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pivotTables/pivotTable7.xml" ContentType="application/vnd.openxmlformats-officedocument.spreadsheetml.pivotTable+xml"/>
  <Override PartName="/xl/pivotTables/pivotTable8.xml" ContentType="application/vnd.openxmlformats-officedocument.spreadsheetml.pivotTable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pivotTables/pivotTable9.xml" ContentType="application/vnd.openxmlformats-officedocument.spreadsheetml.pivotTable+xml"/>
  <Override PartName="/xl/pivotTables/pivotTable10.xml" ContentType="application/vnd.openxmlformats-officedocument.spreadsheetml.pivotTable+xml"/>
  <Override PartName="/xl/pivotTables/pivotTable11.xml" ContentType="application/vnd.openxmlformats-officedocument.spreadsheetml.pivotTable+xml"/>
  <Override PartName="/xl/pivotTables/pivotTable12.xml" ContentType="application/vnd.openxmlformats-officedocument.spreadsheetml.pivotTable+xml"/>
  <Override PartName="/xl/pivotTables/pivotTable13.xml" ContentType="application/vnd.openxmlformats-officedocument.spreadsheetml.pivotTable+xml"/>
  <Override PartName="/xl/pivotTables/pivotTable14.xml" ContentType="application/vnd.openxmlformats-officedocument.spreadsheetml.pivotTable+xml"/>
  <Override PartName="/xl/pivotTables/pivotTable15.xml" ContentType="application/vnd.openxmlformats-officedocument.spreadsheetml.pivotTable+xml"/>
  <Override PartName="/xl/pivotTables/pivotTable16.xml" ContentType="application/vnd.openxmlformats-officedocument.spreadsheetml.pivot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9"/>
  <workbookPr codeName="ThisWorkbook" hidePivotFieldList="1"/>
  <mc:AlternateContent xmlns:mc="http://schemas.openxmlformats.org/markup-compatibility/2006">
    <mc:Choice Requires="x15">
      <x15ac:absPath xmlns:x15ac="http://schemas.microsoft.com/office/spreadsheetml/2010/11/ac" url="https://scottishsquash.sharepoint.com/performance/Junior/Rankings/2025-26/"/>
    </mc:Choice>
  </mc:AlternateContent>
  <xr:revisionPtr revIDLastSave="0" documentId="8_{D8B40280-46D2-43EA-B29C-C66422EF3FCA}" xr6:coauthVersionLast="47" xr6:coauthVersionMax="47" xr10:uidLastSave="{00000000-0000-0000-0000-000000000000}"/>
  <bookViews>
    <workbookView xWindow="19320" yWindow="0" windowWidth="19080" windowHeight="21600" firstSheet="1" activeTab="2" xr2:uid="{00000000-000D-0000-FFFF-FFFF00000000}"/>
  </bookViews>
  <sheets>
    <sheet name="Boys Order of Merit" sheetId="7" r:id="rId1"/>
    <sheet name="Boys" sheetId="4" r:id="rId2"/>
    <sheet name="Girls" sheetId="8" r:id="rId3"/>
    <sheet name="Girls Order of Merit" sheetId="9" r:id="rId4"/>
  </sheets>
  <definedNames>
    <definedName name="_xlnm._FilterDatabase" localSheetId="1" hidden="1">Boys!$F$4:$F$50</definedName>
    <definedName name="_xlnm._FilterDatabase" localSheetId="2" hidden="1">Girls!$F$4:$F$50</definedName>
  </definedNames>
  <calcPr calcId="191028" iterate="1" iterateCount="10000"/>
  <pivotCaches>
    <pivotCache cacheId="2947" r:id="rId5"/>
    <pivotCache cacheId="2955" r:id="rId6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4" i="8" l="1"/>
  <c r="AE11" i="4"/>
  <c r="K4" i="4"/>
  <c r="AE108" i="4"/>
  <c r="AC108" i="4"/>
  <c r="AA108" i="4"/>
  <c r="W108" i="4"/>
  <c r="U108" i="4"/>
  <c r="S108" i="4"/>
  <c r="Q108" i="4"/>
  <c r="O108" i="4"/>
  <c r="M108" i="4"/>
  <c r="K108" i="4"/>
  <c r="AE107" i="4"/>
  <c r="AC107" i="4"/>
  <c r="AA107" i="4"/>
  <c r="W107" i="4"/>
  <c r="U107" i="4"/>
  <c r="S107" i="4"/>
  <c r="Q107" i="4"/>
  <c r="O107" i="4"/>
  <c r="M107" i="4"/>
  <c r="K107" i="4"/>
  <c r="AE106" i="4"/>
  <c r="AC106" i="4"/>
  <c r="AA106" i="4"/>
  <c r="W106" i="4"/>
  <c r="U106" i="4"/>
  <c r="S106" i="4"/>
  <c r="Q106" i="4"/>
  <c r="O106" i="4"/>
  <c r="M106" i="4"/>
  <c r="K106" i="4"/>
  <c r="AE105" i="4"/>
  <c r="AC105" i="4"/>
  <c r="AA105" i="4"/>
  <c r="W105" i="4"/>
  <c r="U105" i="4"/>
  <c r="S105" i="4"/>
  <c r="Q105" i="4"/>
  <c r="O105" i="4"/>
  <c r="M105" i="4"/>
  <c r="K105" i="4"/>
  <c r="AE104" i="4"/>
  <c r="AC104" i="4"/>
  <c r="AA104" i="4"/>
  <c r="W104" i="4"/>
  <c r="U104" i="4"/>
  <c r="S104" i="4"/>
  <c r="Q104" i="4"/>
  <c r="O104" i="4"/>
  <c r="M104" i="4"/>
  <c r="K104" i="4"/>
  <c r="AE103" i="4"/>
  <c r="AC103" i="4"/>
  <c r="AA103" i="4"/>
  <c r="W103" i="4"/>
  <c r="U103" i="4"/>
  <c r="S103" i="4"/>
  <c r="Q103" i="4"/>
  <c r="O103" i="4"/>
  <c r="M103" i="4"/>
  <c r="K103" i="4"/>
  <c r="AE102" i="4"/>
  <c r="AC102" i="4"/>
  <c r="AA102" i="4"/>
  <c r="W102" i="4"/>
  <c r="U102" i="4"/>
  <c r="S102" i="4"/>
  <c r="Q102" i="4"/>
  <c r="O102" i="4"/>
  <c r="M102" i="4"/>
  <c r="K102" i="4"/>
  <c r="AE101" i="4"/>
  <c r="AC101" i="4"/>
  <c r="AA101" i="4"/>
  <c r="W101" i="4"/>
  <c r="U101" i="4"/>
  <c r="S101" i="4"/>
  <c r="Q101" i="4"/>
  <c r="O101" i="4"/>
  <c r="M101" i="4"/>
  <c r="K101" i="4"/>
  <c r="AE100" i="4"/>
  <c r="AC100" i="4"/>
  <c r="AA100" i="4"/>
  <c r="W100" i="4"/>
  <c r="U100" i="4"/>
  <c r="S100" i="4"/>
  <c r="Q100" i="4"/>
  <c r="O100" i="4"/>
  <c r="M100" i="4"/>
  <c r="K100" i="4"/>
  <c r="AE99" i="4"/>
  <c r="AC99" i="4"/>
  <c r="AA99" i="4"/>
  <c r="W99" i="4"/>
  <c r="U99" i="4"/>
  <c r="S99" i="4"/>
  <c r="Q99" i="4"/>
  <c r="O99" i="4"/>
  <c r="M99" i="4"/>
  <c r="K99" i="4"/>
  <c r="AE98" i="4"/>
  <c r="AC98" i="4"/>
  <c r="AA98" i="4"/>
  <c r="W98" i="4"/>
  <c r="U98" i="4"/>
  <c r="S98" i="4"/>
  <c r="Q98" i="4"/>
  <c r="O98" i="4"/>
  <c r="M98" i="4"/>
  <c r="K98" i="4"/>
  <c r="AE97" i="4"/>
  <c r="AC97" i="4"/>
  <c r="AA97" i="4"/>
  <c r="W97" i="4"/>
  <c r="U97" i="4"/>
  <c r="S97" i="4"/>
  <c r="Q97" i="4"/>
  <c r="O97" i="4"/>
  <c r="M97" i="4"/>
  <c r="K97" i="4"/>
  <c r="AE96" i="4"/>
  <c r="AC96" i="4"/>
  <c r="AA96" i="4"/>
  <c r="W96" i="4"/>
  <c r="U96" i="4"/>
  <c r="S96" i="4"/>
  <c r="Q96" i="4"/>
  <c r="O96" i="4"/>
  <c r="M96" i="4"/>
  <c r="K96" i="4"/>
  <c r="AE95" i="4"/>
  <c r="AC95" i="4"/>
  <c r="AA95" i="4"/>
  <c r="W95" i="4"/>
  <c r="U95" i="4"/>
  <c r="S95" i="4"/>
  <c r="Q95" i="4"/>
  <c r="O95" i="4"/>
  <c r="M95" i="4"/>
  <c r="K95" i="4"/>
  <c r="AE94" i="4"/>
  <c r="AC94" i="4"/>
  <c r="AA94" i="4"/>
  <c r="W94" i="4"/>
  <c r="U94" i="4"/>
  <c r="S94" i="4"/>
  <c r="Q94" i="4"/>
  <c r="O94" i="4"/>
  <c r="M94" i="4"/>
  <c r="K94" i="4"/>
  <c r="AE93" i="4"/>
  <c r="AC93" i="4"/>
  <c r="AA93" i="4"/>
  <c r="W93" i="4"/>
  <c r="U93" i="4"/>
  <c r="S93" i="4"/>
  <c r="Q93" i="4"/>
  <c r="O93" i="4"/>
  <c r="M93" i="4"/>
  <c r="K93" i="4"/>
  <c r="AE92" i="4"/>
  <c r="AC92" i="4"/>
  <c r="AA92" i="4"/>
  <c r="W92" i="4"/>
  <c r="U92" i="4"/>
  <c r="S92" i="4"/>
  <c r="Q92" i="4"/>
  <c r="O92" i="4"/>
  <c r="M92" i="4"/>
  <c r="K92" i="4"/>
  <c r="AE91" i="4"/>
  <c r="AC91" i="4"/>
  <c r="AA91" i="4"/>
  <c r="W91" i="4"/>
  <c r="U91" i="4"/>
  <c r="S91" i="4"/>
  <c r="Q91" i="4"/>
  <c r="O91" i="4"/>
  <c r="M91" i="4"/>
  <c r="K91" i="4"/>
  <c r="AE90" i="4"/>
  <c r="AC90" i="4"/>
  <c r="AA90" i="4"/>
  <c r="W90" i="4"/>
  <c r="U90" i="4"/>
  <c r="S90" i="4"/>
  <c r="Q90" i="4"/>
  <c r="O90" i="4"/>
  <c r="M90" i="4"/>
  <c r="K90" i="4"/>
  <c r="AE89" i="4"/>
  <c r="AC89" i="4"/>
  <c r="AA89" i="4"/>
  <c r="W89" i="4"/>
  <c r="U89" i="4"/>
  <c r="S89" i="4"/>
  <c r="Q89" i="4"/>
  <c r="O89" i="4"/>
  <c r="M89" i="4"/>
  <c r="K89" i="4"/>
  <c r="AE88" i="4"/>
  <c r="AC88" i="4"/>
  <c r="AA88" i="4"/>
  <c r="W88" i="4"/>
  <c r="U88" i="4"/>
  <c r="S88" i="4"/>
  <c r="Q88" i="4"/>
  <c r="O88" i="4"/>
  <c r="M88" i="4"/>
  <c r="K88" i="4"/>
  <c r="AE87" i="4"/>
  <c r="AC87" i="4"/>
  <c r="AA87" i="4"/>
  <c r="W87" i="4"/>
  <c r="U87" i="4"/>
  <c r="S87" i="4"/>
  <c r="Q87" i="4"/>
  <c r="O87" i="4"/>
  <c r="M87" i="4"/>
  <c r="K87" i="4"/>
  <c r="AE86" i="4"/>
  <c r="AC86" i="4"/>
  <c r="AA86" i="4"/>
  <c r="W86" i="4"/>
  <c r="U86" i="4"/>
  <c r="S86" i="4"/>
  <c r="Q86" i="4"/>
  <c r="O86" i="4"/>
  <c r="M86" i="4"/>
  <c r="K86" i="4"/>
  <c r="AE85" i="4"/>
  <c r="AC85" i="4"/>
  <c r="AA85" i="4"/>
  <c r="W85" i="4"/>
  <c r="U85" i="4"/>
  <c r="S85" i="4"/>
  <c r="Q85" i="4"/>
  <c r="O85" i="4"/>
  <c r="M85" i="4"/>
  <c r="K85" i="4"/>
  <c r="AE84" i="4"/>
  <c r="AC84" i="4"/>
  <c r="AA84" i="4"/>
  <c r="W84" i="4"/>
  <c r="U84" i="4"/>
  <c r="S84" i="4"/>
  <c r="Q84" i="4"/>
  <c r="O84" i="4"/>
  <c r="M84" i="4"/>
  <c r="K84" i="4"/>
  <c r="AE83" i="4"/>
  <c r="AC83" i="4"/>
  <c r="AA83" i="4"/>
  <c r="W83" i="4"/>
  <c r="U83" i="4"/>
  <c r="S83" i="4"/>
  <c r="Q83" i="4"/>
  <c r="O83" i="4"/>
  <c r="M83" i="4"/>
  <c r="K83" i="4"/>
  <c r="AE82" i="4"/>
  <c r="AC82" i="4"/>
  <c r="AA82" i="4"/>
  <c r="W82" i="4"/>
  <c r="U82" i="4"/>
  <c r="S82" i="4"/>
  <c r="Q82" i="4"/>
  <c r="O82" i="4"/>
  <c r="M82" i="4"/>
  <c r="K82" i="4"/>
  <c r="AE81" i="4"/>
  <c r="AC81" i="4"/>
  <c r="AA81" i="4"/>
  <c r="W81" i="4"/>
  <c r="U81" i="4"/>
  <c r="S81" i="4"/>
  <c r="Q81" i="4"/>
  <c r="O81" i="4"/>
  <c r="M81" i="4"/>
  <c r="K81" i="4"/>
  <c r="AE80" i="4"/>
  <c r="AC80" i="4"/>
  <c r="AA80" i="4"/>
  <c r="W80" i="4"/>
  <c r="U80" i="4"/>
  <c r="S80" i="4"/>
  <c r="Q80" i="4"/>
  <c r="O80" i="4"/>
  <c r="M80" i="4"/>
  <c r="K80" i="4"/>
  <c r="AE79" i="4"/>
  <c r="AC79" i="4"/>
  <c r="AA79" i="4"/>
  <c r="W79" i="4"/>
  <c r="U79" i="4"/>
  <c r="S79" i="4"/>
  <c r="Q79" i="4"/>
  <c r="O79" i="4"/>
  <c r="M79" i="4"/>
  <c r="K79" i="4"/>
  <c r="AE78" i="4"/>
  <c r="AC78" i="4"/>
  <c r="AA78" i="4"/>
  <c r="W78" i="4"/>
  <c r="U78" i="4"/>
  <c r="S78" i="4"/>
  <c r="Q78" i="4"/>
  <c r="O78" i="4"/>
  <c r="M78" i="4"/>
  <c r="K78" i="4"/>
  <c r="AE77" i="4"/>
  <c r="AC77" i="4"/>
  <c r="AA77" i="4"/>
  <c r="W77" i="4"/>
  <c r="U77" i="4"/>
  <c r="S77" i="4"/>
  <c r="Q77" i="4"/>
  <c r="O77" i="4"/>
  <c r="M77" i="4"/>
  <c r="K77" i="4"/>
  <c r="AE76" i="4"/>
  <c r="AC76" i="4"/>
  <c r="AA76" i="4"/>
  <c r="W76" i="4"/>
  <c r="U76" i="4"/>
  <c r="S76" i="4"/>
  <c r="Q76" i="4"/>
  <c r="O76" i="4"/>
  <c r="M76" i="4"/>
  <c r="K76" i="4"/>
  <c r="AE75" i="4"/>
  <c r="AC75" i="4"/>
  <c r="AA75" i="4"/>
  <c r="W75" i="4"/>
  <c r="U75" i="4"/>
  <c r="S75" i="4"/>
  <c r="Q75" i="4"/>
  <c r="O75" i="4"/>
  <c r="M75" i="4"/>
  <c r="K75" i="4"/>
  <c r="AE74" i="4"/>
  <c r="AC74" i="4"/>
  <c r="AA74" i="4"/>
  <c r="W74" i="4"/>
  <c r="U74" i="4"/>
  <c r="S74" i="4"/>
  <c r="Q74" i="4"/>
  <c r="O74" i="4"/>
  <c r="M74" i="4"/>
  <c r="K74" i="4"/>
  <c r="AE73" i="4"/>
  <c r="AC73" i="4"/>
  <c r="AA73" i="4"/>
  <c r="W73" i="4"/>
  <c r="U73" i="4"/>
  <c r="S73" i="4"/>
  <c r="Q73" i="4"/>
  <c r="O73" i="4"/>
  <c r="M73" i="4"/>
  <c r="K73" i="4"/>
  <c r="AE72" i="4"/>
  <c r="AC72" i="4"/>
  <c r="AA72" i="4"/>
  <c r="W72" i="4"/>
  <c r="U72" i="4"/>
  <c r="S72" i="4"/>
  <c r="Q72" i="4"/>
  <c r="O72" i="4"/>
  <c r="M72" i="4"/>
  <c r="K72" i="4"/>
  <c r="AE71" i="4"/>
  <c r="AC71" i="4"/>
  <c r="AA71" i="4"/>
  <c r="W71" i="4"/>
  <c r="U71" i="4"/>
  <c r="S71" i="4"/>
  <c r="Q71" i="4"/>
  <c r="O71" i="4"/>
  <c r="M71" i="4"/>
  <c r="K71" i="4"/>
  <c r="AE70" i="4"/>
  <c r="AC70" i="4"/>
  <c r="AA70" i="4"/>
  <c r="W70" i="4"/>
  <c r="U70" i="4"/>
  <c r="S70" i="4"/>
  <c r="Q70" i="4"/>
  <c r="O70" i="4"/>
  <c r="M70" i="4"/>
  <c r="K70" i="4"/>
  <c r="AE69" i="4"/>
  <c r="AC69" i="4"/>
  <c r="AA69" i="4"/>
  <c r="W69" i="4"/>
  <c r="U69" i="4"/>
  <c r="S69" i="4"/>
  <c r="Q69" i="4"/>
  <c r="O69" i="4"/>
  <c r="M69" i="4"/>
  <c r="K69" i="4"/>
  <c r="AE68" i="4"/>
  <c r="AC68" i="4"/>
  <c r="AA68" i="4"/>
  <c r="W68" i="4"/>
  <c r="U68" i="4"/>
  <c r="S68" i="4"/>
  <c r="Q68" i="4"/>
  <c r="O68" i="4"/>
  <c r="M68" i="4"/>
  <c r="K68" i="4"/>
  <c r="AE67" i="4"/>
  <c r="AC67" i="4"/>
  <c r="AA67" i="4"/>
  <c r="W67" i="4"/>
  <c r="U67" i="4"/>
  <c r="S67" i="4"/>
  <c r="Q67" i="4"/>
  <c r="O67" i="4"/>
  <c r="M67" i="4"/>
  <c r="K67" i="4"/>
  <c r="AE66" i="4"/>
  <c r="AC66" i="4"/>
  <c r="AA66" i="4"/>
  <c r="W66" i="4"/>
  <c r="U66" i="4"/>
  <c r="S66" i="4"/>
  <c r="Q66" i="4"/>
  <c r="O66" i="4"/>
  <c r="M66" i="4"/>
  <c r="K66" i="4"/>
  <c r="AE65" i="4"/>
  <c r="AC65" i="4"/>
  <c r="AA65" i="4"/>
  <c r="W65" i="4"/>
  <c r="U65" i="4"/>
  <c r="S65" i="4"/>
  <c r="Q65" i="4"/>
  <c r="O65" i="4"/>
  <c r="M65" i="4"/>
  <c r="K65" i="4"/>
  <c r="AE64" i="4"/>
  <c r="AC64" i="4"/>
  <c r="AA64" i="4"/>
  <c r="W64" i="4"/>
  <c r="U64" i="4"/>
  <c r="S64" i="4"/>
  <c r="Q64" i="4"/>
  <c r="O64" i="4"/>
  <c r="M64" i="4"/>
  <c r="K64" i="4"/>
  <c r="AE63" i="4"/>
  <c r="AC63" i="4"/>
  <c r="AA63" i="4"/>
  <c r="W63" i="4"/>
  <c r="U63" i="4"/>
  <c r="S63" i="4"/>
  <c r="Q63" i="4"/>
  <c r="O63" i="4"/>
  <c r="M63" i="4"/>
  <c r="K63" i="4"/>
  <c r="AE62" i="4"/>
  <c r="AC62" i="4"/>
  <c r="AA62" i="4"/>
  <c r="W62" i="4"/>
  <c r="U62" i="4"/>
  <c r="S62" i="4"/>
  <c r="Q62" i="4"/>
  <c r="O62" i="4"/>
  <c r="M62" i="4"/>
  <c r="K62" i="4"/>
  <c r="AE61" i="4"/>
  <c r="AC61" i="4"/>
  <c r="AA61" i="4"/>
  <c r="W61" i="4"/>
  <c r="U61" i="4"/>
  <c r="S61" i="4"/>
  <c r="Q61" i="4"/>
  <c r="O61" i="4"/>
  <c r="M61" i="4"/>
  <c r="K61" i="4"/>
  <c r="AE60" i="4"/>
  <c r="AC60" i="4"/>
  <c r="AA60" i="4"/>
  <c r="W60" i="4"/>
  <c r="U60" i="4"/>
  <c r="S60" i="4"/>
  <c r="Q60" i="4"/>
  <c r="O60" i="4"/>
  <c r="M60" i="4"/>
  <c r="K60" i="4"/>
  <c r="AE59" i="4"/>
  <c r="AC59" i="4"/>
  <c r="AA59" i="4"/>
  <c r="W59" i="4"/>
  <c r="U59" i="4"/>
  <c r="S59" i="4"/>
  <c r="Q59" i="4"/>
  <c r="O59" i="4"/>
  <c r="M59" i="4"/>
  <c r="K59" i="4"/>
  <c r="AE58" i="4"/>
  <c r="AC58" i="4"/>
  <c r="AA58" i="4"/>
  <c r="W58" i="4"/>
  <c r="U58" i="4"/>
  <c r="S58" i="4"/>
  <c r="Q58" i="4"/>
  <c r="O58" i="4"/>
  <c r="M58" i="4"/>
  <c r="K58" i="4"/>
  <c r="AE57" i="4"/>
  <c r="AC57" i="4"/>
  <c r="AA57" i="4"/>
  <c r="W57" i="4"/>
  <c r="U57" i="4"/>
  <c r="S57" i="4"/>
  <c r="Q57" i="4"/>
  <c r="O57" i="4"/>
  <c r="M57" i="4"/>
  <c r="K57" i="4"/>
  <c r="AE56" i="4"/>
  <c r="AC56" i="4"/>
  <c r="AA56" i="4"/>
  <c r="W56" i="4"/>
  <c r="U56" i="4"/>
  <c r="S56" i="4"/>
  <c r="Q56" i="4"/>
  <c r="O56" i="4"/>
  <c r="M56" i="4"/>
  <c r="K56" i="4"/>
  <c r="AE55" i="4"/>
  <c r="AC55" i="4"/>
  <c r="AA55" i="4"/>
  <c r="W55" i="4"/>
  <c r="U55" i="4"/>
  <c r="S55" i="4"/>
  <c r="Q55" i="4"/>
  <c r="O55" i="4"/>
  <c r="M55" i="4"/>
  <c r="K55" i="4"/>
  <c r="AE54" i="4"/>
  <c r="AC54" i="4"/>
  <c r="AA54" i="4"/>
  <c r="W54" i="4"/>
  <c r="U54" i="4"/>
  <c r="S54" i="4"/>
  <c r="Q54" i="4"/>
  <c r="O54" i="4"/>
  <c r="M54" i="4"/>
  <c r="K54" i="4"/>
  <c r="AE53" i="4"/>
  <c r="AC53" i="4"/>
  <c r="AA53" i="4"/>
  <c r="W53" i="4"/>
  <c r="U53" i="4"/>
  <c r="S53" i="4"/>
  <c r="Q53" i="4"/>
  <c r="O53" i="4"/>
  <c r="M53" i="4"/>
  <c r="K53" i="4"/>
  <c r="AE52" i="4"/>
  <c r="AC52" i="4"/>
  <c r="AA52" i="4"/>
  <c r="W52" i="4"/>
  <c r="U52" i="4"/>
  <c r="S52" i="4"/>
  <c r="Q52" i="4"/>
  <c r="O52" i="4"/>
  <c r="M52" i="4"/>
  <c r="K52" i="4"/>
  <c r="AE51" i="4"/>
  <c r="AC51" i="4"/>
  <c r="AA51" i="4"/>
  <c r="W51" i="4"/>
  <c r="U51" i="4"/>
  <c r="S51" i="4"/>
  <c r="Q51" i="4"/>
  <c r="O51" i="4"/>
  <c r="M51" i="4"/>
  <c r="K51" i="4"/>
  <c r="AE50" i="4"/>
  <c r="AC50" i="4"/>
  <c r="AA50" i="4"/>
  <c r="W50" i="4"/>
  <c r="U50" i="4"/>
  <c r="S50" i="4"/>
  <c r="Q50" i="4"/>
  <c r="O50" i="4"/>
  <c r="M50" i="4"/>
  <c r="K50" i="4"/>
  <c r="AE49" i="4"/>
  <c r="AC49" i="4"/>
  <c r="AA49" i="4"/>
  <c r="W49" i="4"/>
  <c r="U49" i="4"/>
  <c r="S49" i="4"/>
  <c r="Q49" i="4"/>
  <c r="O49" i="4"/>
  <c r="M49" i="4"/>
  <c r="K49" i="4"/>
  <c r="AE48" i="4"/>
  <c r="AC48" i="4"/>
  <c r="AA48" i="4"/>
  <c r="W48" i="4"/>
  <c r="U48" i="4"/>
  <c r="S48" i="4"/>
  <c r="Q48" i="4"/>
  <c r="O48" i="4"/>
  <c r="M48" i="4"/>
  <c r="K48" i="4"/>
  <c r="AE47" i="4"/>
  <c r="AC47" i="4"/>
  <c r="AA47" i="4"/>
  <c r="W47" i="4"/>
  <c r="U47" i="4"/>
  <c r="S47" i="4"/>
  <c r="Q47" i="4"/>
  <c r="O47" i="4"/>
  <c r="M47" i="4"/>
  <c r="K47" i="4"/>
  <c r="AE46" i="4"/>
  <c r="AC46" i="4"/>
  <c r="AA46" i="4"/>
  <c r="W46" i="4"/>
  <c r="U46" i="4"/>
  <c r="S46" i="4"/>
  <c r="Q46" i="4"/>
  <c r="O46" i="4"/>
  <c r="M46" i="4"/>
  <c r="K46" i="4"/>
  <c r="AE45" i="4"/>
  <c r="AC45" i="4"/>
  <c r="AA45" i="4"/>
  <c r="W45" i="4"/>
  <c r="U45" i="4"/>
  <c r="S45" i="4"/>
  <c r="Q45" i="4"/>
  <c r="O45" i="4"/>
  <c r="M45" i="4"/>
  <c r="K45" i="4"/>
  <c r="AE44" i="4"/>
  <c r="AC44" i="4"/>
  <c r="AA44" i="4"/>
  <c r="W44" i="4"/>
  <c r="U44" i="4"/>
  <c r="S44" i="4"/>
  <c r="Q44" i="4"/>
  <c r="O44" i="4"/>
  <c r="M44" i="4"/>
  <c r="K44" i="4"/>
  <c r="AE43" i="4"/>
  <c r="AC43" i="4"/>
  <c r="AA43" i="4"/>
  <c r="W43" i="4"/>
  <c r="U43" i="4"/>
  <c r="S43" i="4"/>
  <c r="Q43" i="4"/>
  <c r="O43" i="4"/>
  <c r="M43" i="4"/>
  <c r="K43" i="4"/>
  <c r="AE42" i="4"/>
  <c r="AC42" i="4"/>
  <c r="AA42" i="4"/>
  <c r="W42" i="4"/>
  <c r="U42" i="4"/>
  <c r="S42" i="4"/>
  <c r="Q42" i="4"/>
  <c r="O42" i="4"/>
  <c r="M42" i="4"/>
  <c r="K42" i="4"/>
  <c r="AE41" i="4"/>
  <c r="AC41" i="4"/>
  <c r="AA41" i="4"/>
  <c r="W41" i="4"/>
  <c r="U41" i="4"/>
  <c r="S41" i="4"/>
  <c r="Q41" i="4"/>
  <c r="O41" i="4"/>
  <c r="M41" i="4"/>
  <c r="K41" i="4"/>
  <c r="AE40" i="4"/>
  <c r="AC40" i="4"/>
  <c r="AA40" i="4"/>
  <c r="W40" i="4"/>
  <c r="U40" i="4"/>
  <c r="S40" i="4"/>
  <c r="Q40" i="4"/>
  <c r="O40" i="4"/>
  <c r="M40" i="4"/>
  <c r="K40" i="4"/>
  <c r="AE39" i="4"/>
  <c r="AC39" i="4"/>
  <c r="AA39" i="4"/>
  <c r="W39" i="4"/>
  <c r="U39" i="4"/>
  <c r="S39" i="4"/>
  <c r="Q39" i="4"/>
  <c r="O39" i="4"/>
  <c r="M39" i="4"/>
  <c r="K39" i="4"/>
  <c r="AE38" i="4"/>
  <c r="AC38" i="4"/>
  <c r="AA38" i="4"/>
  <c r="W38" i="4"/>
  <c r="U38" i="4"/>
  <c r="S38" i="4"/>
  <c r="Q38" i="4"/>
  <c r="O38" i="4"/>
  <c r="M38" i="4"/>
  <c r="K38" i="4"/>
  <c r="AE37" i="4"/>
  <c r="AC37" i="4"/>
  <c r="AA37" i="4"/>
  <c r="W37" i="4"/>
  <c r="U37" i="4"/>
  <c r="S37" i="4"/>
  <c r="Q37" i="4"/>
  <c r="O37" i="4"/>
  <c r="M37" i="4"/>
  <c r="K37" i="4"/>
  <c r="AE36" i="4"/>
  <c r="AC36" i="4"/>
  <c r="AA36" i="4"/>
  <c r="W36" i="4"/>
  <c r="U36" i="4"/>
  <c r="S36" i="4"/>
  <c r="Q36" i="4"/>
  <c r="O36" i="4"/>
  <c r="M36" i="4"/>
  <c r="K36" i="4"/>
  <c r="AE35" i="4"/>
  <c r="AC35" i="4"/>
  <c r="AA35" i="4"/>
  <c r="W35" i="4"/>
  <c r="U35" i="4"/>
  <c r="S35" i="4"/>
  <c r="Q35" i="4"/>
  <c r="O35" i="4"/>
  <c r="M35" i="4"/>
  <c r="K35" i="4"/>
  <c r="AE34" i="4"/>
  <c r="AC34" i="4"/>
  <c r="AA34" i="4"/>
  <c r="W34" i="4"/>
  <c r="U34" i="4"/>
  <c r="S34" i="4"/>
  <c r="Q34" i="4"/>
  <c r="O34" i="4"/>
  <c r="M34" i="4"/>
  <c r="K34" i="4"/>
  <c r="AE33" i="4"/>
  <c r="AC33" i="4"/>
  <c r="AA33" i="4"/>
  <c r="W33" i="4"/>
  <c r="U33" i="4"/>
  <c r="S33" i="4"/>
  <c r="Q33" i="4"/>
  <c r="O33" i="4"/>
  <c r="M33" i="4"/>
  <c r="K33" i="4"/>
  <c r="AE32" i="4"/>
  <c r="AC32" i="4"/>
  <c r="AA32" i="4"/>
  <c r="W32" i="4"/>
  <c r="U32" i="4"/>
  <c r="S32" i="4"/>
  <c r="Q32" i="4"/>
  <c r="O32" i="4"/>
  <c r="M32" i="4"/>
  <c r="K32" i="4"/>
  <c r="AE31" i="4"/>
  <c r="AC31" i="4"/>
  <c r="AA31" i="4"/>
  <c r="W31" i="4"/>
  <c r="U31" i="4"/>
  <c r="S31" i="4"/>
  <c r="Q31" i="4"/>
  <c r="O31" i="4"/>
  <c r="M31" i="4"/>
  <c r="K31" i="4"/>
  <c r="AE30" i="4"/>
  <c r="AC30" i="4"/>
  <c r="AA30" i="4"/>
  <c r="W30" i="4"/>
  <c r="U30" i="4"/>
  <c r="S30" i="4"/>
  <c r="Q30" i="4"/>
  <c r="O30" i="4"/>
  <c r="M30" i="4"/>
  <c r="K30" i="4"/>
  <c r="AE29" i="4"/>
  <c r="AC29" i="4"/>
  <c r="AA29" i="4"/>
  <c r="W29" i="4"/>
  <c r="U29" i="4"/>
  <c r="S29" i="4"/>
  <c r="Q29" i="4"/>
  <c r="O29" i="4"/>
  <c r="M29" i="4"/>
  <c r="K29" i="4"/>
  <c r="AE28" i="4"/>
  <c r="AC28" i="4"/>
  <c r="AA28" i="4"/>
  <c r="W28" i="4"/>
  <c r="U28" i="4"/>
  <c r="S28" i="4"/>
  <c r="Q28" i="4"/>
  <c r="O28" i="4"/>
  <c r="M28" i="4"/>
  <c r="K28" i="4"/>
  <c r="AE27" i="4"/>
  <c r="AC27" i="4"/>
  <c r="AA27" i="4"/>
  <c r="W27" i="4"/>
  <c r="U27" i="4"/>
  <c r="S27" i="4"/>
  <c r="Q27" i="4"/>
  <c r="O27" i="4"/>
  <c r="M27" i="4"/>
  <c r="K27" i="4"/>
  <c r="AE26" i="4"/>
  <c r="AC26" i="4"/>
  <c r="AA26" i="4"/>
  <c r="W26" i="4"/>
  <c r="U26" i="4"/>
  <c r="S26" i="4"/>
  <c r="Q26" i="4"/>
  <c r="O26" i="4"/>
  <c r="M26" i="4"/>
  <c r="K26" i="4"/>
  <c r="AE25" i="4"/>
  <c r="AC25" i="4"/>
  <c r="AA25" i="4"/>
  <c r="W25" i="4"/>
  <c r="U25" i="4"/>
  <c r="S25" i="4"/>
  <c r="Q25" i="4"/>
  <c r="O25" i="4"/>
  <c r="M25" i="4"/>
  <c r="K25" i="4"/>
  <c r="AE24" i="4"/>
  <c r="AC24" i="4"/>
  <c r="AA24" i="4"/>
  <c r="W24" i="4"/>
  <c r="U24" i="4"/>
  <c r="S24" i="4"/>
  <c r="Q24" i="4"/>
  <c r="O24" i="4"/>
  <c r="M24" i="4"/>
  <c r="K24" i="4"/>
  <c r="AE23" i="4"/>
  <c r="AC23" i="4"/>
  <c r="AA23" i="4"/>
  <c r="W23" i="4"/>
  <c r="U23" i="4"/>
  <c r="S23" i="4"/>
  <c r="Q23" i="4"/>
  <c r="O23" i="4"/>
  <c r="M23" i="4"/>
  <c r="K23" i="4"/>
  <c r="AE22" i="4"/>
  <c r="AC22" i="4"/>
  <c r="AA22" i="4"/>
  <c r="W22" i="4"/>
  <c r="U22" i="4"/>
  <c r="S22" i="4"/>
  <c r="Q22" i="4"/>
  <c r="O22" i="4"/>
  <c r="M22" i="4"/>
  <c r="K22" i="4"/>
  <c r="AE21" i="4"/>
  <c r="AC21" i="4"/>
  <c r="AA21" i="4"/>
  <c r="W21" i="4"/>
  <c r="U21" i="4"/>
  <c r="S21" i="4"/>
  <c r="Q21" i="4"/>
  <c r="O21" i="4"/>
  <c r="M21" i="4"/>
  <c r="K21" i="4"/>
  <c r="AE20" i="4"/>
  <c r="AC20" i="4"/>
  <c r="AA20" i="4"/>
  <c r="W20" i="4"/>
  <c r="U20" i="4"/>
  <c r="S20" i="4"/>
  <c r="Q20" i="4"/>
  <c r="O20" i="4"/>
  <c r="M20" i="4"/>
  <c r="K20" i="4"/>
  <c r="AE19" i="4"/>
  <c r="AC19" i="4"/>
  <c r="AA19" i="4"/>
  <c r="W19" i="4"/>
  <c r="U19" i="4"/>
  <c r="S19" i="4"/>
  <c r="Q19" i="4"/>
  <c r="O19" i="4"/>
  <c r="M19" i="4"/>
  <c r="K19" i="4"/>
  <c r="AE18" i="4"/>
  <c r="AC18" i="4"/>
  <c r="AA18" i="4"/>
  <c r="W18" i="4"/>
  <c r="U18" i="4"/>
  <c r="S18" i="4"/>
  <c r="Q18" i="4"/>
  <c r="O18" i="4"/>
  <c r="M18" i="4"/>
  <c r="K18" i="4"/>
  <c r="AE17" i="4"/>
  <c r="AC17" i="4"/>
  <c r="AA17" i="4"/>
  <c r="W17" i="4"/>
  <c r="U17" i="4"/>
  <c r="S17" i="4"/>
  <c r="Q17" i="4"/>
  <c r="O17" i="4"/>
  <c r="M17" i="4"/>
  <c r="K17" i="4"/>
  <c r="AE16" i="4"/>
  <c r="AC16" i="4"/>
  <c r="AA16" i="4"/>
  <c r="W16" i="4"/>
  <c r="U16" i="4"/>
  <c r="S16" i="4"/>
  <c r="Q16" i="4"/>
  <c r="O16" i="4"/>
  <c r="M16" i="4"/>
  <c r="K16" i="4"/>
  <c r="AE15" i="4"/>
  <c r="AC15" i="4"/>
  <c r="AA15" i="4"/>
  <c r="W15" i="4"/>
  <c r="U15" i="4"/>
  <c r="S15" i="4"/>
  <c r="Q15" i="4"/>
  <c r="O15" i="4"/>
  <c r="M15" i="4"/>
  <c r="K15" i="4"/>
  <c r="AE14" i="4"/>
  <c r="AC14" i="4"/>
  <c r="AA14" i="4"/>
  <c r="W14" i="4"/>
  <c r="U14" i="4"/>
  <c r="S14" i="4"/>
  <c r="Q14" i="4"/>
  <c r="O14" i="4"/>
  <c r="M14" i="4"/>
  <c r="K14" i="4"/>
  <c r="AE13" i="4"/>
  <c r="AC13" i="4"/>
  <c r="AA13" i="4"/>
  <c r="W13" i="4"/>
  <c r="U13" i="4"/>
  <c r="S13" i="4"/>
  <c r="Q13" i="4"/>
  <c r="O13" i="4"/>
  <c r="M13" i="4"/>
  <c r="K13" i="4"/>
  <c r="AE12" i="4"/>
  <c r="AC12" i="4"/>
  <c r="AA12" i="4"/>
  <c r="W12" i="4"/>
  <c r="U12" i="4"/>
  <c r="S12" i="4"/>
  <c r="Q12" i="4"/>
  <c r="O12" i="4"/>
  <c r="M12" i="4"/>
  <c r="K12" i="4"/>
  <c r="AC11" i="4"/>
  <c r="AA11" i="4"/>
  <c r="W11" i="4"/>
  <c r="U11" i="4"/>
  <c r="S11" i="4"/>
  <c r="Q11" i="4"/>
  <c r="O11" i="4"/>
  <c r="M11" i="4"/>
  <c r="K11" i="4"/>
  <c r="AE10" i="4"/>
  <c r="AC10" i="4"/>
  <c r="AA10" i="4"/>
  <c r="W10" i="4"/>
  <c r="U10" i="4"/>
  <c r="S10" i="4"/>
  <c r="Q10" i="4"/>
  <c r="O10" i="4"/>
  <c r="M10" i="4"/>
  <c r="K10" i="4"/>
  <c r="AE9" i="4"/>
  <c r="AC9" i="4"/>
  <c r="AA9" i="4"/>
  <c r="W9" i="4"/>
  <c r="U9" i="4"/>
  <c r="S9" i="4"/>
  <c r="Q9" i="4"/>
  <c r="O9" i="4"/>
  <c r="M9" i="4"/>
  <c r="K9" i="4"/>
  <c r="AE8" i="4"/>
  <c r="AC8" i="4"/>
  <c r="AA8" i="4"/>
  <c r="W8" i="4"/>
  <c r="U8" i="4"/>
  <c r="S8" i="4"/>
  <c r="Q8" i="4"/>
  <c r="O8" i="4"/>
  <c r="M8" i="4"/>
  <c r="K8" i="4"/>
  <c r="AE7" i="4"/>
  <c r="AC7" i="4"/>
  <c r="AA7" i="4"/>
  <c r="W7" i="4"/>
  <c r="U7" i="4"/>
  <c r="S7" i="4"/>
  <c r="Q7" i="4"/>
  <c r="O7" i="4"/>
  <c r="M7" i="4"/>
  <c r="K7" i="4"/>
  <c r="AE6" i="4"/>
  <c r="AC6" i="4"/>
  <c r="AA6" i="4"/>
  <c r="W6" i="4"/>
  <c r="U6" i="4"/>
  <c r="S6" i="4"/>
  <c r="Q6" i="4"/>
  <c r="O6" i="4"/>
  <c r="M6" i="4"/>
  <c r="K6" i="4"/>
  <c r="AE5" i="4"/>
  <c r="AC5" i="4"/>
  <c r="AA5" i="4"/>
  <c r="W5" i="4"/>
  <c r="U5" i="4"/>
  <c r="S5" i="4"/>
  <c r="Q5" i="4"/>
  <c r="O5" i="4"/>
  <c r="M5" i="4"/>
  <c r="K5" i="4"/>
  <c r="AE4" i="4"/>
  <c r="AC4" i="4"/>
  <c r="AA4" i="4"/>
  <c r="W4" i="4"/>
  <c r="U4" i="4"/>
  <c r="S4" i="4"/>
  <c r="Q4" i="4"/>
  <c r="O4" i="4"/>
  <c r="M4" i="4"/>
  <c r="B108" i="4"/>
  <c r="C108" i="4"/>
  <c r="E108" i="4"/>
  <c r="D108" i="4"/>
  <c r="H14" i="8"/>
  <c r="D14" i="8" s="1"/>
  <c r="H16" i="8"/>
  <c r="H8" i="8"/>
  <c r="D8" i="8" s="1"/>
  <c r="H6" i="8"/>
  <c r="H23" i="8"/>
  <c r="E6" i="8"/>
  <c r="H10" i="8"/>
  <c r="B10" i="8" s="1"/>
  <c r="H5" i="8"/>
  <c r="H7" i="8"/>
  <c r="E7" i="8" s="1"/>
  <c r="H9" i="8"/>
  <c r="H11" i="8"/>
  <c r="H12" i="8"/>
  <c r="H13" i="8"/>
  <c r="H15" i="8"/>
  <c r="H17" i="8"/>
  <c r="H18" i="8"/>
  <c r="H19" i="8"/>
  <c r="E19" i="8" s="1"/>
  <c r="H20" i="8"/>
  <c r="H21" i="8"/>
  <c r="H22" i="8"/>
  <c r="H24" i="8"/>
  <c r="H25" i="8"/>
  <c r="H26" i="8"/>
  <c r="AE108" i="8"/>
  <c r="AE107" i="8"/>
  <c r="AE106" i="8"/>
  <c r="AE105" i="8"/>
  <c r="AE104" i="8"/>
  <c r="AE103" i="8"/>
  <c r="AE102" i="8"/>
  <c r="AE101" i="8"/>
  <c r="AE100" i="8"/>
  <c r="AE99" i="8"/>
  <c r="AE98" i="8"/>
  <c r="AE97" i="8"/>
  <c r="AE96" i="8"/>
  <c r="AE95" i="8"/>
  <c r="AE94" i="8"/>
  <c r="AE93" i="8"/>
  <c r="AE92" i="8"/>
  <c r="AE91" i="8"/>
  <c r="AE90" i="8"/>
  <c r="AE89" i="8"/>
  <c r="AE88" i="8"/>
  <c r="AE87" i="8"/>
  <c r="AE86" i="8"/>
  <c r="AE85" i="8"/>
  <c r="AE84" i="8"/>
  <c r="AE83" i="8"/>
  <c r="AE82" i="8"/>
  <c r="AE81" i="8"/>
  <c r="AE80" i="8"/>
  <c r="AE79" i="8"/>
  <c r="AE78" i="8"/>
  <c r="AE77" i="8"/>
  <c r="AE76" i="8"/>
  <c r="AE75" i="8"/>
  <c r="AE74" i="8"/>
  <c r="AE73" i="8"/>
  <c r="AE72" i="8"/>
  <c r="AE71" i="8"/>
  <c r="AE70" i="8"/>
  <c r="AE69" i="8"/>
  <c r="AE68" i="8"/>
  <c r="AE67" i="8"/>
  <c r="AE66" i="8"/>
  <c r="AE65" i="8"/>
  <c r="AE64" i="8"/>
  <c r="AE63" i="8"/>
  <c r="AE62" i="8"/>
  <c r="AE61" i="8"/>
  <c r="AE60" i="8"/>
  <c r="AE59" i="8"/>
  <c r="AE58" i="8"/>
  <c r="AE57" i="8"/>
  <c r="AE56" i="8"/>
  <c r="AE55" i="8"/>
  <c r="AE54" i="8"/>
  <c r="AE53" i="8"/>
  <c r="AE52" i="8"/>
  <c r="AE51" i="8"/>
  <c r="AE50" i="8"/>
  <c r="AE49" i="8"/>
  <c r="AE48" i="8"/>
  <c r="AE47" i="8"/>
  <c r="AE46" i="8"/>
  <c r="AE45" i="8"/>
  <c r="AE44" i="8"/>
  <c r="AE43" i="8"/>
  <c r="AE42" i="8"/>
  <c r="AE41" i="8"/>
  <c r="AE40" i="8"/>
  <c r="AE39" i="8"/>
  <c r="AE38" i="8"/>
  <c r="AE37" i="8"/>
  <c r="AE36" i="8"/>
  <c r="AE35" i="8"/>
  <c r="AE34" i="8"/>
  <c r="AE33" i="8"/>
  <c r="AE32" i="8"/>
  <c r="AE31" i="8"/>
  <c r="AE30" i="8"/>
  <c r="AE29" i="8"/>
  <c r="AE28" i="8"/>
  <c r="AE27" i="8"/>
  <c r="AE6" i="8"/>
  <c r="AE23" i="8"/>
  <c r="AE8" i="8"/>
  <c r="AE10" i="8"/>
  <c r="AE16" i="8"/>
  <c r="AE14" i="8"/>
  <c r="AE25" i="8"/>
  <c r="AE15" i="8"/>
  <c r="AE26" i="8"/>
  <c r="AE9" i="8"/>
  <c r="AE17" i="8"/>
  <c r="AE13" i="8"/>
  <c r="AE7" i="8"/>
  <c r="AE21" i="8"/>
  <c r="AE11" i="8"/>
  <c r="AE5" i="8"/>
  <c r="AE22" i="8"/>
  <c r="AE20" i="8"/>
  <c r="AE12" i="8"/>
  <c r="AE4" i="8"/>
  <c r="AE24" i="8"/>
  <c r="AE19" i="8"/>
  <c r="AE18" i="8"/>
  <c r="AC19" i="8"/>
  <c r="AC24" i="8"/>
  <c r="AC4" i="8"/>
  <c r="AC12" i="8"/>
  <c r="AC20" i="8"/>
  <c r="AC22" i="8"/>
  <c r="AC5" i="8"/>
  <c r="AC11" i="8"/>
  <c r="AC21" i="8"/>
  <c r="AC7" i="8"/>
  <c r="AC13" i="8"/>
  <c r="AC17" i="8"/>
  <c r="AC9" i="8"/>
  <c r="AC26" i="8"/>
  <c r="AC15" i="8"/>
  <c r="AC25" i="8"/>
  <c r="AC14" i="8"/>
  <c r="AC16" i="8"/>
  <c r="AC10" i="8"/>
  <c r="AC8" i="8"/>
  <c r="AC23" i="8"/>
  <c r="AC6" i="8"/>
  <c r="AC27" i="8"/>
  <c r="AC28" i="8"/>
  <c r="AC29" i="8"/>
  <c r="AC30" i="8"/>
  <c r="AC31" i="8"/>
  <c r="AC32" i="8"/>
  <c r="AC33" i="8"/>
  <c r="AC34" i="8"/>
  <c r="AC35" i="8"/>
  <c r="AC36" i="8"/>
  <c r="AC37" i="8"/>
  <c r="AC38" i="8"/>
  <c r="AC39" i="8"/>
  <c r="AC40" i="8"/>
  <c r="AC41" i="8"/>
  <c r="AC42" i="8"/>
  <c r="AC43" i="8"/>
  <c r="AC44" i="8"/>
  <c r="AC45" i="8"/>
  <c r="AC46" i="8"/>
  <c r="AC47" i="8"/>
  <c r="AC48" i="8"/>
  <c r="AC49" i="8"/>
  <c r="AC50" i="8"/>
  <c r="AC51" i="8"/>
  <c r="AC52" i="8"/>
  <c r="AC53" i="8"/>
  <c r="AC54" i="8"/>
  <c r="AC55" i="8"/>
  <c r="AC56" i="8"/>
  <c r="AC57" i="8"/>
  <c r="AC58" i="8"/>
  <c r="AC59" i="8"/>
  <c r="AC60" i="8"/>
  <c r="AC61" i="8"/>
  <c r="AC62" i="8"/>
  <c r="AC63" i="8"/>
  <c r="AC64" i="8"/>
  <c r="AC65" i="8"/>
  <c r="AC66" i="8"/>
  <c r="AC67" i="8"/>
  <c r="AC68" i="8"/>
  <c r="AC69" i="8"/>
  <c r="AC70" i="8"/>
  <c r="AC71" i="8"/>
  <c r="AC72" i="8"/>
  <c r="AC73" i="8"/>
  <c r="AC74" i="8"/>
  <c r="AC75" i="8"/>
  <c r="AC76" i="8"/>
  <c r="AC77" i="8"/>
  <c r="AC78" i="8"/>
  <c r="AC79" i="8"/>
  <c r="AC80" i="8"/>
  <c r="AC81" i="8"/>
  <c r="AC82" i="8"/>
  <c r="AC83" i="8"/>
  <c r="AC84" i="8"/>
  <c r="AC85" i="8"/>
  <c r="AC86" i="8"/>
  <c r="AC87" i="8"/>
  <c r="AC88" i="8"/>
  <c r="AC89" i="8"/>
  <c r="AC90" i="8"/>
  <c r="AC91" i="8"/>
  <c r="AC92" i="8"/>
  <c r="AC93" i="8"/>
  <c r="AC94" i="8"/>
  <c r="AC95" i="8"/>
  <c r="AC96" i="8"/>
  <c r="AC97" i="8"/>
  <c r="AC98" i="8"/>
  <c r="AC99" i="8"/>
  <c r="AC100" i="8"/>
  <c r="AC101" i="8"/>
  <c r="AC102" i="8"/>
  <c r="AC103" i="8"/>
  <c r="AC104" i="8"/>
  <c r="AC105" i="8"/>
  <c r="AC106" i="8"/>
  <c r="AC107" i="8"/>
  <c r="AC108" i="8"/>
  <c r="AC18" i="8"/>
  <c r="AA19" i="8"/>
  <c r="AA24" i="8"/>
  <c r="AA4" i="8"/>
  <c r="AA12" i="8"/>
  <c r="AA20" i="8"/>
  <c r="AA22" i="8"/>
  <c r="AA5" i="8"/>
  <c r="AA11" i="8"/>
  <c r="AA21" i="8"/>
  <c r="AA7" i="8"/>
  <c r="AA13" i="8"/>
  <c r="AA17" i="8"/>
  <c r="AA9" i="8"/>
  <c r="AA26" i="8"/>
  <c r="AA15" i="8"/>
  <c r="AA25" i="8"/>
  <c r="AA14" i="8"/>
  <c r="AA16" i="8"/>
  <c r="AA10" i="8"/>
  <c r="AA8" i="8"/>
  <c r="AA23" i="8"/>
  <c r="AA6" i="8"/>
  <c r="AA27" i="8"/>
  <c r="AA28" i="8"/>
  <c r="AA29" i="8"/>
  <c r="AA30" i="8"/>
  <c r="AA31" i="8"/>
  <c r="AA32" i="8"/>
  <c r="AA33" i="8"/>
  <c r="AA34" i="8"/>
  <c r="AA35" i="8"/>
  <c r="AA36" i="8"/>
  <c r="AA37" i="8"/>
  <c r="AA38" i="8"/>
  <c r="AA39" i="8"/>
  <c r="AA40" i="8"/>
  <c r="AA41" i="8"/>
  <c r="AA42" i="8"/>
  <c r="AA43" i="8"/>
  <c r="AA44" i="8"/>
  <c r="AA45" i="8"/>
  <c r="AA46" i="8"/>
  <c r="AA47" i="8"/>
  <c r="AA48" i="8"/>
  <c r="AA49" i="8"/>
  <c r="AA50" i="8"/>
  <c r="AA51" i="8"/>
  <c r="AA52" i="8"/>
  <c r="AA53" i="8"/>
  <c r="AA54" i="8"/>
  <c r="AA55" i="8"/>
  <c r="AA56" i="8"/>
  <c r="AA57" i="8"/>
  <c r="AA58" i="8"/>
  <c r="AA59" i="8"/>
  <c r="AA60" i="8"/>
  <c r="AA61" i="8"/>
  <c r="AA62" i="8"/>
  <c r="AA63" i="8"/>
  <c r="AA64" i="8"/>
  <c r="AA65" i="8"/>
  <c r="AA66" i="8"/>
  <c r="AA67" i="8"/>
  <c r="AA68" i="8"/>
  <c r="AA69" i="8"/>
  <c r="AA70" i="8"/>
  <c r="AA71" i="8"/>
  <c r="AA72" i="8"/>
  <c r="AA73" i="8"/>
  <c r="AA74" i="8"/>
  <c r="AA75" i="8"/>
  <c r="AA76" i="8"/>
  <c r="AA77" i="8"/>
  <c r="AA78" i="8"/>
  <c r="AA79" i="8"/>
  <c r="AA80" i="8"/>
  <c r="AA81" i="8"/>
  <c r="AA82" i="8"/>
  <c r="AA83" i="8"/>
  <c r="AA84" i="8"/>
  <c r="AA85" i="8"/>
  <c r="AA86" i="8"/>
  <c r="AA87" i="8"/>
  <c r="AA88" i="8"/>
  <c r="AA89" i="8"/>
  <c r="AA90" i="8"/>
  <c r="AA91" i="8"/>
  <c r="AA92" i="8"/>
  <c r="AA93" i="8"/>
  <c r="AA94" i="8"/>
  <c r="AA95" i="8"/>
  <c r="AA96" i="8"/>
  <c r="AA97" i="8"/>
  <c r="AA98" i="8"/>
  <c r="AA99" i="8"/>
  <c r="AA100" i="8"/>
  <c r="AA101" i="8"/>
  <c r="AA102" i="8"/>
  <c r="AA103" i="8"/>
  <c r="AA104" i="8"/>
  <c r="AA105" i="8"/>
  <c r="AA106" i="8"/>
  <c r="AA107" i="8"/>
  <c r="AA108" i="8"/>
  <c r="AA18" i="8"/>
  <c r="W19" i="8"/>
  <c r="W24" i="8"/>
  <c r="W4" i="8"/>
  <c r="W12" i="8"/>
  <c r="W20" i="8"/>
  <c r="W22" i="8"/>
  <c r="W5" i="8"/>
  <c r="W11" i="8"/>
  <c r="W21" i="8"/>
  <c r="W7" i="8"/>
  <c r="W13" i="8"/>
  <c r="W17" i="8"/>
  <c r="W9" i="8"/>
  <c r="W26" i="8"/>
  <c r="W15" i="8"/>
  <c r="W25" i="8"/>
  <c r="W14" i="8"/>
  <c r="W16" i="8"/>
  <c r="W10" i="8"/>
  <c r="W8" i="8"/>
  <c r="W23" i="8"/>
  <c r="W6" i="8"/>
  <c r="W27" i="8"/>
  <c r="W28" i="8"/>
  <c r="W29" i="8"/>
  <c r="W30" i="8"/>
  <c r="W31" i="8"/>
  <c r="W32" i="8"/>
  <c r="W33" i="8"/>
  <c r="W34" i="8"/>
  <c r="W35" i="8"/>
  <c r="W36" i="8"/>
  <c r="W37" i="8"/>
  <c r="W38" i="8"/>
  <c r="W39" i="8"/>
  <c r="W40" i="8"/>
  <c r="W41" i="8"/>
  <c r="W42" i="8"/>
  <c r="W43" i="8"/>
  <c r="W44" i="8"/>
  <c r="W45" i="8"/>
  <c r="W46" i="8"/>
  <c r="W47" i="8"/>
  <c r="W48" i="8"/>
  <c r="W49" i="8"/>
  <c r="W50" i="8"/>
  <c r="W51" i="8"/>
  <c r="W52" i="8"/>
  <c r="W53" i="8"/>
  <c r="W54" i="8"/>
  <c r="W55" i="8"/>
  <c r="W56" i="8"/>
  <c r="W57" i="8"/>
  <c r="W58" i="8"/>
  <c r="W59" i="8"/>
  <c r="W60" i="8"/>
  <c r="W61" i="8"/>
  <c r="W62" i="8"/>
  <c r="W63" i="8"/>
  <c r="W64" i="8"/>
  <c r="W65" i="8"/>
  <c r="W66" i="8"/>
  <c r="W67" i="8"/>
  <c r="W68" i="8"/>
  <c r="W69" i="8"/>
  <c r="W70" i="8"/>
  <c r="W71" i="8"/>
  <c r="W72" i="8"/>
  <c r="W73" i="8"/>
  <c r="W74" i="8"/>
  <c r="W75" i="8"/>
  <c r="W76" i="8"/>
  <c r="W77" i="8"/>
  <c r="W78" i="8"/>
  <c r="W79" i="8"/>
  <c r="W80" i="8"/>
  <c r="W81" i="8"/>
  <c r="W82" i="8"/>
  <c r="W83" i="8"/>
  <c r="W84" i="8"/>
  <c r="W85" i="8"/>
  <c r="W86" i="8"/>
  <c r="W87" i="8"/>
  <c r="W88" i="8"/>
  <c r="W89" i="8"/>
  <c r="W90" i="8"/>
  <c r="W91" i="8"/>
  <c r="W92" i="8"/>
  <c r="W93" i="8"/>
  <c r="W94" i="8"/>
  <c r="W95" i="8"/>
  <c r="W96" i="8"/>
  <c r="W97" i="8"/>
  <c r="W98" i="8"/>
  <c r="W99" i="8"/>
  <c r="W100" i="8"/>
  <c r="W101" i="8"/>
  <c r="W102" i="8"/>
  <c r="W103" i="8"/>
  <c r="W104" i="8"/>
  <c r="W105" i="8"/>
  <c r="W106" i="8"/>
  <c r="W107" i="8"/>
  <c r="W108" i="8"/>
  <c r="W18" i="8"/>
  <c r="U108" i="8"/>
  <c r="U107" i="8"/>
  <c r="U106" i="8"/>
  <c r="U105" i="8"/>
  <c r="U104" i="8"/>
  <c r="U103" i="8"/>
  <c r="U102" i="8"/>
  <c r="U101" i="8"/>
  <c r="U100" i="8"/>
  <c r="U99" i="8"/>
  <c r="U98" i="8"/>
  <c r="U97" i="8"/>
  <c r="U96" i="8"/>
  <c r="U95" i="8"/>
  <c r="U94" i="8"/>
  <c r="U93" i="8"/>
  <c r="U92" i="8"/>
  <c r="U91" i="8"/>
  <c r="U90" i="8"/>
  <c r="U89" i="8"/>
  <c r="U88" i="8"/>
  <c r="U87" i="8"/>
  <c r="U86" i="8"/>
  <c r="U85" i="8"/>
  <c r="U84" i="8"/>
  <c r="U83" i="8"/>
  <c r="U82" i="8"/>
  <c r="U81" i="8"/>
  <c r="U80" i="8"/>
  <c r="U79" i="8"/>
  <c r="U78" i="8"/>
  <c r="U77" i="8"/>
  <c r="U76" i="8"/>
  <c r="U75" i="8"/>
  <c r="U74" i="8"/>
  <c r="U73" i="8"/>
  <c r="U72" i="8"/>
  <c r="U71" i="8"/>
  <c r="U70" i="8"/>
  <c r="U69" i="8"/>
  <c r="U68" i="8"/>
  <c r="U67" i="8"/>
  <c r="U66" i="8"/>
  <c r="U65" i="8"/>
  <c r="U64" i="8"/>
  <c r="U63" i="8"/>
  <c r="U62" i="8"/>
  <c r="U61" i="8"/>
  <c r="U60" i="8"/>
  <c r="U59" i="8"/>
  <c r="U58" i="8"/>
  <c r="U57" i="8"/>
  <c r="U56" i="8"/>
  <c r="U55" i="8"/>
  <c r="U54" i="8"/>
  <c r="U53" i="8"/>
  <c r="U52" i="8"/>
  <c r="U51" i="8"/>
  <c r="U50" i="8"/>
  <c r="U49" i="8"/>
  <c r="U48" i="8"/>
  <c r="U47" i="8"/>
  <c r="U46" i="8"/>
  <c r="U45" i="8"/>
  <c r="U44" i="8"/>
  <c r="U43" i="8"/>
  <c r="U42" i="8"/>
  <c r="U41" i="8"/>
  <c r="U40" i="8"/>
  <c r="U39" i="8"/>
  <c r="U38" i="8"/>
  <c r="U37" i="8"/>
  <c r="U36" i="8"/>
  <c r="U35" i="8"/>
  <c r="U34" i="8"/>
  <c r="U33" i="8"/>
  <c r="U32" i="8"/>
  <c r="U31" i="8"/>
  <c r="U30" i="8"/>
  <c r="U29" i="8"/>
  <c r="U28" i="8"/>
  <c r="U27" i="8"/>
  <c r="U6" i="8"/>
  <c r="U23" i="8"/>
  <c r="U8" i="8"/>
  <c r="U10" i="8"/>
  <c r="U16" i="8"/>
  <c r="U14" i="8"/>
  <c r="U25" i="8"/>
  <c r="U15" i="8"/>
  <c r="U26" i="8"/>
  <c r="U9" i="8"/>
  <c r="U17" i="8"/>
  <c r="U13" i="8"/>
  <c r="U7" i="8"/>
  <c r="U21" i="8"/>
  <c r="U11" i="8"/>
  <c r="U5" i="8"/>
  <c r="U22" i="8"/>
  <c r="U20" i="8"/>
  <c r="U12" i="8"/>
  <c r="U4" i="8"/>
  <c r="U24" i="8"/>
  <c r="U19" i="8"/>
  <c r="U18" i="8"/>
  <c r="S108" i="8"/>
  <c r="S107" i="8"/>
  <c r="S106" i="8"/>
  <c r="S105" i="8"/>
  <c r="S104" i="8"/>
  <c r="S103" i="8"/>
  <c r="S102" i="8"/>
  <c r="S101" i="8"/>
  <c r="S100" i="8"/>
  <c r="S99" i="8"/>
  <c r="S98" i="8"/>
  <c r="S97" i="8"/>
  <c r="S96" i="8"/>
  <c r="S95" i="8"/>
  <c r="S94" i="8"/>
  <c r="S93" i="8"/>
  <c r="S92" i="8"/>
  <c r="S91" i="8"/>
  <c r="S90" i="8"/>
  <c r="S89" i="8"/>
  <c r="S88" i="8"/>
  <c r="S87" i="8"/>
  <c r="S86" i="8"/>
  <c r="S85" i="8"/>
  <c r="S84" i="8"/>
  <c r="S83" i="8"/>
  <c r="S82" i="8"/>
  <c r="S81" i="8"/>
  <c r="S80" i="8"/>
  <c r="S79" i="8"/>
  <c r="S78" i="8"/>
  <c r="S77" i="8"/>
  <c r="S76" i="8"/>
  <c r="S75" i="8"/>
  <c r="S74" i="8"/>
  <c r="S73" i="8"/>
  <c r="S72" i="8"/>
  <c r="S71" i="8"/>
  <c r="S70" i="8"/>
  <c r="S69" i="8"/>
  <c r="S68" i="8"/>
  <c r="S67" i="8"/>
  <c r="S66" i="8"/>
  <c r="S65" i="8"/>
  <c r="S64" i="8"/>
  <c r="S63" i="8"/>
  <c r="S62" i="8"/>
  <c r="S61" i="8"/>
  <c r="S60" i="8"/>
  <c r="S59" i="8"/>
  <c r="S58" i="8"/>
  <c r="S57" i="8"/>
  <c r="S56" i="8"/>
  <c r="S55" i="8"/>
  <c r="S54" i="8"/>
  <c r="S53" i="8"/>
  <c r="S52" i="8"/>
  <c r="S51" i="8"/>
  <c r="S50" i="8"/>
  <c r="S49" i="8"/>
  <c r="S48" i="8"/>
  <c r="S47" i="8"/>
  <c r="S46" i="8"/>
  <c r="S45" i="8"/>
  <c r="S44" i="8"/>
  <c r="S43" i="8"/>
  <c r="S42" i="8"/>
  <c r="S41" i="8"/>
  <c r="S40" i="8"/>
  <c r="S39" i="8"/>
  <c r="S38" i="8"/>
  <c r="S37" i="8"/>
  <c r="S36" i="8"/>
  <c r="S35" i="8"/>
  <c r="S34" i="8"/>
  <c r="S33" i="8"/>
  <c r="S32" i="8"/>
  <c r="S31" i="8"/>
  <c r="S30" i="8"/>
  <c r="S29" i="8"/>
  <c r="S28" i="8"/>
  <c r="S27" i="8"/>
  <c r="S6" i="8"/>
  <c r="S23" i="8"/>
  <c r="S8" i="8"/>
  <c r="S10" i="8"/>
  <c r="S16" i="8"/>
  <c r="S14" i="8"/>
  <c r="S25" i="8"/>
  <c r="S15" i="8"/>
  <c r="S26" i="8"/>
  <c r="S9" i="8"/>
  <c r="S17" i="8"/>
  <c r="S13" i="8"/>
  <c r="S7" i="8"/>
  <c r="S21" i="8"/>
  <c r="S11" i="8"/>
  <c r="S5" i="8"/>
  <c r="S22" i="8"/>
  <c r="S20" i="8"/>
  <c r="S12" i="8"/>
  <c r="S4" i="8"/>
  <c r="S24" i="8"/>
  <c r="S19" i="8"/>
  <c r="S18" i="8"/>
  <c r="Q19" i="8"/>
  <c r="Q24" i="8"/>
  <c r="Q4" i="8"/>
  <c r="Q12" i="8"/>
  <c r="Q20" i="8"/>
  <c r="Q22" i="8"/>
  <c r="Q5" i="8"/>
  <c r="Q11" i="8"/>
  <c r="Q21" i="8"/>
  <c r="Q7" i="8"/>
  <c r="Q13" i="8"/>
  <c r="Q17" i="8"/>
  <c r="Q9" i="8"/>
  <c r="Q26" i="8"/>
  <c r="Q15" i="8"/>
  <c r="Q25" i="8"/>
  <c r="Q14" i="8"/>
  <c r="Q16" i="8"/>
  <c r="Q10" i="8"/>
  <c r="Q8" i="8"/>
  <c r="Q23" i="8"/>
  <c r="Q6" i="8"/>
  <c r="Q27" i="8"/>
  <c r="Q28" i="8"/>
  <c r="Q29" i="8"/>
  <c r="Q30" i="8"/>
  <c r="Q31" i="8"/>
  <c r="Q32" i="8"/>
  <c r="Q33" i="8"/>
  <c r="Q34" i="8"/>
  <c r="Q35" i="8"/>
  <c r="Q36" i="8"/>
  <c r="Q37" i="8"/>
  <c r="Q38" i="8"/>
  <c r="Q39" i="8"/>
  <c r="Q40" i="8"/>
  <c r="Q41" i="8"/>
  <c r="Q42" i="8"/>
  <c r="Q43" i="8"/>
  <c r="Q44" i="8"/>
  <c r="Q45" i="8"/>
  <c r="Q46" i="8"/>
  <c r="Q47" i="8"/>
  <c r="Q48" i="8"/>
  <c r="Q49" i="8"/>
  <c r="Q50" i="8"/>
  <c r="Q51" i="8"/>
  <c r="Q52" i="8"/>
  <c r="Q53" i="8"/>
  <c r="Q54" i="8"/>
  <c r="Q55" i="8"/>
  <c r="Q56" i="8"/>
  <c r="Q57" i="8"/>
  <c r="Q58" i="8"/>
  <c r="Q59" i="8"/>
  <c r="Q60" i="8"/>
  <c r="Q61" i="8"/>
  <c r="Q62" i="8"/>
  <c r="Q63" i="8"/>
  <c r="Q64" i="8"/>
  <c r="Q65" i="8"/>
  <c r="Q66" i="8"/>
  <c r="Q67" i="8"/>
  <c r="Q68" i="8"/>
  <c r="Q69" i="8"/>
  <c r="Q70" i="8"/>
  <c r="Q71" i="8"/>
  <c r="Q72" i="8"/>
  <c r="Q73" i="8"/>
  <c r="Q74" i="8"/>
  <c r="Q75" i="8"/>
  <c r="Q76" i="8"/>
  <c r="Q77" i="8"/>
  <c r="Q78" i="8"/>
  <c r="Q79" i="8"/>
  <c r="Q80" i="8"/>
  <c r="Q81" i="8"/>
  <c r="Q82" i="8"/>
  <c r="Q83" i="8"/>
  <c r="Q84" i="8"/>
  <c r="Q85" i="8"/>
  <c r="Q86" i="8"/>
  <c r="Q87" i="8"/>
  <c r="Q88" i="8"/>
  <c r="Q89" i="8"/>
  <c r="Q90" i="8"/>
  <c r="Q91" i="8"/>
  <c r="Q92" i="8"/>
  <c r="Q93" i="8"/>
  <c r="Q94" i="8"/>
  <c r="Q95" i="8"/>
  <c r="Q96" i="8"/>
  <c r="Q97" i="8"/>
  <c r="Q98" i="8"/>
  <c r="Q99" i="8"/>
  <c r="Q100" i="8"/>
  <c r="Q101" i="8"/>
  <c r="Q102" i="8"/>
  <c r="Q103" i="8"/>
  <c r="Q104" i="8"/>
  <c r="Q105" i="8"/>
  <c r="Q106" i="8"/>
  <c r="Q107" i="8"/>
  <c r="Q108" i="8"/>
  <c r="Q18" i="8"/>
  <c r="O108" i="8"/>
  <c r="O107" i="8"/>
  <c r="O106" i="8"/>
  <c r="O105" i="8"/>
  <c r="O104" i="8"/>
  <c r="O103" i="8"/>
  <c r="O102" i="8"/>
  <c r="O101" i="8"/>
  <c r="O100" i="8"/>
  <c r="O99" i="8"/>
  <c r="O98" i="8"/>
  <c r="O97" i="8"/>
  <c r="O96" i="8"/>
  <c r="O95" i="8"/>
  <c r="O94" i="8"/>
  <c r="O93" i="8"/>
  <c r="O92" i="8"/>
  <c r="O91" i="8"/>
  <c r="O90" i="8"/>
  <c r="O89" i="8"/>
  <c r="O88" i="8"/>
  <c r="O87" i="8"/>
  <c r="O86" i="8"/>
  <c r="O85" i="8"/>
  <c r="O84" i="8"/>
  <c r="O83" i="8"/>
  <c r="O82" i="8"/>
  <c r="O81" i="8"/>
  <c r="O80" i="8"/>
  <c r="O79" i="8"/>
  <c r="O78" i="8"/>
  <c r="O77" i="8"/>
  <c r="O76" i="8"/>
  <c r="O75" i="8"/>
  <c r="O74" i="8"/>
  <c r="O73" i="8"/>
  <c r="O72" i="8"/>
  <c r="O71" i="8"/>
  <c r="O70" i="8"/>
  <c r="O69" i="8"/>
  <c r="O68" i="8"/>
  <c r="O67" i="8"/>
  <c r="O66" i="8"/>
  <c r="O65" i="8"/>
  <c r="O64" i="8"/>
  <c r="O63" i="8"/>
  <c r="O62" i="8"/>
  <c r="O61" i="8"/>
  <c r="O60" i="8"/>
  <c r="O59" i="8"/>
  <c r="O58" i="8"/>
  <c r="O57" i="8"/>
  <c r="O56" i="8"/>
  <c r="O55" i="8"/>
  <c r="O54" i="8"/>
  <c r="O53" i="8"/>
  <c r="O52" i="8"/>
  <c r="O51" i="8"/>
  <c r="O50" i="8"/>
  <c r="O49" i="8"/>
  <c r="O48" i="8"/>
  <c r="O47" i="8"/>
  <c r="O46" i="8"/>
  <c r="O45" i="8"/>
  <c r="O44" i="8"/>
  <c r="O43" i="8"/>
  <c r="O42" i="8"/>
  <c r="O41" i="8"/>
  <c r="O40" i="8"/>
  <c r="O39" i="8"/>
  <c r="O38" i="8"/>
  <c r="O37" i="8"/>
  <c r="O36" i="8"/>
  <c r="O35" i="8"/>
  <c r="O34" i="8"/>
  <c r="O33" i="8"/>
  <c r="O32" i="8"/>
  <c r="O31" i="8"/>
  <c r="O30" i="8"/>
  <c r="O29" i="8"/>
  <c r="O28" i="8"/>
  <c r="O27" i="8"/>
  <c r="O6" i="8"/>
  <c r="O23" i="8"/>
  <c r="O8" i="8"/>
  <c r="O10" i="8"/>
  <c r="O16" i="8"/>
  <c r="O14" i="8"/>
  <c r="O25" i="8"/>
  <c r="O15" i="8"/>
  <c r="O26" i="8"/>
  <c r="O9" i="8"/>
  <c r="O17" i="8"/>
  <c r="O13" i="8"/>
  <c r="O7" i="8"/>
  <c r="O21" i="8"/>
  <c r="O11" i="8"/>
  <c r="O5" i="8"/>
  <c r="O22" i="8"/>
  <c r="O20" i="8"/>
  <c r="O12" i="8"/>
  <c r="O4" i="8"/>
  <c r="O24" i="8"/>
  <c r="O19" i="8"/>
  <c r="O18" i="8"/>
  <c r="M19" i="8"/>
  <c r="M24" i="8"/>
  <c r="M4" i="8"/>
  <c r="M12" i="8"/>
  <c r="M20" i="8"/>
  <c r="M22" i="8"/>
  <c r="M5" i="8"/>
  <c r="M11" i="8"/>
  <c r="M21" i="8"/>
  <c r="M7" i="8"/>
  <c r="M13" i="8"/>
  <c r="M17" i="8"/>
  <c r="M9" i="8"/>
  <c r="M26" i="8"/>
  <c r="M15" i="8"/>
  <c r="M25" i="8"/>
  <c r="M14" i="8"/>
  <c r="M16" i="8"/>
  <c r="M10" i="8"/>
  <c r="M8" i="8"/>
  <c r="M23" i="8"/>
  <c r="M6" i="8"/>
  <c r="M27" i="8"/>
  <c r="M28" i="8"/>
  <c r="M29" i="8"/>
  <c r="M30" i="8"/>
  <c r="M31" i="8"/>
  <c r="M32" i="8"/>
  <c r="M33" i="8"/>
  <c r="M34" i="8"/>
  <c r="M35" i="8"/>
  <c r="M36" i="8"/>
  <c r="M37" i="8"/>
  <c r="M38" i="8"/>
  <c r="M39" i="8"/>
  <c r="M40" i="8"/>
  <c r="M41" i="8"/>
  <c r="M42" i="8"/>
  <c r="M43" i="8"/>
  <c r="M44" i="8"/>
  <c r="M45" i="8"/>
  <c r="M46" i="8"/>
  <c r="M47" i="8"/>
  <c r="M48" i="8"/>
  <c r="M49" i="8"/>
  <c r="M50" i="8"/>
  <c r="M51" i="8"/>
  <c r="M52" i="8"/>
  <c r="M53" i="8"/>
  <c r="M54" i="8"/>
  <c r="M55" i="8"/>
  <c r="M56" i="8"/>
  <c r="M57" i="8"/>
  <c r="M58" i="8"/>
  <c r="M59" i="8"/>
  <c r="M60" i="8"/>
  <c r="M61" i="8"/>
  <c r="M62" i="8"/>
  <c r="M63" i="8"/>
  <c r="M64" i="8"/>
  <c r="M65" i="8"/>
  <c r="M66" i="8"/>
  <c r="M67" i="8"/>
  <c r="M68" i="8"/>
  <c r="M69" i="8"/>
  <c r="M70" i="8"/>
  <c r="M71" i="8"/>
  <c r="M72" i="8"/>
  <c r="M73" i="8"/>
  <c r="M74" i="8"/>
  <c r="M75" i="8"/>
  <c r="M76" i="8"/>
  <c r="M77" i="8"/>
  <c r="M78" i="8"/>
  <c r="M79" i="8"/>
  <c r="M80" i="8"/>
  <c r="M81" i="8"/>
  <c r="M82" i="8"/>
  <c r="M83" i="8"/>
  <c r="M84" i="8"/>
  <c r="M85" i="8"/>
  <c r="M86" i="8"/>
  <c r="M87" i="8"/>
  <c r="M88" i="8"/>
  <c r="M89" i="8"/>
  <c r="M90" i="8"/>
  <c r="M91" i="8"/>
  <c r="M92" i="8"/>
  <c r="M93" i="8"/>
  <c r="M94" i="8"/>
  <c r="M95" i="8"/>
  <c r="M96" i="8"/>
  <c r="M97" i="8"/>
  <c r="M98" i="8"/>
  <c r="M99" i="8"/>
  <c r="M100" i="8"/>
  <c r="M101" i="8"/>
  <c r="M102" i="8"/>
  <c r="M103" i="8"/>
  <c r="M104" i="8"/>
  <c r="M105" i="8"/>
  <c r="M106" i="8"/>
  <c r="M107" i="8"/>
  <c r="M108" i="8"/>
  <c r="M18" i="8"/>
  <c r="K19" i="8"/>
  <c r="K24" i="8"/>
  <c r="K12" i="8"/>
  <c r="K20" i="8"/>
  <c r="K22" i="8"/>
  <c r="K5" i="8"/>
  <c r="K11" i="8"/>
  <c r="K21" i="8"/>
  <c r="K7" i="8"/>
  <c r="K13" i="8"/>
  <c r="K17" i="8"/>
  <c r="K9" i="8"/>
  <c r="K26" i="8"/>
  <c r="K15" i="8"/>
  <c r="K25" i="8"/>
  <c r="K14" i="8"/>
  <c r="K16" i="8"/>
  <c r="K10" i="8"/>
  <c r="K8" i="8"/>
  <c r="K23" i="8"/>
  <c r="K6" i="8"/>
  <c r="K27" i="8"/>
  <c r="K28" i="8"/>
  <c r="K29" i="8"/>
  <c r="K30" i="8"/>
  <c r="K31" i="8"/>
  <c r="K32" i="8"/>
  <c r="K33" i="8"/>
  <c r="K34" i="8"/>
  <c r="K35" i="8"/>
  <c r="K36" i="8"/>
  <c r="K37" i="8"/>
  <c r="K38" i="8"/>
  <c r="K39" i="8"/>
  <c r="K40" i="8"/>
  <c r="K41" i="8"/>
  <c r="K42" i="8"/>
  <c r="K43" i="8"/>
  <c r="K44" i="8"/>
  <c r="K45" i="8"/>
  <c r="K46" i="8"/>
  <c r="K47" i="8"/>
  <c r="K48" i="8"/>
  <c r="K49" i="8"/>
  <c r="K50" i="8"/>
  <c r="K51" i="8"/>
  <c r="K52" i="8"/>
  <c r="K53" i="8"/>
  <c r="K54" i="8"/>
  <c r="K55" i="8"/>
  <c r="K56" i="8"/>
  <c r="K57" i="8"/>
  <c r="K58" i="8"/>
  <c r="K59" i="8"/>
  <c r="K60" i="8"/>
  <c r="K61" i="8"/>
  <c r="K62" i="8"/>
  <c r="K63" i="8"/>
  <c r="K64" i="8"/>
  <c r="K65" i="8"/>
  <c r="K66" i="8"/>
  <c r="K67" i="8"/>
  <c r="K68" i="8"/>
  <c r="K69" i="8"/>
  <c r="K70" i="8"/>
  <c r="K71" i="8"/>
  <c r="K72" i="8"/>
  <c r="K73" i="8"/>
  <c r="K74" i="8"/>
  <c r="K75" i="8"/>
  <c r="K76" i="8"/>
  <c r="K77" i="8"/>
  <c r="K78" i="8"/>
  <c r="K79" i="8"/>
  <c r="K80" i="8"/>
  <c r="K81" i="8"/>
  <c r="K82" i="8"/>
  <c r="K83" i="8"/>
  <c r="K84" i="8"/>
  <c r="K85" i="8"/>
  <c r="K86" i="8"/>
  <c r="K87" i="8"/>
  <c r="K88" i="8"/>
  <c r="K89" i="8"/>
  <c r="K90" i="8"/>
  <c r="K91" i="8"/>
  <c r="K92" i="8"/>
  <c r="K93" i="8"/>
  <c r="K94" i="8"/>
  <c r="K95" i="8"/>
  <c r="K96" i="8"/>
  <c r="K97" i="8"/>
  <c r="K98" i="8"/>
  <c r="K99" i="8"/>
  <c r="K100" i="8"/>
  <c r="K101" i="8"/>
  <c r="K102" i="8"/>
  <c r="K103" i="8"/>
  <c r="K104" i="8"/>
  <c r="K105" i="8"/>
  <c r="K106" i="8"/>
  <c r="K107" i="8"/>
  <c r="K108" i="8"/>
  <c r="K18" i="8"/>
  <c r="H50" i="8"/>
  <c r="D50" i="8" s="1"/>
  <c r="H49" i="8"/>
  <c r="H48" i="8"/>
  <c r="E48" i="8" s="1"/>
  <c r="H47" i="8"/>
  <c r="D47" i="8" s="1"/>
  <c r="H46" i="8"/>
  <c r="E46" i="8" s="1"/>
  <c r="H45" i="8"/>
  <c r="D45" i="8" s="1"/>
  <c r="H44" i="8"/>
  <c r="B44" i="8" s="1"/>
  <c r="H43" i="8"/>
  <c r="E43" i="8" s="1"/>
  <c r="H42" i="8"/>
  <c r="D42" i="8" s="1"/>
  <c r="H41" i="8"/>
  <c r="E41" i="8" s="1"/>
  <c r="H40" i="8"/>
  <c r="E40" i="8" s="1"/>
  <c r="H39" i="8"/>
  <c r="E39" i="8" s="1"/>
  <c r="H38" i="8"/>
  <c r="E38" i="8" s="1"/>
  <c r="H37" i="8"/>
  <c r="D37" i="8" s="1"/>
  <c r="H36" i="8"/>
  <c r="B36" i="8" s="1"/>
  <c r="H35" i="8"/>
  <c r="C35" i="8" s="1"/>
  <c r="H34" i="8"/>
  <c r="D34" i="8" s="1"/>
  <c r="H33" i="8"/>
  <c r="E33" i="8" s="1"/>
  <c r="H32" i="8"/>
  <c r="E32" i="8" s="1"/>
  <c r="H31" i="8"/>
  <c r="E31" i="8" s="1"/>
  <c r="H30" i="8"/>
  <c r="E30" i="8" s="1"/>
  <c r="H29" i="8"/>
  <c r="D29" i="8" s="1"/>
  <c r="H28" i="8"/>
  <c r="B28" i="8" s="1"/>
  <c r="H27" i="8"/>
  <c r="C27" i="8" s="1"/>
  <c r="O120" i="8"/>
  <c r="O119" i="8"/>
  <c r="O118" i="8"/>
  <c r="O117" i="8"/>
  <c r="O116" i="8"/>
  <c r="M116" i="8"/>
  <c r="O115" i="8"/>
  <c r="M115" i="8"/>
  <c r="O114" i="8"/>
  <c r="M114" i="8"/>
  <c r="O113" i="8"/>
  <c r="M113" i="8"/>
  <c r="O112" i="8"/>
  <c r="M112" i="8"/>
  <c r="O111" i="8"/>
  <c r="M111" i="8"/>
  <c r="O110" i="8"/>
  <c r="M110" i="8"/>
  <c r="O109" i="8"/>
  <c r="M109" i="8"/>
  <c r="E108" i="8"/>
  <c r="D108" i="8"/>
  <c r="C108" i="8"/>
  <c r="B108" i="8"/>
  <c r="E107" i="8"/>
  <c r="D107" i="8"/>
  <c r="C107" i="8"/>
  <c r="B107" i="8"/>
  <c r="E106" i="8"/>
  <c r="D106" i="8"/>
  <c r="C106" i="8"/>
  <c r="B106" i="8"/>
  <c r="E105" i="8"/>
  <c r="D105" i="8"/>
  <c r="C105" i="8"/>
  <c r="B105" i="8"/>
  <c r="E104" i="8"/>
  <c r="D104" i="8"/>
  <c r="C104" i="8"/>
  <c r="B104" i="8"/>
  <c r="E103" i="8"/>
  <c r="D103" i="8"/>
  <c r="C103" i="8"/>
  <c r="B103" i="8"/>
  <c r="E102" i="8"/>
  <c r="D102" i="8"/>
  <c r="C102" i="8"/>
  <c r="B102" i="8"/>
  <c r="E101" i="8"/>
  <c r="D101" i="8"/>
  <c r="C101" i="8"/>
  <c r="B101" i="8"/>
  <c r="E100" i="8"/>
  <c r="D100" i="8"/>
  <c r="C100" i="8"/>
  <c r="B100" i="8"/>
  <c r="E99" i="8"/>
  <c r="D99" i="8"/>
  <c r="C99" i="8"/>
  <c r="B99" i="8"/>
  <c r="E98" i="8"/>
  <c r="D98" i="8"/>
  <c r="C98" i="8"/>
  <c r="B98" i="8"/>
  <c r="E97" i="8"/>
  <c r="D97" i="8"/>
  <c r="C97" i="8"/>
  <c r="B97" i="8"/>
  <c r="E96" i="8"/>
  <c r="D96" i="8"/>
  <c r="C96" i="8"/>
  <c r="B96" i="8"/>
  <c r="E95" i="8"/>
  <c r="D95" i="8"/>
  <c r="C95" i="8"/>
  <c r="B95" i="8"/>
  <c r="E94" i="8"/>
  <c r="D94" i="8"/>
  <c r="C94" i="8"/>
  <c r="B94" i="8"/>
  <c r="E93" i="8"/>
  <c r="D93" i="8"/>
  <c r="C93" i="8"/>
  <c r="B93" i="8"/>
  <c r="E92" i="8"/>
  <c r="D92" i="8"/>
  <c r="C92" i="8"/>
  <c r="B92" i="8"/>
  <c r="E91" i="8"/>
  <c r="D91" i="8"/>
  <c r="C91" i="8"/>
  <c r="B91" i="8"/>
  <c r="E90" i="8"/>
  <c r="D90" i="8"/>
  <c r="C90" i="8"/>
  <c r="B90" i="8"/>
  <c r="E89" i="8"/>
  <c r="D89" i="8"/>
  <c r="C89" i="8"/>
  <c r="B89" i="8"/>
  <c r="E88" i="8"/>
  <c r="D88" i="8"/>
  <c r="C88" i="8"/>
  <c r="B88" i="8"/>
  <c r="E87" i="8"/>
  <c r="D87" i="8"/>
  <c r="C87" i="8"/>
  <c r="B87" i="8"/>
  <c r="E86" i="8"/>
  <c r="D86" i="8"/>
  <c r="C86" i="8"/>
  <c r="B86" i="8"/>
  <c r="E85" i="8"/>
  <c r="D85" i="8"/>
  <c r="C85" i="8"/>
  <c r="B85" i="8"/>
  <c r="E84" i="8"/>
  <c r="D84" i="8"/>
  <c r="C84" i="8"/>
  <c r="B84" i="8"/>
  <c r="E83" i="8"/>
  <c r="D83" i="8"/>
  <c r="C83" i="8"/>
  <c r="B83" i="8"/>
  <c r="E82" i="8"/>
  <c r="D82" i="8"/>
  <c r="C82" i="8"/>
  <c r="B82" i="8"/>
  <c r="E81" i="8"/>
  <c r="D81" i="8"/>
  <c r="C81" i="8"/>
  <c r="B81" i="8"/>
  <c r="E49" i="8"/>
  <c r="E23" i="8"/>
  <c r="E16" i="8"/>
  <c r="D25" i="8"/>
  <c r="B15" i="8"/>
  <c r="C26" i="8"/>
  <c r="E5" i="8"/>
  <c r="E17" i="8"/>
  <c r="D13" i="8"/>
  <c r="D21" i="8"/>
  <c r="B11" i="8"/>
  <c r="C9" i="8"/>
  <c r="D22" i="8"/>
  <c r="E20" i="8"/>
  <c r="E12" i="8"/>
  <c r="H4" i="8"/>
  <c r="E4" i="8" s="1"/>
  <c r="D18" i="8"/>
  <c r="B24" i="8"/>
  <c r="H31" i="4"/>
  <c r="E31" i="4" s="1"/>
  <c r="H4" i="4"/>
  <c r="E4" i="4" s="1"/>
  <c r="H5" i="4"/>
  <c r="E5" i="4" s="1"/>
  <c r="H6" i="4"/>
  <c r="E6" i="4" s="1"/>
  <c r="H7" i="4"/>
  <c r="E7" i="4" s="1"/>
  <c r="H8" i="4"/>
  <c r="E8" i="4" s="1"/>
  <c r="H9" i="4"/>
  <c r="E9" i="4" s="1"/>
  <c r="H10" i="4"/>
  <c r="E10" i="4" s="1"/>
  <c r="H11" i="4"/>
  <c r="E11" i="4" s="1"/>
  <c r="H12" i="4"/>
  <c r="E12" i="4" s="1"/>
  <c r="H13" i="4"/>
  <c r="E13" i="4" s="1"/>
  <c r="H14" i="4"/>
  <c r="E14" i="4" s="1"/>
  <c r="H15" i="4"/>
  <c r="E15" i="4" s="1"/>
  <c r="H16" i="4"/>
  <c r="E16" i="4" s="1"/>
  <c r="H17" i="4"/>
  <c r="E17" i="4" s="1"/>
  <c r="H18" i="4"/>
  <c r="E18" i="4" s="1"/>
  <c r="H19" i="4"/>
  <c r="E19" i="4" s="1"/>
  <c r="H20" i="4"/>
  <c r="E20" i="4" s="1"/>
  <c r="H21" i="4"/>
  <c r="E21" i="4" s="1"/>
  <c r="H22" i="4"/>
  <c r="E22" i="4" s="1"/>
  <c r="H23" i="4"/>
  <c r="E23" i="4" s="1"/>
  <c r="H24" i="4"/>
  <c r="E24" i="4" s="1"/>
  <c r="H25" i="4"/>
  <c r="E25" i="4" s="1"/>
  <c r="H26" i="4"/>
  <c r="E26" i="4" s="1"/>
  <c r="H27" i="4"/>
  <c r="E27" i="4" s="1"/>
  <c r="H28" i="4"/>
  <c r="E28" i="4" s="1"/>
  <c r="H29" i="4"/>
  <c r="E29" i="4" s="1"/>
  <c r="H30" i="4"/>
  <c r="E30" i="4" s="1"/>
  <c r="H32" i="4"/>
  <c r="E32" i="4" s="1"/>
  <c r="H33" i="4"/>
  <c r="E33" i="4" s="1"/>
  <c r="H34" i="4"/>
  <c r="E34" i="4" s="1"/>
  <c r="H35" i="4"/>
  <c r="E35" i="4" s="1"/>
  <c r="H36" i="4"/>
  <c r="E36" i="4" s="1"/>
  <c r="H37" i="4"/>
  <c r="E37" i="4" s="1"/>
  <c r="H38" i="4"/>
  <c r="E38" i="4" s="1"/>
  <c r="H39" i="4"/>
  <c r="E39" i="4" s="1"/>
  <c r="H40" i="4"/>
  <c r="E40" i="4" s="1"/>
  <c r="H41" i="4"/>
  <c r="E41" i="4" s="1"/>
  <c r="H42" i="4"/>
  <c r="E42" i="4" s="1"/>
  <c r="H43" i="4"/>
  <c r="E43" i="4" s="1"/>
  <c r="H44" i="4"/>
  <c r="E44" i="4" s="1"/>
  <c r="H45" i="4"/>
  <c r="E45" i="4" s="1"/>
  <c r="H46" i="4"/>
  <c r="E46" i="4" s="1"/>
  <c r="H47" i="4"/>
  <c r="E47" i="4" s="1"/>
  <c r="H48" i="4"/>
  <c r="E48" i="4" s="1"/>
  <c r="H49" i="4"/>
  <c r="E49" i="4" s="1"/>
  <c r="H50" i="4"/>
  <c r="E50" i="4" s="1"/>
  <c r="H51" i="4"/>
  <c r="E51" i="4" s="1"/>
  <c r="H52" i="4"/>
  <c r="E52" i="4" s="1"/>
  <c r="H53" i="4"/>
  <c r="E53" i="4" s="1"/>
  <c r="H54" i="4"/>
  <c r="E54" i="4" s="1"/>
  <c r="H55" i="4"/>
  <c r="E55" i="4" s="1"/>
  <c r="H56" i="4"/>
  <c r="E56" i="4" s="1"/>
  <c r="H57" i="4"/>
  <c r="E57" i="4" s="1"/>
  <c r="H58" i="4"/>
  <c r="E58" i="4" s="1"/>
  <c r="H59" i="4"/>
  <c r="E59" i="4" s="1"/>
  <c r="H60" i="4"/>
  <c r="E60" i="4" s="1"/>
  <c r="H61" i="4"/>
  <c r="E61" i="4" s="1"/>
  <c r="H62" i="4"/>
  <c r="E62" i="4" s="1"/>
  <c r="H63" i="4"/>
  <c r="E63" i="4" s="1"/>
  <c r="H64" i="4"/>
  <c r="E64" i="4" s="1"/>
  <c r="H65" i="4"/>
  <c r="E65" i="4" s="1"/>
  <c r="H66" i="4"/>
  <c r="E66" i="4" s="1"/>
  <c r="H67" i="4"/>
  <c r="E67" i="4" s="1"/>
  <c r="H68" i="4"/>
  <c r="E68" i="4" s="1"/>
  <c r="H69" i="4"/>
  <c r="E69" i="4" s="1"/>
  <c r="H70" i="4"/>
  <c r="E70" i="4" s="1"/>
  <c r="H71" i="4"/>
  <c r="E71" i="4" s="1"/>
  <c r="H72" i="4"/>
  <c r="E72" i="4" s="1"/>
  <c r="H73" i="4"/>
  <c r="E73" i="4" s="1"/>
  <c r="H74" i="4"/>
  <c r="E74" i="4" s="1"/>
  <c r="H75" i="4"/>
  <c r="E75" i="4" s="1"/>
  <c r="H76" i="4"/>
  <c r="E76" i="4" s="1"/>
  <c r="H77" i="4"/>
  <c r="E77" i="4" s="1"/>
  <c r="H78" i="4"/>
  <c r="E78" i="4" s="1"/>
  <c r="H79" i="4"/>
  <c r="E79" i="4" s="1"/>
  <c r="H80" i="4"/>
  <c r="E80" i="4" s="1"/>
  <c r="E81" i="4"/>
  <c r="E82" i="4"/>
  <c r="E83" i="4"/>
  <c r="E84" i="4"/>
  <c r="E85" i="4"/>
  <c r="E86" i="4"/>
  <c r="E87" i="4"/>
  <c r="E88" i="4"/>
  <c r="E89" i="4"/>
  <c r="E90" i="4"/>
  <c r="E91" i="4"/>
  <c r="E92" i="4"/>
  <c r="E93" i="4"/>
  <c r="E94" i="4"/>
  <c r="E95" i="4"/>
  <c r="E96" i="4"/>
  <c r="E97" i="4"/>
  <c r="E98" i="4"/>
  <c r="E99" i="4"/>
  <c r="E100" i="4"/>
  <c r="E101" i="4"/>
  <c r="E102" i="4"/>
  <c r="E103" i="4"/>
  <c r="E104" i="4"/>
  <c r="E105" i="4"/>
  <c r="E106" i="4"/>
  <c r="E107" i="4"/>
  <c r="B81" i="4"/>
  <c r="B82" i="4"/>
  <c r="B83" i="4"/>
  <c r="B84" i="4"/>
  <c r="B85" i="4"/>
  <c r="B86" i="4"/>
  <c r="B87" i="4"/>
  <c r="B88" i="4"/>
  <c r="B89" i="4"/>
  <c r="B90" i="4"/>
  <c r="B91" i="4"/>
  <c r="B92" i="4"/>
  <c r="B93" i="4"/>
  <c r="B94" i="4"/>
  <c r="B95" i="4"/>
  <c r="B96" i="4"/>
  <c r="B97" i="4"/>
  <c r="B98" i="4"/>
  <c r="B99" i="4"/>
  <c r="B100" i="4"/>
  <c r="B101" i="4"/>
  <c r="B102" i="4"/>
  <c r="B103" i="4"/>
  <c r="B104" i="4"/>
  <c r="B105" i="4"/>
  <c r="B106" i="4"/>
  <c r="B107" i="4"/>
  <c r="C81" i="4"/>
  <c r="C82" i="4"/>
  <c r="C83" i="4"/>
  <c r="C84" i="4"/>
  <c r="C85" i="4"/>
  <c r="C86" i="4"/>
  <c r="C87" i="4"/>
  <c r="C88" i="4"/>
  <c r="C89" i="4"/>
  <c r="C90" i="4"/>
  <c r="C91" i="4"/>
  <c r="C92" i="4"/>
  <c r="C93" i="4"/>
  <c r="C94" i="4"/>
  <c r="C95" i="4"/>
  <c r="C96" i="4"/>
  <c r="C97" i="4"/>
  <c r="C98" i="4"/>
  <c r="C99" i="4"/>
  <c r="C100" i="4"/>
  <c r="C101" i="4"/>
  <c r="C102" i="4"/>
  <c r="C103" i="4"/>
  <c r="C104" i="4"/>
  <c r="C105" i="4"/>
  <c r="C106" i="4"/>
  <c r="C107" i="4"/>
  <c r="D81" i="4"/>
  <c r="D82" i="4"/>
  <c r="D83" i="4"/>
  <c r="D84" i="4"/>
  <c r="D85" i="4"/>
  <c r="D86" i="4"/>
  <c r="D87" i="4"/>
  <c r="D88" i="4"/>
  <c r="D89" i="4"/>
  <c r="D90" i="4"/>
  <c r="D91" i="4"/>
  <c r="D92" i="4"/>
  <c r="D93" i="4"/>
  <c r="D94" i="4"/>
  <c r="D95" i="4"/>
  <c r="D96" i="4"/>
  <c r="D97" i="4"/>
  <c r="D98" i="4"/>
  <c r="D99" i="4"/>
  <c r="D100" i="4"/>
  <c r="D101" i="4"/>
  <c r="D102" i="4"/>
  <c r="D103" i="4"/>
  <c r="D104" i="4"/>
  <c r="D105" i="4"/>
  <c r="D106" i="4"/>
  <c r="D107" i="4"/>
  <c r="O120" i="4"/>
  <c r="O119" i="4"/>
  <c r="O118" i="4"/>
  <c r="O117" i="4"/>
  <c r="O116" i="4"/>
  <c r="M116" i="4"/>
  <c r="O115" i="4"/>
  <c r="M115" i="4"/>
  <c r="O114" i="4"/>
  <c r="M114" i="4"/>
  <c r="O113" i="4"/>
  <c r="M113" i="4"/>
  <c r="O112" i="4"/>
  <c r="M112" i="4"/>
  <c r="O111" i="4"/>
  <c r="M111" i="4"/>
  <c r="O110" i="4"/>
  <c r="M110" i="4"/>
  <c r="O109" i="4"/>
  <c r="M109" i="4"/>
  <c r="I108" i="4" l="1" a="1"/>
  <c r="I108" i="4" s="1"/>
  <c r="B39" i="8"/>
  <c r="I100" i="8" a="1"/>
  <c r="I100" i="8" s="1"/>
  <c r="I85" i="8" a="1"/>
  <c r="I85" i="8" s="1"/>
  <c r="I92" i="8" a="1"/>
  <c r="I92" i="8" s="1"/>
  <c r="I108" i="8" a="1"/>
  <c r="I108" i="8" s="1"/>
  <c r="I48" i="8" a="1"/>
  <c r="I48" i="8" s="1"/>
  <c r="C43" i="8"/>
  <c r="C45" i="8"/>
  <c r="B18" i="8"/>
  <c r="C18" i="8"/>
  <c r="C10" i="8"/>
  <c r="D12" i="8"/>
  <c r="E26" i="8"/>
  <c r="E25" i="8"/>
  <c r="D10" i="8"/>
  <c r="I56" i="8" a="1"/>
  <c r="I56" i="8" s="1"/>
  <c r="I91" i="8" a="1"/>
  <c r="I91" i="8" s="1"/>
  <c r="I99" i="8" a="1"/>
  <c r="I99" i="8" s="1"/>
  <c r="I107" i="8" a="1"/>
  <c r="I107" i="8" s="1"/>
  <c r="I17" i="8" a="1"/>
  <c r="I17" i="8" s="1"/>
  <c r="D31" i="8"/>
  <c r="I40" i="8" a="1"/>
  <c r="I40" i="8" s="1"/>
  <c r="I41" i="8" a="1"/>
  <c r="I41" i="8" s="1"/>
  <c r="D43" i="8"/>
  <c r="B45" i="8"/>
  <c r="I88" i="8" a="1"/>
  <c r="I88" i="8" s="1"/>
  <c r="I90" i="8" a="1"/>
  <c r="I90" i="8" s="1"/>
  <c r="I96" i="8" a="1"/>
  <c r="I96" i="8" s="1"/>
  <c r="I98" i="8" a="1"/>
  <c r="I98" i="8" s="1"/>
  <c r="I106" i="8" a="1"/>
  <c r="I106" i="8" s="1"/>
  <c r="I7" i="8" a="1"/>
  <c r="I7" i="8" s="1"/>
  <c r="I89" i="8" a="1"/>
  <c r="I89" i="8" s="1"/>
  <c r="I97" i="8" a="1"/>
  <c r="I97" i="8" s="1"/>
  <c r="I105" i="8" a="1"/>
  <c r="I105" i="8" s="1"/>
  <c r="I51" i="8" a="1"/>
  <c r="I51" i="8" s="1"/>
  <c r="I104" i="8" a="1"/>
  <c r="I104" i="8" s="1"/>
  <c r="I20" i="8" a="1"/>
  <c r="I20" i="8" s="1"/>
  <c r="D9" i="8"/>
  <c r="I11" i="8" a="1"/>
  <c r="I11" i="8" s="1"/>
  <c r="B21" i="8"/>
  <c r="I23" i="8" a="1"/>
  <c r="I23" i="8" s="1"/>
  <c r="I6" i="8" a="1"/>
  <c r="I6" i="8" s="1"/>
  <c r="C37" i="8"/>
  <c r="I50" i="8" a="1"/>
  <c r="I50" i="8" s="1"/>
  <c r="I82" i="8" a="1"/>
  <c r="I82" i="8" s="1"/>
  <c r="I87" i="8" a="1"/>
  <c r="I87" i="8" s="1"/>
  <c r="I95" i="8" a="1"/>
  <c r="I95" i="8" s="1"/>
  <c r="I103" i="8" a="1"/>
  <c r="I103" i="8" s="1"/>
  <c r="I19" i="8" a="1"/>
  <c r="I19" i="8" s="1"/>
  <c r="E9" i="8"/>
  <c r="C21" i="8"/>
  <c r="D30" i="8"/>
  <c r="E37" i="8"/>
  <c r="I55" i="8" a="1"/>
  <c r="I55" i="8" s="1"/>
  <c r="I86" i="8" a="1"/>
  <c r="I86" i="8" s="1"/>
  <c r="I94" i="8" a="1"/>
  <c r="I94" i="8" s="1"/>
  <c r="I102" i="8" a="1"/>
  <c r="I102" i="8" s="1"/>
  <c r="I32" i="8" a="1"/>
  <c r="I32" i="8" s="1"/>
  <c r="I33" i="8" a="1"/>
  <c r="I33" i="8" s="1"/>
  <c r="I64" i="8" a="1"/>
  <c r="I64" i="8" s="1"/>
  <c r="I72" i="8" a="1"/>
  <c r="I72" i="8" s="1"/>
  <c r="I81" i="8" a="1"/>
  <c r="I81" i="8" s="1"/>
  <c r="I84" i="8" a="1"/>
  <c r="I84" i="8" s="1"/>
  <c r="I93" i="8" a="1"/>
  <c r="I93" i="8" s="1"/>
  <c r="I101" i="8" a="1"/>
  <c r="I101" i="8" s="1"/>
  <c r="I75" i="8" a="1"/>
  <c r="I75" i="8" s="1"/>
  <c r="E18" i="8"/>
  <c r="I4" i="8" a="1"/>
  <c r="I4" i="8" s="1"/>
  <c r="I13" i="8" a="1"/>
  <c r="I13" i="8" s="1"/>
  <c r="I25" i="8" a="1"/>
  <c r="I25" i="8" s="1"/>
  <c r="C28" i="8"/>
  <c r="C36" i="8"/>
  <c r="I67" i="8" a="1"/>
  <c r="I67" i="8" s="1"/>
  <c r="I24" i="8" a="1"/>
  <c r="I24" i="8" s="1"/>
  <c r="I29" i="8" a="1"/>
  <c r="I29" i="8" s="1"/>
  <c r="I49" i="8" a="1"/>
  <c r="I49" i="8" s="1"/>
  <c r="I39" i="8" a="1"/>
  <c r="I39" i="8" s="1"/>
  <c r="I58" i="8" a="1"/>
  <c r="I58" i="8" s="1"/>
  <c r="I69" i="8" a="1"/>
  <c r="I69" i="8" s="1"/>
  <c r="I83" i="8" a="1"/>
  <c r="I83" i="8" s="1"/>
  <c r="I21" i="8" a="1"/>
  <c r="I21" i="8" s="1"/>
  <c r="B16" i="8"/>
  <c r="I10" i="8" a="1"/>
  <c r="I10" i="8" s="1"/>
  <c r="I27" i="8" a="1"/>
  <c r="I27" i="8" s="1"/>
  <c r="I30" i="8" a="1"/>
  <c r="I30" i="8" s="1"/>
  <c r="B32" i="8"/>
  <c r="I35" i="8" a="1"/>
  <c r="I35" i="8" s="1"/>
  <c r="I37" i="8" a="1"/>
  <c r="I37" i="8" s="1"/>
  <c r="B40" i="8"/>
  <c r="I47" i="8" a="1"/>
  <c r="I47" i="8" s="1"/>
  <c r="I57" i="8" a="1"/>
  <c r="I57" i="8" s="1"/>
  <c r="I74" i="8" a="1"/>
  <c r="I74" i="8" s="1"/>
  <c r="I76" i="8" a="1"/>
  <c r="I76" i="8" s="1"/>
  <c r="I44" i="8" a="1"/>
  <c r="I44" i="8" s="1"/>
  <c r="I59" i="8" a="1"/>
  <c r="I59" i="8" s="1"/>
  <c r="I52" i="8" a="1"/>
  <c r="I52" i="8" s="1"/>
  <c r="I62" i="8" a="1"/>
  <c r="I62" i="8" s="1"/>
  <c r="I78" i="8" a="1"/>
  <c r="I78" i="8" s="1"/>
  <c r="D24" i="8"/>
  <c r="B12" i="8"/>
  <c r="B7" i="8"/>
  <c r="I14" i="8" a="1"/>
  <c r="I14" i="8" s="1"/>
  <c r="I26" i="8" a="1"/>
  <c r="I26" i="8" s="1"/>
  <c r="D16" i="8"/>
  <c r="C32" i="8"/>
  <c r="C40" i="8"/>
  <c r="D44" i="8"/>
  <c r="I45" i="8" a="1"/>
  <c r="I45" i="8" s="1"/>
  <c r="I53" i="8" a="1"/>
  <c r="I53" i="8" s="1"/>
  <c r="I60" i="8" a="1"/>
  <c r="I60" i="8" s="1"/>
  <c r="I66" i="8" a="1"/>
  <c r="I66" i="8" s="1"/>
  <c r="I68" i="8" a="1"/>
  <c r="I68" i="8" s="1"/>
  <c r="I70" i="8" a="1"/>
  <c r="I70" i="8" s="1"/>
  <c r="I79" i="8" a="1"/>
  <c r="I79" i="8" s="1"/>
  <c r="I46" i="8" a="1"/>
  <c r="I46" i="8" s="1"/>
  <c r="I71" i="8" a="1"/>
  <c r="I71" i="8" s="1"/>
  <c r="I31" i="8" a="1"/>
  <c r="I31" i="8" s="1"/>
  <c r="I18" i="8" a="1"/>
  <c r="I18" i="8" s="1"/>
  <c r="I12" i="8" a="1"/>
  <c r="I12" i="8" s="1"/>
  <c r="I22" i="8" a="1"/>
  <c r="I22" i="8" s="1"/>
  <c r="I9" i="8" a="1"/>
  <c r="I9" i="8" s="1"/>
  <c r="D7" i="8"/>
  <c r="I8" i="8" a="1"/>
  <c r="I8" i="8" s="1"/>
  <c r="B31" i="8"/>
  <c r="I34" i="8" a="1"/>
  <c r="I34" i="8" s="1"/>
  <c r="I38" i="8" a="1"/>
  <c r="I38" i="8" s="1"/>
  <c r="I42" i="8" a="1"/>
  <c r="I42" i="8" s="1"/>
  <c r="I43" i="8" a="1"/>
  <c r="I43" i="8" s="1"/>
  <c r="B46" i="8"/>
  <c r="D48" i="8"/>
  <c r="E50" i="8"/>
  <c r="I65" i="8" a="1"/>
  <c r="I65" i="8" s="1"/>
  <c r="I73" i="8" a="1"/>
  <c r="I73" i="8" s="1"/>
  <c r="I80" i="8" a="1"/>
  <c r="I80" i="8" s="1"/>
  <c r="I54" i="8" a="1"/>
  <c r="I54" i="8" s="1"/>
  <c r="I5" i="8" a="1"/>
  <c r="I5" i="8" s="1"/>
  <c r="D26" i="8"/>
  <c r="I15" i="8" a="1"/>
  <c r="I15" i="8" s="1"/>
  <c r="C25" i="8"/>
  <c r="I16" i="8" a="1"/>
  <c r="I16" i="8" s="1"/>
  <c r="I28" i="8" a="1"/>
  <c r="I28" i="8" s="1"/>
  <c r="C31" i="8"/>
  <c r="I36" i="8" a="1"/>
  <c r="I36" i="8" s="1"/>
  <c r="B37" i="8"/>
  <c r="D46" i="8"/>
  <c r="I61" i="8" a="1"/>
  <c r="I61" i="8" s="1"/>
  <c r="I63" i="8" a="1"/>
  <c r="I63" i="8" s="1"/>
  <c r="I77" i="8" a="1"/>
  <c r="I77" i="8" s="1"/>
  <c r="D19" i="8"/>
  <c r="E13" i="8"/>
  <c r="D15" i="8"/>
  <c r="D23" i="8"/>
  <c r="E8" i="8"/>
  <c r="E29" i="8"/>
  <c r="E47" i="8"/>
  <c r="E10" i="8"/>
  <c r="D28" i="8"/>
  <c r="D32" i="8"/>
  <c r="E34" i="8"/>
  <c r="C24" i="8"/>
  <c r="B4" i="8"/>
  <c r="C12" i="8"/>
  <c r="E22" i="8"/>
  <c r="E21" i="8"/>
  <c r="B17" i="8"/>
  <c r="B25" i="8"/>
  <c r="D27" i="8"/>
  <c r="B30" i="8"/>
  <c r="D36" i="8"/>
  <c r="C39" i="8"/>
  <c r="D40" i="8"/>
  <c r="E42" i="8"/>
  <c r="E45" i="8"/>
  <c r="B48" i="8"/>
  <c r="C4" i="8"/>
  <c r="C11" i="8"/>
  <c r="B13" i="8"/>
  <c r="C17" i="8"/>
  <c r="E27" i="8"/>
  <c r="D39" i="8"/>
  <c r="C44" i="8"/>
  <c r="B47" i="8"/>
  <c r="C48" i="8"/>
  <c r="D4" i="8"/>
  <c r="D11" i="8"/>
  <c r="C13" i="8"/>
  <c r="D17" i="8"/>
  <c r="E14" i="8"/>
  <c r="B23" i="8"/>
  <c r="B29" i="8"/>
  <c r="D35" i="8"/>
  <c r="B38" i="8"/>
  <c r="C47" i="8"/>
  <c r="B19" i="8"/>
  <c r="C15" i="8"/>
  <c r="C23" i="8"/>
  <c r="C29" i="8"/>
  <c r="E35" i="8"/>
  <c r="D38" i="8"/>
  <c r="E24" i="8"/>
  <c r="C19" i="8"/>
  <c r="E11" i="8"/>
  <c r="C7" i="8"/>
  <c r="E15" i="8"/>
  <c r="C16" i="8"/>
  <c r="E28" i="8"/>
  <c r="C30" i="8"/>
  <c r="E36" i="8"/>
  <c r="C38" i="8"/>
  <c r="E44" i="8"/>
  <c r="C46" i="8"/>
  <c r="B20" i="8"/>
  <c r="B5" i="8"/>
  <c r="B6" i="8"/>
  <c r="B33" i="8"/>
  <c r="B41" i="8"/>
  <c r="B49" i="8"/>
  <c r="C20" i="8"/>
  <c r="B22" i="8"/>
  <c r="C5" i="8"/>
  <c r="B14" i="8"/>
  <c r="C6" i="8"/>
  <c r="B8" i="8"/>
  <c r="C33" i="8"/>
  <c r="B34" i="8"/>
  <c r="C41" i="8"/>
  <c r="B42" i="8"/>
  <c r="C49" i="8"/>
  <c r="B50" i="8"/>
  <c r="D20" i="8"/>
  <c r="C22" i="8"/>
  <c r="B9" i="8"/>
  <c r="D5" i="8"/>
  <c r="C14" i="8"/>
  <c r="B26" i="8"/>
  <c r="D6" i="8"/>
  <c r="C8" i="8"/>
  <c r="B27" i="8"/>
  <c r="D33" i="8"/>
  <c r="C34" i="8"/>
  <c r="B35" i="8"/>
  <c r="D41" i="8"/>
  <c r="C42" i="8"/>
  <c r="B43" i="8"/>
  <c r="D49" i="8"/>
  <c r="C50" i="8"/>
  <c r="I102" i="4" a="1"/>
  <c r="I102" i="4" s="1"/>
  <c r="I94" i="4" a="1"/>
  <c r="I94" i="4" s="1"/>
  <c r="I86" i="4" a="1"/>
  <c r="I86" i="4" s="1"/>
  <c r="I78" i="4" a="1"/>
  <c r="I78" i="4" s="1"/>
  <c r="I70" i="4" a="1"/>
  <c r="I70" i="4" s="1"/>
  <c r="I62" i="4" a="1"/>
  <c r="I62" i="4" s="1"/>
  <c r="I54" i="4" a="1"/>
  <c r="I54" i="4" s="1"/>
  <c r="I46" i="4" a="1"/>
  <c r="I46" i="4" s="1"/>
  <c r="I38" i="4" a="1"/>
  <c r="I38" i="4" s="1"/>
  <c r="I30" i="4" a="1"/>
  <c r="I30" i="4" s="1"/>
  <c r="I22" i="4" a="1"/>
  <c r="I22" i="4" s="1"/>
  <c r="I14" i="4" a="1"/>
  <c r="I14" i="4" s="1"/>
  <c r="I6" i="4" a="1"/>
  <c r="I6" i="4" s="1"/>
  <c r="I18" i="4" a="1"/>
  <c r="I18" i="4" s="1"/>
  <c r="I34" i="4" a="1"/>
  <c r="I34" i="4" s="1"/>
  <c r="I58" i="4" a="1"/>
  <c r="I58" i="4" s="1"/>
  <c r="I90" i="4" a="1"/>
  <c r="I90" i="4" s="1"/>
  <c r="I98" i="4" a="1"/>
  <c r="I98" i="4" s="1"/>
  <c r="I88" i="4" a="1"/>
  <c r="I88" i="4" s="1"/>
  <c r="I80" i="4" a="1"/>
  <c r="I80" i="4" s="1"/>
  <c r="I72" i="4" a="1"/>
  <c r="I72" i="4" s="1"/>
  <c r="I32" i="4" a="1"/>
  <c r="I32" i="4" s="1"/>
  <c r="I95" i="4" a="1"/>
  <c r="I95" i="4" s="1"/>
  <c r="I87" i="4" a="1"/>
  <c r="I87" i="4" s="1"/>
  <c r="I79" i="4" a="1"/>
  <c r="I79" i="4" s="1"/>
  <c r="I55" i="4" a="1"/>
  <c r="I55" i="4" s="1"/>
  <c r="I47" i="4" a="1"/>
  <c r="I47" i="4" s="1"/>
  <c r="I31" i="4" a="1"/>
  <c r="I31" i="4" s="1"/>
  <c r="I15" i="4" a="1"/>
  <c r="I15" i="4" s="1"/>
  <c r="I7" i="4" a="1"/>
  <c r="I7" i="4" s="1"/>
  <c r="I65" i="4" a="1"/>
  <c r="I65" i="4" s="1"/>
  <c r="I57" i="4" a="1"/>
  <c r="I57" i="4" s="1"/>
  <c r="I9" i="4" a="1"/>
  <c r="I9" i="4" s="1"/>
  <c r="I97" i="4" a="1"/>
  <c r="I97" i="4" s="1"/>
  <c r="I104" i="4" a="1"/>
  <c r="I104" i="4" s="1"/>
  <c r="I96" i="4" a="1"/>
  <c r="I96" i="4" s="1"/>
  <c r="I64" i="4" a="1"/>
  <c r="I64" i="4" s="1"/>
  <c r="I24" i="4" a="1"/>
  <c r="I24" i="4" s="1"/>
  <c r="I8" i="4" a="1"/>
  <c r="I8" i="4" s="1"/>
  <c r="I40" i="4" a="1"/>
  <c r="I40" i="4" s="1"/>
  <c r="I103" i="4" a="1"/>
  <c r="I103" i="4" s="1"/>
  <c r="I56" i="4" a="1"/>
  <c r="I56" i="4" s="1"/>
  <c r="I48" i="4" a="1"/>
  <c r="I48" i="4" s="1"/>
  <c r="I16" i="4" a="1"/>
  <c r="I16" i="4" s="1"/>
  <c r="I101" i="4" a="1"/>
  <c r="I101" i="4" s="1"/>
  <c r="I93" i="4" a="1"/>
  <c r="I93" i="4" s="1"/>
  <c r="I85" i="4" a="1"/>
  <c r="I85" i="4" s="1"/>
  <c r="I77" i="4" a="1"/>
  <c r="I77" i="4" s="1"/>
  <c r="I69" i="4" a="1"/>
  <c r="I69" i="4" s="1"/>
  <c r="I61" i="4" a="1"/>
  <c r="I61" i="4" s="1"/>
  <c r="I53" i="4" a="1"/>
  <c r="I53" i="4" s="1"/>
  <c r="I45" i="4" a="1"/>
  <c r="I45" i="4" s="1"/>
  <c r="I37" i="4" a="1"/>
  <c r="I37" i="4" s="1"/>
  <c r="I29" i="4" a="1"/>
  <c r="I29" i="4" s="1"/>
  <c r="I21" i="4" a="1"/>
  <c r="I21" i="4" s="1"/>
  <c r="I13" i="4" a="1"/>
  <c r="I13" i="4" s="1"/>
  <c r="I5" i="4" a="1"/>
  <c r="I5" i="4" s="1"/>
  <c r="I71" i="4" a="1"/>
  <c r="I71" i="4" s="1"/>
  <c r="I63" i="4" a="1"/>
  <c r="I63" i="4" s="1"/>
  <c r="I39" i="4" a="1"/>
  <c r="I39" i="4" s="1"/>
  <c r="I23" i="4" a="1"/>
  <c r="I23" i="4" s="1"/>
  <c r="I106" i="4" a="1"/>
  <c r="I106" i="4" s="1"/>
  <c r="I82" i="4" a="1"/>
  <c r="I82" i="4" s="1"/>
  <c r="I74" i="4" a="1"/>
  <c r="I74" i="4" s="1"/>
  <c r="I66" i="4" a="1"/>
  <c r="I66" i="4" s="1"/>
  <c r="I50" i="4" a="1"/>
  <c r="I50" i="4" s="1"/>
  <c r="I42" i="4" a="1"/>
  <c r="I42" i="4" s="1"/>
  <c r="I26" i="4" a="1"/>
  <c r="I26" i="4" s="1"/>
  <c r="I10" i="4" a="1"/>
  <c r="I10" i="4" s="1"/>
  <c r="I105" i="4" a="1"/>
  <c r="I105" i="4" s="1"/>
  <c r="I89" i="4" a="1"/>
  <c r="I89" i="4" s="1"/>
  <c r="I81" i="4" a="1"/>
  <c r="I81" i="4" s="1"/>
  <c r="I73" i="4" a="1"/>
  <c r="I73" i="4" s="1"/>
  <c r="I49" i="4" a="1"/>
  <c r="I49" i="4" s="1"/>
  <c r="I41" i="4" a="1"/>
  <c r="I41" i="4" s="1"/>
  <c r="I33" i="4" a="1"/>
  <c r="I33" i="4" s="1"/>
  <c r="I25" i="4" a="1"/>
  <c r="I25" i="4" s="1"/>
  <c r="I17" i="4" a="1"/>
  <c r="I17" i="4" s="1"/>
  <c r="I19" i="4" a="1"/>
  <c r="I19" i="4" s="1"/>
  <c r="I35" i="4" a="1"/>
  <c r="I35" i="4" s="1"/>
  <c r="I51" i="4" a="1"/>
  <c r="I51" i="4" s="1"/>
  <c r="I83" i="4" a="1"/>
  <c r="I83" i="4" s="1"/>
  <c r="I91" i="4" a="1"/>
  <c r="I91" i="4" s="1"/>
  <c r="I100" i="4" a="1"/>
  <c r="I100" i="4" s="1"/>
  <c r="I92" i="4" a="1"/>
  <c r="I92" i="4" s="1"/>
  <c r="I84" i="4" a="1"/>
  <c r="I84" i="4" s="1"/>
  <c r="I76" i="4" a="1"/>
  <c r="I76" i="4" s="1"/>
  <c r="I68" i="4" a="1"/>
  <c r="I68" i="4" s="1"/>
  <c r="I60" i="4" a="1"/>
  <c r="I60" i="4" s="1"/>
  <c r="I52" i="4" a="1"/>
  <c r="I52" i="4" s="1"/>
  <c r="I44" i="4" a="1"/>
  <c r="I44" i="4" s="1"/>
  <c r="I36" i="4" a="1"/>
  <c r="I36" i="4" s="1"/>
  <c r="I28" i="4" a="1"/>
  <c r="I28" i="4" s="1"/>
  <c r="I20" i="4" a="1"/>
  <c r="I20" i="4" s="1"/>
  <c r="I12" i="4" a="1"/>
  <c r="I12" i="4" s="1"/>
  <c r="I107" i="4" a="1"/>
  <c r="I107" i="4" s="1"/>
  <c r="I99" i="4" a="1"/>
  <c r="I99" i="4" s="1"/>
  <c r="I75" i="4" a="1"/>
  <c r="I75" i="4" s="1"/>
  <c r="I67" i="4" a="1"/>
  <c r="I67" i="4" s="1"/>
  <c r="I59" i="4" a="1"/>
  <c r="I59" i="4" s="1"/>
  <c r="I43" i="4" a="1"/>
  <c r="I43" i="4" s="1"/>
  <c r="I27" i="4" a="1"/>
  <c r="I27" i="4" s="1"/>
  <c r="I11" i="4" a="1"/>
  <c r="I11" i="4" s="1"/>
  <c r="I4" i="4" a="1"/>
  <c r="I4" i="4" s="1"/>
  <c r="C34" i="4"/>
  <c r="D50" i="4"/>
  <c r="B50" i="4"/>
  <c r="D43" i="4"/>
  <c r="C28" i="4"/>
  <c r="B43" i="4"/>
  <c r="D36" i="4"/>
  <c r="C19" i="4"/>
  <c r="B36" i="4"/>
  <c r="D35" i="4"/>
  <c r="C11" i="4"/>
  <c r="B35" i="4"/>
  <c r="D34" i="4"/>
  <c r="C50" i="4"/>
  <c r="B34" i="4"/>
  <c r="D28" i="4"/>
  <c r="C43" i="4"/>
  <c r="B28" i="4"/>
  <c r="D19" i="4"/>
  <c r="C36" i="4"/>
  <c r="B19" i="4"/>
  <c r="D11" i="4"/>
  <c r="C35" i="4"/>
  <c r="B11" i="4"/>
  <c r="D76" i="4"/>
  <c r="D68" i="4"/>
  <c r="D60" i="4"/>
  <c r="D52" i="4"/>
  <c r="D44" i="4"/>
  <c r="D20" i="4"/>
  <c r="D12" i="4"/>
  <c r="C76" i="4"/>
  <c r="C68" i="4"/>
  <c r="C60" i="4"/>
  <c r="C52" i="4"/>
  <c r="C44" i="4"/>
  <c r="C20" i="4"/>
  <c r="C12" i="4"/>
  <c r="B76" i="4"/>
  <c r="B68" i="4"/>
  <c r="B60" i="4"/>
  <c r="B52" i="4"/>
  <c r="B44" i="4"/>
  <c r="B20" i="4"/>
  <c r="B12" i="4"/>
  <c r="D75" i="4"/>
  <c r="D67" i="4"/>
  <c r="D59" i="4"/>
  <c r="D51" i="4"/>
  <c r="D27" i="4"/>
  <c r="C75" i="4"/>
  <c r="C67" i="4"/>
  <c r="C59" i="4"/>
  <c r="C51" i="4"/>
  <c r="C27" i="4"/>
  <c r="B75" i="4"/>
  <c r="B67" i="4"/>
  <c r="B59" i="4"/>
  <c r="B51" i="4"/>
  <c r="B27" i="4"/>
  <c r="D74" i="4"/>
  <c r="D66" i="4"/>
  <c r="D58" i="4"/>
  <c r="D42" i="4"/>
  <c r="D26" i="4"/>
  <c r="D18" i="4"/>
  <c r="D10" i="4"/>
  <c r="C74" i="4"/>
  <c r="C66" i="4"/>
  <c r="C58" i="4"/>
  <c r="C42" i="4"/>
  <c r="C26" i="4"/>
  <c r="C18" i="4"/>
  <c r="C10" i="4"/>
  <c r="B74" i="4"/>
  <c r="B66" i="4"/>
  <c r="B58" i="4"/>
  <c r="B42" i="4"/>
  <c r="B26" i="4"/>
  <c r="B18" i="4"/>
  <c r="B10" i="4"/>
  <c r="D73" i="4"/>
  <c r="D65" i="4"/>
  <c r="D57" i="4"/>
  <c r="D49" i="4"/>
  <c r="D41" i="4"/>
  <c r="D33" i="4"/>
  <c r="D25" i="4"/>
  <c r="D17" i="4"/>
  <c r="D9" i="4"/>
  <c r="C73" i="4"/>
  <c r="C65" i="4"/>
  <c r="C57" i="4"/>
  <c r="C49" i="4"/>
  <c r="C41" i="4"/>
  <c r="C33" i="4"/>
  <c r="C25" i="4"/>
  <c r="C17" i="4"/>
  <c r="C9" i="4"/>
  <c r="B73" i="4"/>
  <c r="B65" i="4"/>
  <c r="B57" i="4"/>
  <c r="B49" i="4"/>
  <c r="B41" i="4"/>
  <c r="B33" i="4"/>
  <c r="B25" i="4"/>
  <c r="B17" i="4"/>
  <c r="B9" i="4"/>
  <c r="D80" i="4"/>
  <c r="D72" i="4"/>
  <c r="D64" i="4"/>
  <c r="D56" i="4"/>
  <c r="D48" i="4"/>
  <c r="D40" i="4"/>
  <c r="D32" i="4"/>
  <c r="D24" i="4"/>
  <c r="D16" i="4"/>
  <c r="D8" i="4"/>
  <c r="C80" i="4"/>
  <c r="C72" i="4"/>
  <c r="C64" i="4"/>
  <c r="C56" i="4"/>
  <c r="C48" i="4"/>
  <c r="C40" i="4"/>
  <c r="C32" i="4"/>
  <c r="C24" i="4"/>
  <c r="C16" i="4"/>
  <c r="C8" i="4"/>
  <c r="B80" i="4"/>
  <c r="B72" i="4"/>
  <c r="B64" i="4"/>
  <c r="B56" i="4"/>
  <c r="B48" i="4"/>
  <c r="B40" i="4"/>
  <c r="B32" i="4"/>
  <c r="B24" i="4"/>
  <c r="B16" i="4"/>
  <c r="B8" i="4"/>
  <c r="D4" i="4"/>
  <c r="D79" i="4"/>
  <c r="D71" i="4"/>
  <c r="D63" i="4"/>
  <c r="D55" i="4"/>
  <c r="D47" i="4"/>
  <c r="D39" i="4"/>
  <c r="D31" i="4"/>
  <c r="D23" i="4"/>
  <c r="D15" i="4"/>
  <c r="D7" i="4"/>
  <c r="C79" i="4"/>
  <c r="C71" i="4"/>
  <c r="C63" i="4"/>
  <c r="C55" i="4"/>
  <c r="C47" i="4"/>
  <c r="C39" i="4"/>
  <c r="C31" i="4"/>
  <c r="C23" i="4"/>
  <c r="C15" i="4"/>
  <c r="C7" i="4"/>
  <c r="B79" i="4"/>
  <c r="B71" i="4"/>
  <c r="B63" i="4"/>
  <c r="B55" i="4"/>
  <c r="B47" i="4"/>
  <c r="B39" i="4"/>
  <c r="B31" i="4"/>
  <c r="B23" i="4"/>
  <c r="B15" i="4"/>
  <c r="B7" i="4"/>
  <c r="C4" i="4"/>
  <c r="D78" i="4"/>
  <c r="D70" i="4"/>
  <c r="D62" i="4"/>
  <c r="D54" i="4"/>
  <c r="D46" i="4"/>
  <c r="D38" i="4"/>
  <c r="D30" i="4"/>
  <c r="D22" i="4"/>
  <c r="D14" i="4"/>
  <c r="D6" i="4"/>
  <c r="C78" i="4"/>
  <c r="C70" i="4"/>
  <c r="C62" i="4"/>
  <c r="C54" i="4"/>
  <c r="C46" i="4"/>
  <c r="C38" i="4"/>
  <c r="C30" i="4"/>
  <c r="C22" i="4"/>
  <c r="C14" i="4"/>
  <c r="C6" i="4"/>
  <c r="B78" i="4"/>
  <c r="B70" i="4"/>
  <c r="B62" i="4"/>
  <c r="B54" i="4"/>
  <c r="B46" i="4"/>
  <c r="B38" i="4"/>
  <c r="B30" i="4"/>
  <c r="B22" i="4"/>
  <c r="B14" i="4"/>
  <c r="B6" i="4"/>
  <c r="B4" i="4"/>
  <c r="D77" i="4"/>
  <c r="D69" i="4"/>
  <c r="D61" i="4"/>
  <c r="D53" i="4"/>
  <c r="D45" i="4"/>
  <c r="D37" i="4"/>
  <c r="D29" i="4"/>
  <c r="D21" i="4"/>
  <c r="D13" i="4"/>
  <c r="D5" i="4"/>
  <c r="C77" i="4"/>
  <c r="C69" i="4"/>
  <c r="C61" i="4"/>
  <c r="C53" i="4"/>
  <c r="C45" i="4"/>
  <c r="C37" i="4"/>
  <c r="C29" i="4"/>
  <c r="C21" i="4"/>
  <c r="C13" i="4"/>
  <c r="C5" i="4"/>
  <c r="B77" i="4"/>
  <c r="B69" i="4"/>
  <c r="B61" i="4"/>
  <c r="B53" i="4"/>
  <c r="B45" i="4"/>
  <c r="B37" i="4"/>
  <c r="B29" i="4"/>
  <c r="B21" i="4"/>
  <c r="B13" i="4"/>
  <c r="B5" i="4"/>
  <c r="H51" i="8"/>
  <c r="C51" i="8" s="1"/>
  <c r="H52" i="8"/>
  <c r="C52" i="8" s="1"/>
  <c r="H53" i="8"/>
  <c r="C53" i="8" s="1"/>
  <c r="H54" i="8"/>
  <c r="D54" i="8" s="1"/>
  <c r="H55" i="8"/>
  <c r="B55" i="8" s="1"/>
  <c r="H56" i="8"/>
  <c r="B56" i="8" s="1"/>
  <c r="H57" i="8"/>
  <c r="E57" i="8" s="1"/>
  <c r="H58" i="8"/>
  <c r="B58" i="8" s="1"/>
  <c r="H59" i="8"/>
  <c r="B59" i="8" s="1"/>
  <c r="H60" i="8"/>
  <c r="D60" i="8" s="1"/>
  <c r="H61" i="8"/>
  <c r="C61" i="8" s="1"/>
  <c r="H62" i="8"/>
  <c r="D62" i="8" s="1"/>
  <c r="H63" i="8"/>
  <c r="B63" i="8" s="1"/>
  <c r="H64" i="8"/>
  <c r="B64" i="8" s="1"/>
  <c r="H65" i="8"/>
  <c r="E65" i="8" s="1"/>
  <c r="H66" i="8"/>
  <c r="B66" i="8" s="1"/>
  <c r="H67" i="8"/>
  <c r="B67" i="8" s="1"/>
  <c r="H68" i="8"/>
  <c r="D68" i="8" s="1"/>
  <c r="H69" i="8"/>
  <c r="C69" i="8" s="1"/>
  <c r="H70" i="8"/>
  <c r="B70" i="8" s="1"/>
  <c r="H71" i="8"/>
  <c r="B71" i="8" s="1"/>
  <c r="H72" i="8"/>
  <c r="D72" i="8" s="1"/>
  <c r="H73" i="8"/>
  <c r="E73" i="8" s="1"/>
  <c r="H74" i="8"/>
  <c r="B74" i="8" s="1"/>
  <c r="H75" i="8"/>
  <c r="B75" i="8" s="1"/>
  <c r="H76" i="8"/>
  <c r="E76" i="8" s="1"/>
  <c r="H77" i="8"/>
  <c r="C77" i="8" s="1"/>
  <c r="H78" i="8"/>
  <c r="D78" i="8" s="1"/>
  <c r="H79" i="8"/>
  <c r="B79" i="8" s="1"/>
  <c r="H80" i="8"/>
  <c r="B80" i="8" s="1"/>
  <c r="D66" i="8" l="1"/>
  <c r="E66" i="8"/>
  <c r="D71" i="8"/>
  <c r="D75" i="8"/>
  <c r="C75" i="8"/>
  <c r="B60" i="8"/>
  <c r="E78" i="8"/>
  <c r="B69" i="8"/>
  <c r="D55" i="8"/>
  <c r="E59" i="8"/>
  <c r="C55" i="8"/>
  <c r="E77" i="8"/>
  <c r="C68" i="8"/>
  <c r="D59" i="8"/>
  <c r="B68" i="8"/>
  <c r="C59" i="8"/>
  <c r="E62" i="8"/>
  <c r="E75" i="8"/>
  <c r="C71" i="8"/>
  <c r="B52" i="8"/>
  <c r="D74" i="8"/>
  <c r="D79" i="8"/>
  <c r="E70" i="8"/>
  <c r="E67" i="8"/>
  <c r="B61" i="8"/>
  <c r="C79" i="8"/>
  <c r="B76" i="8"/>
  <c r="D67" i="8"/>
  <c r="E63" i="8"/>
  <c r="E58" i="8"/>
  <c r="E54" i="8"/>
  <c r="D76" i="8"/>
  <c r="C76" i="8"/>
  <c r="E69" i="8"/>
  <c r="C67" i="8"/>
  <c r="D63" i="8"/>
  <c r="C60" i="8"/>
  <c r="D58" i="8"/>
  <c r="E61" i="8"/>
  <c r="C63" i="8"/>
  <c r="E53" i="8"/>
  <c r="E79" i="8"/>
  <c r="E74" i="8"/>
  <c r="E71" i="8"/>
  <c r="B53" i="8"/>
  <c r="B72" i="8"/>
  <c r="D70" i="8"/>
  <c r="C78" i="8"/>
  <c r="D73" i="8"/>
  <c r="C70" i="8"/>
  <c r="E68" i="8"/>
  <c r="D65" i="8"/>
  <c r="C62" i="8"/>
  <c r="E60" i="8"/>
  <c r="D57" i="8"/>
  <c r="C54" i="8"/>
  <c r="E52" i="8"/>
  <c r="B51" i="8"/>
  <c r="B77" i="8"/>
  <c r="C72" i="8"/>
  <c r="B78" i="8"/>
  <c r="C73" i="8"/>
  <c r="C65" i="8"/>
  <c r="B62" i="8"/>
  <c r="C57" i="8"/>
  <c r="E55" i="8"/>
  <c r="B54" i="8"/>
  <c r="D52" i="8"/>
  <c r="B73" i="8"/>
  <c r="B65" i="8"/>
  <c r="B57" i="8"/>
  <c r="E80" i="8"/>
  <c r="D77" i="8"/>
  <c r="C74" i="8"/>
  <c r="E72" i="8"/>
  <c r="D69" i="8"/>
  <c r="C66" i="8"/>
  <c r="E64" i="8"/>
  <c r="D61" i="8"/>
  <c r="C58" i="8"/>
  <c r="E56" i="8"/>
  <c r="D53" i="8"/>
  <c r="D80" i="8"/>
  <c r="D64" i="8"/>
  <c r="D56" i="8"/>
  <c r="E51" i="8"/>
  <c r="C80" i="8"/>
  <c r="C64" i="8"/>
  <c r="C56" i="8"/>
  <c r="D51" i="8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<sst xmlns="http://schemas.openxmlformats.org/spreadsheetml/2006/main" count="3001" uniqueCount="245">
  <si>
    <t>Under 13?</t>
  </si>
  <si>
    <t>Yes</t>
  </si>
  <si>
    <t>Under 15?</t>
  </si>
  <si>
    <t>Under 17?</t>
  </si>
  <si>
    <t>Under 19?</t>
  </si>
  <si>
    <t>Under 13 – 5 Nations</t>
  </si>
  <si>
    <t>Position</t>
  </si>
  <si>
    <t>Points</t>
  </si>
  <si>
    <t>Name</t>
  </si>
  <si>
    <t>Under 15 – 5 Nations</t>
  </si>
  <si>
    <t>Under 17 - European Championships</t>
  </si>
  <si>
    <t>Under 17 European Team Championships</t>
  </si>
  <si>
    <t>Under 19 European Championships</t>
  </si>
  <si>
    <t>Farag, Anas</t>
  </si>
  <si>
    <t>Smith, Callum</t>
  </si>
  <si>
    <t>Myers, Thomas</t>
  </si>
  <si>
    <t>Turnbull, Archie</t>
  </si>
  <si>
    <t>Patil, Om</t>
  </si>
  <si>
    <t>Farag, Omar</t>
  </si>
  <si>
    <t>Paton, Zack</t>
  </si>
  <si>
    <t>Mackenzie, Murdo</t>
  </si>
  <si>
    <t>Farquhar , Glyn</t>
  </si>
  <si>
    <t>Isaacs, Ellis</t>
  </si>
  <si>
    <t>Lee, Yuk</t>
  </si>
  <si>
    <t>Elliot, Harris</t>
  </si>
  <si>
    <t>MacDonald, Flynn</t>
  </si>
  <si>
    <t>McAlpine, Cailean</t>
  </si>
  <si>
    <t>Simpson, Conor</t>
  </si>
  <si>
    <t>Pearman, Jamie</t>
  </si>
  <si>
    <t>Carr, Owen</t>
  </si>
  <si>
    <t>McMaster, Brodie</t>
  </si>
  <si>
    <t>Niven, Archie</t>
  </si>
  <si>
    <t>Lind, Struan</t>
  </si>
  <si>
    <t>Robertson, Theodore</t>
  </si>
  <si>
    <t>Ross, Andrew</t>
  </si>
  <si>
    <t>Sulleyman, Antek</t>
  </si>
  <si>
    <t>Appleby, Max</t>
  </si>
  <si>
    <t>Young, Ruaridh</t>
  </si>
  <si>
    <t>Shamoo, Kamran</t>
  </si>
  <si>
    <t>O'Hare, Samuel</t>
  </si>
  <si>
    <t>Krop, Benjamin</t>
  </si>
  <si>
    <t>Fairbrother, Fintan</t>
  </si>
  <si>
    <t>Gibson, Aran</t>
  </si>
  <si>
    <t>Scott, Callum</t>
  </si>
  <si>
    <t>Beaumont, James</t>
  </si>
  <si>
    <t>Docherty, Billy</t>
  </si>
  <si>
    <t>Lind, Lewis</t>
  </si>
  <si>
    <t>Logan, Seonaidh</t>
  </si>
  <si>
    <t>Smith, Riley</t>
  </si>
  <si>
    <t>Lucas Tulloch, John</t>
  </si>
  <si>
    <t>Calvaresi, Luca</t>
  </si>
  <si>
    <t>Richmond, Angus</t>
  </si>
  <si>
    <t>MacGregor , Arran</t>
  </si>
  <si>
    <t>Lafferty, Noah</t>
  </si>
  <si>
    <t>Griffin, Donal</t>
  </si>
  <si>
    <t>Lind, Murray</t>
  </si>
  <si>
    <t>Elliot, Ramsay</t>
  </si>
  <si>
    <t>Allan, Brodie</t>
  </si>
  <si>
    <t>Reijnen, Vincent</t>
  </si>
  <si>
    <t>Rennie, Cameron</t>
  </si>
  <si>
    <t>Scottish Junior Order of Merit Points 2025/26</t>
  </si>
  <si>
    <r>
      <rPr>
        <b/>
        <sz val="11"/>
        <color rgb="FF000000"/>
        <rFont val="Calibri"/>
        <family val="2"/>
      </rPr>
      <t>Event 1</t>
    </r>
    <r>
      <rPr>
        <sz val="11"/>
        <color rgb="FF000000"/>
        <rFont val="Calibri"/>
        <family val="2"/>
      </rPr>
      <t xml:space="preserve">
ASRC Senior Gold</t>
    </r>
  </si>
  <si>
    <r>
      <rPr>
        <b/>
        <sz val="11"/>
        <color rgb="FF000000"/>
        <rFont val="Calibri"/>
        <family val="2"/>
      </rPr>
      <t>Event 2</t>
    </r>
    <r>
      <rPr>
        <sz val="11"/>
        <color rgb="FF000000"/>
        <rFont val="Calibri"/>
        <family val="2"/>
      </rPr>
      <t xml:space="preserve">
ESC Junior Gold</t>
    </r>
  </si>
  <si>
    <r>
      <rPr>
        <b/>
        <sz val="11"/>
        <color rgb="FF000000"/>
        <rFont val="Calibri"/>
        <family val="2"/>
      </rPr>
      <t>Event 3</t>
    </r>
    <r>
      <rPr>
        <sz val="11"/>
        <color rgb="FF000000"/>
        <rFont val="Calibri"/>
        <family val="2"/>
      </rPr>
      <t xml:space="preserve">
Bridge of Allan Junior Gold</t>
    </r>
  </si>
  <si>
    <r>
      <rPr>
        <b/>
        <sz val="11"/>
        <color theme="0"/>
        <rFont val="Calibri"/>
        <family val="2"/>
      </rPr>
      <t>Event 4</t>
    </r>
    <r>
      <rPr>
        <sz val="11"/>
        <color theme="0"/>
        <rFont val="Calibri"/>
        <family val="2"/>
      </rPr>
      <t xml:space="preserve">
British Junior Championships</t>
    </r>
  </si>
  <si>
    <r>
      <rPr>
        <b/>
        <sz val="11"/>
        <color rgb="FF000000"/>
        <rFont val="Calibri"/>
        <family val="2"/>
      </rPr>
      <t>Event 5</t>
    </r>
    <r>
      <rPr>
        <sz val="11"/>
        <color rgb="FF000000"/>
        <rFont val="Calibri"/>
        <family val="2"/>
      </rPr>
      <t xml:space="preserve">
Watsonians Senior Gold</t>
    </r>
  </si>
  <si>
    <r>
      <rPr>
        <b/>
        <sz val="11"/>
        <color rgb="FF000000"/>
        <rFont val="Calibri"/>
        <family val="2"/>
      </rPr>
      <t>Event 6</t>
    </r>
    <r>
      <rPr>
        <sz val="11"/>
        <color rgb="FF000000"/>
        <rFont val="Calibri"/>
        <family val="2"/>
      </rPr>
      <t xml:space="preserve">
Scottish Junior Open</t>
    </r>
  </si>
  <si>
    <r>
      <rPr>
        <b/>
        <sz val="11"/>
        <color theme="0"/>
        <rFont val="Calibri"/>
        <family val="2"/>
      </rPr>
      <t>Event 7</t>
    </r>
    <r>
      <rPr>
        <sz val="11"/>
        <color theme="0"/>
        <rFont val="Calibri"/>
        <family val="2"/>
      </rPr>
      <t xml:space="preserve">
British Junior Open</t>
    </r>
  </si>
  <si>
    <t>U23 Nationals</t>
  </si>
  <si>
    <r>
      <rPr>
        <b/>
        <sz val="11"/>
        <color theme="0"/>
        <rFont val="Calibri"/>
        <family val="2"/>
      </rPr>
      <t>Event 8</t>
    </r>
    <r>
      <rPr>
        <sz val="11"/>
        <color theme="0"/>
        <rFont val="Calibri"/>
        <family val="2"/>
      </rPr>
      <t xml:space="preserve">
Junior Nationals</t>
    </r>
  </si>
  <si>
    <r>
      <rPr>
        <b/>
        <sz val="11"/>
        <color theme="0"/>
        <rFont val="Calibri"/>
        <family val="2"/>
      </rPr>
      <t>Event 9</t>
    </r>
    <r>
      <rPr>
        <sz val="11"/>
        <color theme="0"/>
        <rFont val="Calibri"/>
        <family val="2"/>
      </rPr>
      <t xml:space="preserve">
PSA Satellite (1)</t>
    </r>
  </si>
  <si>
    <r>
      <rPr>
        <b/>
        <sz val="11"/>
        <color theme="0"/>
        <rFont val="Calibri"/>
        <family val="2"/>
      </rPr>
      <t>Event 10</t>
    </r>
    <r>
      <rPr>
        <sz val="11"/>
        <color theme="0"/>
        <rFont val="Calibri"/>
        <family val="2"/>
      </rPr>
      <t xml:space="preserve">
PSA Satellite (2)</t>
    </r>
  </si>
  <si>
    <t>Date of Birth</t>
  </si>
  <si>
    <t>Age</t>
  </si>
  <si>
    <t>Top 4 Total</t>
  </si>
  <si>
    <t>1) Finishing Place</t>
  </si>
  <si>
    <t>1) Points</t>
  </si>
  <si>
    <t>2) Finishing Place</t>
  </si>
  <si>
    <t>2) Points</t>
  </si>
  <si>
    <t>3) Finishing Place</t>
  </si>
  <si>
    <t>3) Points</t>
  </si>
  <si>
    <t>4) Finishing Place</t>
  </si>
  <si>
    <t>4) Points</t>
  </si>
  <si>
    <t>5) Finishing Place</t>
  </si>
  <si>
    <t>5) Points</t>
  </si>
  <si>
    <t>6) Finishing Place</t>
  </si>
  <si>
    <t>6) Points</t>
  </si>
  <si>
    <t>7) Finishing Place</t>
  </si>
  <si>
    <t>7) Points</t>
  </si>
  <si>
    <t>Column23</t>
  </si>
  <si>
    <t>Column24</t>
  </si>
  <si>
    <t>8) Finishing Place</t>
  </si>
  <si>
    <t>8) Points</t>
  </si>
  <si>
    <t>9) Finishing Place</t>
  </si>
  <si>
    <t>9) Points</t>
  </si>
  <si>
    <t>10) Finishing Place</t>
  </si>
  <si>
    <t>10) Points</t>
  </si>
  <si>
    <t>Select</t>
  </si>
  <si>
    <t>3rd BU13</t>
  </si>
  <si>
    <t>Top 8 BU19</t>
  </si>
  <si>
    <t>Top 8 BU13</t>
  </si>
  <si>
    <t>Top 8 BU15</t>
  </si>
  <si>
    <t>4th BU17</t>
  </si>
  <si>
    <t>1st BU13</t>
  </si>
  <si>
    <t>1st BU15</t>
  </si>
  <si>
    <t>4th BU13</t>
  </si>
  <si>
    <t>3rd BU15</t>
  </si>
  <si>
    <t>Top 8 BU17</t>
  </si>
  <si>
    <t>1st BU17</t>
  </si>
  <si>
    <t>Junior Gold</t>
  </si>
  <si>
    <t>Senior Gold</t>
  </si>
  <si>
    <t>BJC / SJO</t>
  </si>
  <si>
    <t>BJO</t>
  </si>
  <si>
    <t>Scottish Nationals</t>
  </si>
  <si>
    <t>PSA Satellite</t>
  </si>
  <si>
    <t>0</t>
  </si>
  <si>
    <t>Top 8</t>
  </si>
  <si>
    <t>Top 16 BU11</t>
  </si>
  <si>
    <t>Top 48 BU11</t>
  </si>
  <si>
    <t>Semi Final</t>
  </si>
  <si>
    <t>Top 8 BU11</t>
  </si>
  <si>
    <t>Top 32 BU11</t>
  </si>
  <si>
    <t>2nd</t>
  </si>
  <si>
    <t>4th BU11</t>
  </si>
  <si>
    <t>2nd BU13</t>
  </si>
  <si>
    <t>1st</t>
  </si>
  <si>
    <t>3rd BU11</t>
  </si>
  <si>
    <t>4th BU15</t>
  </si>
  <si>
    <t>Top 16 BU13</t>
  </si>
  <si>
    <t>2nd BU11</t>
  </si>
  <si>
    <t>Semis BU11</t>
  </si>
  <si>
    <t>1st BU11</t>
  </si>
  <si>
    <t>2nd BU19</t>
  </si>
  <si>
    <t>4th BU19</t>
  </si>
  <si>
    <t>Top 16 BU17</t>
  </si>
  <si>
    <t>Top 48 BU13</t>
  </si>
  <si>
    <t>2nd BU15</t>
  </si>
  <si>
    <t>Top 32 BU13</t>
  </si>
  <si>
    <t>2nd BU17</t>
  </si>
  <si>
    <t>Top 16 BU19</t>
  </si>
  <si>
    <t>Semis BU13</t>
  </si>
  <si>
    <t>3rd BU17</t>
  </si>
  <si>
    <t>Top 16 BU15</t>
  </si>
  <si>
    <t>3rd BU19</t>
  </si>
  <si>
    <t>Top 48 BU15</t>
  </si>
  <si>
    <t>Top 32 BU15</t>
  </si>
  <si>
    <t>Semis BU15</t>
  </si>
  <si>
    <t>1st BU19</t>
  </si>
  <si>
    <t>Top 48 BU17</t>
  </si>
  <si>
    <t>Top 32 BU17</t>
  </si>
  <si>
    <t>Semis BU17</t>
  </si>
  <si>
    <t>Top 48 BU19</t>
  </si>
  <si>
    <t>Top 32 BU19</t>
  </si>
  <si>
    <t>Semis BU19</t>
  </si>
  <si>
    <t>Appleby, Olivia</t>
  </si>
  <si>
    <t>2015-01-26</t>
  </si>
  <si>
    <t xml:space="preserve">Ballentyne , Sophie </t>
  </si>
  <si>
    <t>2014-05-09</t>
  </si>
  <si>
    <t>2nd GU15</t>
  </si>
  <si>
    <t>Top 8 GU13</t>
  </si>
  <si>
    <t>Bannister, Ella</t>
  </si>
  <si>
    <t>2008-09-05</t>
  </si>
  <si>
    <t>1st GU19</t>
  </si>
  <si>
    <t>Top 8 GU19</t>
  </si>
  <si>
    <t>Bedair, Taline</t>
  </si>
  <si>
    <t>2013-05-01</t>
  </si>
  <si>
    <t>2nd GU13</t>
  </si>
  <si>
    <t xml:space="preserve">Chan, Chi Pui Felicia </t>
  </si>
  <si>
    <t>2009-05-20</t>
  </si>
  <si>
    <t>2nd GU19</t>
  </si>
  <si>
    <t>Top 16 GU17</t>
  </si>
  <si>
    <t>Craig-Gould, Jessica</t>
  </si>
  <si>
    <t>2013-02-05</t>
  </si>
  <si>
    <t>1st GU13</t>
  </si>
  <si>
    <t>Top 16 GU13</t>
  </si>
  <si>
    <t xml:space="preserve">Hamilton, Phoebe </t>
  </si>
  <si>
    <t>2010-09-06</t>
  </si>
  <si>
    <t>Istiyaq, Humaira</t>
  </si>
  <si>
    <t>2014-05-07</t>
  </si>
  <si>
    <t>4th GU13</t>
  </si>
  <si>
    <t xml:space="preserve">Kidd, Darcy </t>
  </si>
  <si>
    <t>2015-03-18</t>
  </si>
  <si>
    <t>Krop, Lillian</t>
  </si>
  <si>
    <t>2013-08-29</t>
  </si>
  <si>
    <t>3rd GU13</t>
  </si>
  <si>
    <t>Li, Eunice Lok Hei</t>
  </si>
  <si>
    <t>2011-04-08</t>
  </si>
  <si>
    <t>3rd GU15</t>
  </si>
  <si>
    <t>Little, Emma</t>
  </si>
  <si>
    <t>2012-05-06</t>
  </si>
  <si>
    <t>1st GU15</t>
  </si>
  <si>
    <t>Little, Rebecca</t>
  </si>
  <si>
    <t>2010-08-20</t>
  </si>
  <si>
    <t>1st GU17</t>
  </si>
  <si>
    <t>Top 8 GU17</t>
  </si>
  <si>
    <t>Liu, Elsa</t>
  </si>
  <si>
    <t>2013-09-25</t>
  </si>
  <si>
    <t>Logan, Kate</t>
  </si>
  <si>
    <t>2015-06-04</t>
  </si>
  <si>
    <t>Myers, Isla</t>
  </si>
  <si>
    <t>2015-12-10</t>
  </si>
  <si>
    <t xml:space="preserve">O’Leary, Skye </t>
  </si>
  <si>
    <t>2014-11-08</t>
  </si>
  <si>
    <t>Rennie, Anna</t>
  </si>
  <si>
    <t>2013-12-11</t>
  </si>
  <si>
    <t>Robertson, Hollie</t>
  </si>
  <si>
    <t>2014-10-31</t>
  </si>
  <si>
    <t>Singh, Anna-Jane</t>
  </si>
  <si>
    <t>2009-03-16</t>
  </si>
  <si>
    <t>3rd GU19</t>
  </si>
  <si>
    <t>Temple, Eilidh</t>
  </si>
  <si>
    <t>2015-04-07</t>
  </si>
  <si>
    <t>Top 16 GU11</t>
  </si>
  <si>
    <t>Top 48 GU11</t>
  </si>
  <si>
    <t>Williamson, Emily</t>
  </si>
  <si>
    <t>2011-10-12</t>
  </si>
  <si>
    <t>Top 8 GU15</t>
  </si>
  <si>
    <t>Top 8 GU11</t>
  </si>
  <si>
    <t>Top 32 GU11</t>
  </si>
  <si>
    <t>Young, Eilidh</t>
  </si>
  <si>
    <t>2012-10-22</t>
  </si>
  <si>
    <t>4th GU17</t>
  </si>
  <si>
    <t>4th GU11</t>
  </si>
  <si>
    <t>3rd GU11</t>
  </si>
  <si>
    <t>2nd GU11</t>
  </si>
  <si>
    <t>Semis GU11</t>
  </si>
  <si>
    <t>1st GU11</t>
  </si>
  <si>
    <t>4th GU15</t>
  </si>
  <si>
    <t>Top 48 GU13</t>
  </si>
  <si>
    <t>Top 32 GU13</t>
  </si>
  <si>
    <t>Semis GU13</t>
  </si>
  <si>
    <t>3rd GU17</t>
  </si>
  <si>
    <t>Top 16 GU15</t>
  </si>
  <si>
    <t>2nd GU17</t>
  </si>
  <si>
    <t>Top 48 GU15</t>
  </si>
  <si>
    <t>Top 32 GU15</t>
  </si>
  <si>
    <t>4th GU19</t>
  </si>
  <si>
    <t>Semis GU15</t>
  </si>
  <si>
    <t>Top 48 GU17</t>
  </si>
  <si>
    <t>Top 32 GU17</t>
  </si>
  <si>
    <t>Top 16 GU19</t>
  </si>
  <si>
    <t>Semis GU17</t>
  </si>
  <si>
    <t>Top 48 GU19</t>
  </si>
  <si>
    <t>Top 32 GU19</t>
  </si>
  <si>
    <t>Semis GU19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</si>
</sst>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9">
    <font>
      <sz val="11"/>
      <color rgb="FF000000"/>
      <name val="Calibri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sz val="11"/>
      <color theme="0"/>
      <name val="Calibri"/>
      <family val="2"/>
    </font>
    <font>
      <b/>
      <sz val="11"/>
      <color theme="1"/>
      <name val="Calibri"/>
      <family val="2"/>
    </font>
    <font>
      <b/>
      <sz val="11"/>
      <color rgb="FF000000"/>
      <name val="Calibri"/>
      <family val="2"/>
    </font>
    <font>
      <sz val="11"/>
      <color theme="1"/>
      <name val="Calibri"/>
      <family val="2"/>
    </font>
    <font>
      <b/>
      <sz val="11"/>
      <color theme="0"/>
      <name val="Calibri"/>
      <family val="2"/>
    </font>
    <font>
      <sz val="8"/>
      <name val="Calibri"/>
      <family val="2"/>
    </font>
  </fonts>
  <fills count="14">
    <fill>
      <patternFill patternType="none"/>
    </fill>
    <fill>
      <patternFill patternType="gray125"/>
    </fill>
    <fill>
      <patternFill patternType="solid">
        <fgColor rgb="FFD4BD34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4" tint="0.59999389629810485"/>
        <bgColor theme="4" tint="0.59999389629810485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8" tint="-0.249977111117893"/>
        <bgColor indexed="64"/>
      </patternFill>
    </fill>
  </fills>
  <borders count="44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/>
      <top style="medium">
        <color theme="1"/>
      </top>
      <bottom/>
      <diagonal/>
    </border>
    <border>
      <left style="medium">
        <color theme="1"/>
      </left>
      <right/>
      <top/>
      <bottom/>
      <diagonal/>
    </border>
    <border>
      <left style="medium">
        <color theme="1"/>
      </left>
      <right/>
      <top style="medium">
        <color theme="1"/>
      </top>
      <bottom/>
      <diagonal/>
    </border>
    <border>
      <left/>
      <right style="thin">
        <color theme="0"/>
      </right>
      <top/>
      <bottom style="thick">
        <color theme="0"/>
      </bottom>
      <diagonal/>
    </border>
    <border>
      <left style="thin">
        <color theme="0"/>
      </left>
      <right/>
      <top/>
      <bottom style="thick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theme="8" tint="0.39997558519241921"/>
      </top>
      <bottom style="thin">
        <color theme="8" tint="0.39997558519241921"/>
      </bottom>
      <diagonal/>
    </border>
    <border>
      <left style="medium">
        <color indexed="64"/>
      </left>
      <right/>
      <top style="thin">
        <color theme="8" tint="0.39997558519241921"/>
      </top>
      <bottom style="thin">
        <color theme="8" tint="0.39997558519241921"/>
      </bottom>
      <diagonal/>
    </border>
    <border>
      <left/>
      <right style="medium">
        <color indexed="64"/>
      </right>
      <top style="medium">
        <color theme="1"/>
      </top>
      <bottom/>
      <diagonal/>
    </border>
    <border>
      <left/>
      <right/>
      <top style="thin">
        <color theme="8" tint="0.39997558519241921"/>
      </top>
      <bottom/>
      <diagonal/>
    </border>
    <border>
      <left style="medium">
        <color indexed="64"/>
      </left>
      <right/>
      <top style="thin">
        <color theme="8" tint="0.39997558519241921"/>
      </top>
      <bottom/>
      <diagonal/>
    </border>
    <border>
      <left style="thick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theme="5" tint="0.39997558519241921"/>
      </top>
      <bottom/>
      <diagonal/>
    </border>
    <border>
      <left/>
      <right/>
      <top style="thin">
        <color theme="5" tint="0.39997558519241921"/>
      </top>
      <bottom/>
      <diagonal/>
    </border>
    <border>
      <left style="thin">
        <color indexed="64"/>
      </left>
      <right/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theme="1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rgb="FF000000"/>
      </bottom>
      <diagonal/>
    </border>
    <border>
      <left/>
      <right style="thin">
        <color indexed="64"/>
      </right>
      <top/>
      <bottom style="thin">
        <color theme="5" tint="0.39997558519241921"/>
      </bottom>
      <diagonal/>
    </border>
    <border>
      <left style="medium">
        <color theme="1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46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/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2" fillId="0" borderId="0" xfId="0" applyFont="1"/>
    <xf numFmtId="0" fontId="2" fillId="0" borderId="0" xfId="0" applyFont="1" applyAlignment="1">
      <alignment horizontal="center" vertical="center"/>
    </xf>
    <xf numFmtId="0" fontId="5" fillId="0" borderId="0" xfId="0" applyFont="1"/>
    <xf numFmtId="0" fontId="1" fillId="0" borderId="0" xfId="0" applyFont="1"/>
    <xf numFmtId="164" fontId="0" fillId="0" borderId="0" xfId="0" applyNumberFormat="1"/>
    <xf numFmtId="0" fontId="1" fillId="0" borderId="0" xfId="0" applyFont="1" applyAlignment="1">
      <alignment horizontal="center"/>
    </xf>
    <xf numFmtId="0" fontId="0" fillId="0" borderId="0" xfId="0" pivotButton="1"/>
    <xf numFmtId="0" fontId="0" fillId="0" borderId="0" xfId="0" applyAlignment="1">
      <alignment horizontal="left"/>
    </xf>
    <xf numFmtId="0" fontId="0" fillId="0" borderId="11" xfId="0" applyBorder="1"/>
    <xf numFmtId="1" fontId="0" fillId="0" borderId="0" xfId="0" applyNumberFormat="1"/>
    <xf numFmtId="164" fontId="0" fillId="0" borderId="11" xfId="0" applyNumberFormat="1" applyBorder="1"/>
    <xf numFmtId="0" fontId="7" fillId="9" borderId="5" xfId="0" applyFont="1" applyFill="1" applyBorder="1" applyAlignment="1">
      <alignment horizontal="center" vertical="center"/>
    </xf>
    <xf numFmtId="0" fontId="7" fillId="9" borderId="6" xfId="0" applyFont="1" applyFill="1" applyBorder="1" applyAlignment="1">
      <alignment horizontal="center" vertical="center"/>
    </xf>
    <xf numFmtId="0" fontId="6" fillId="10" borderId="7" xfId="0" applyFont="1" applyFill="1" applyBorder="1" applyAlignment="1">
      <alignment horizontal="center" vertical="center"/>
    </xf>
    <xf numFmtId="0" fontId="6" fillId="10" borderId="8" xfId="0" applyFont="1" applyFill="1" applyBorder="1" applyAlignment="1">
      <alignment horizontal="center" vertical="center"/>
    </xf>
    <xf numFmtId="0" fontId="6" fillId="11" borderId="7" xfId="0" applyFont="1" applyFill="1" applyBorder="1" applyAlignment="1">
      <alignment horizontal="center" vertical="center"/>
    </xf>
    <xf numFmtId="0" fontId="6" fillId="11" borderId="8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1" fontId="0" fillId="0" borderId="0" xfId="0" applyNumberFormat="1" applyAlignment="1">
      <alignment horizontal="center" vertical="center"/>
    </xf>
    <xf numFmtId="1" fontId="0" fillId="0" borderId="0" xfId="0" applyNumberFormat="1" applyAlignment="1">
      <alignment vertical="center"/>
    </xf>
    <xf numFmtId="2" fontId="2" fillId="0" borderId="0" xfId="0" applyNumberFormat="1" applyFont="1" applyAlignment="1">
      <alignment horizontal="center" vertical="center"/>
    </xf>
    <xf numFmtId="1" fontId="7" fillId="9" borderId="6" xfId="0" applyNumberFormat="1" applyFont="1" applyFill="1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7" xfId="0" applyBorder="1" applyAlignment="1">
      <alignment vertical="center"/>
    </xf>
    <xf numFmtId="0" fontId="0" fillId="0" borderId="17" xfId="0" applyBorder="1"/>
    <xf numFmtId="1" fontId="1" fillId="0" borderId="0" xfId="0" applyNumberFormat="1" applyFont="1" applyAlignment="1">
      <alignment horizontal="center" vertical="center"/>
    </xf>
    <xf numFmtId="1" fontId="1" fillId="0" borderId="0" xfId="0" applyNumberFormat="1" applyFont="1" applyAlignment="1">
      <alignment horizontal="center"/>
    </xf>
    <xf numFmtId="0" fontId="7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10" borderId="8" xfId="0" applyFont="1" applyFill="1" applyBorder="1" applyAlignment="1">
      <alignment horizontal="center" vertical="center"/>
    </xf>
    <xf numFmtId="1" fontId="0" fillId="0" borderId="18" xfId="0" applyNumberFormat="1" applyBorder="1" applyAlignment="1">
      <alignment horizontal="right"/>
    </xf>
    <xf numFmtId="0" fontId="0" fillId="0" borderId="19" xfId="0" pivotButton="1" applyBorder="1"/>
    <xf numFmtId="0" fontId="0" fillId="0" borderId="21" xfId="0" applyBorder="1"/>
    <xf numFmtId="0" fontId="0" fillId="0" borderId="1" xfId="0" applyBorder="1" applyAlignment="1">
      <alignment horizontal="left"/>
    </xf>
    <xf numFmtId="0" fontId="0" fillId="0" borderId="24" xfId="0" applyBorder="1" applyAlignment="1">
      <alignment horizontal="left"/>
    </xf>
    <xf numFmtId="0" fontId="0" fillId="0" borderId="18" xfId="0" pivotButton="1" applyBorder="1"/>
    <xf numFmtId="0" fontId="0" fillId="0" borderId="29" xfId="0" applyBorder="1" applyAlignment="1">
      <alignment horizontal="left"/>
    </xf>
    <xf numFmtId="0" fontId="0" fillId="0" borderId="30" xfId="0" applyBorder="1" applyAlignment="1">
      <alignment horizontal="left"/>
    </xf>
    <xf numFmtId="0" fontId="0" fillId="0" borderId="31" xfId="0" applyBorder="1" applyAlignment="1">
      <alignment horizontal="left"/>
    </xf>
    <xf numFmtId="0" fontId="0" fillId="0" borderId="18" xfId="0" applyBorder="1"/>
    <xf numFmtId="0" fontId="0" fillId="0" borderId="18" xfId="0" applyBorder="1" applyAlignment="1">
      <alignment horizontal="right"/>
    </xf>
    <xf numFmtId="1" fontId="0" fillId="0" borderId="21" xfId="0" applyNumberFormat="1" applyBorder="1"/>
    <xf numFmtId="1" fontId="0" fillId="0" borderId="29" xfId="0" applyNumberFormat="1" applyBorder="1"/>
    <xf numFmtId="1" fontId="0" fillId="0" borderId="30" xfId="0" applyNumberFormat="1" applyBorder="1"/>
    <xf numFmtId="1" fontId="0" fillId="0" borderId="31" xfId="0" applyNumberFormat="1" applyBorder="1"/>
    <xf numFmtId="0" fontId="6" fillId="0" borderId="0" xfId="0" applyFont="1" applyAlignment="1">
      <alignment horizontal="center" vertical="center"/>
    </xf>
    <xf numFmtId="1" fontId="6" fillId="0" borderId="15" xfId="0" applyNumberFormat="1" applyFont="1" applyBorder="1" applyAlignment="1">
      <alignment horizontal="center" vertical="center"/>
    </xf>
    <xf numFmtId="0" fontId="6" fillId="0" borderId="16" xfId="0" applyFont="1" applyBorder="1" applyAlignment="1">
      <alignment horizontal="center" vertical="center"/>
    </xf>
    <xf numFmtId="0" fontId="6" fillId="0" borderId="16" xfId="0" applyFont="1" applyBorder="1"/>
    <xf numFmtId="1" fontId="6" fillId="0" borderId="12" xfId="0" applyNumberFormat="1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4" fillId="0" borderId="10" xfId="0" applyFont="1" applyBorder="1"/>
    <xf numFmtId="0" fontId="6" fillId="0" borderId="32" xfId="0" applyFont="1" applyBorder="1"/>
    <xf numFmtId="0" fontId="6" fillId="0" borderId="33" xfId="0" applyFont="1" applyBorder="1"/>
    <xf numFmtId="0" fontId="6" fillId="0" borderId="10" xfId="0" applyFont="1" applyBorder="1"/>
    <xf numFmtId="1" fontId="4" fillId="0" borderId="10" xfId="0" applyNumberFormat="1" applyFont="1" applyBorder="1" applyAlignment="1">
      <alignment horizontal="center" vertical="center"/>
    </xf>
    <xf numFmtId="14" fontId="6" fillId="0" borderId="10" xfId="0" applyNumberFormat="1" applyFont="1" applyBorder="1"/>
    <xf numFmtId="0" fontId="6" fillId="0" borderId="10" xfId="0" applyFont="1" applyBorder="1" applyAlignment="1">
      <alignment vertical="center"/>
    </xf>
    <xf numFmtId="0" fontId="4" fillId="0" borderId="10" xfId="0" applyFont="1" applyBorder="1" applyAlignment="1">
      <alignment vertical="center"/>
    </xf>
    <xf numFmtId="0" fontId="4" fillId="0" borderId="34" xfId="0" applyFont="1" applyBorder="1"/>
    <xf numFmtId="0" fontId="6" fillId="0" borderId="34" xfId="0" applyFont="1" applyBorder="1" applyAlignment="1">
      <alignment vertical="center"/>
    </xf>
    <xf numFmtId="1" fontId="4" fillId="0" borderId="34" xfId="0" applyNumberFormat="1" applyFont="1" applyBorder="1" applyAlignment="1">
      <alignment horizontal="center" vertical="center"/>
    </xf>
    <xf numFmtId="1" fontId="6" fillId="0" borderId="0" xfId="0" applyNumberFormat="1" applyFont="1" applyAlignment="1">
      <alignment horizontal="center" vertical="center"/>
    </xf>
    <xf numFmtId="0" fontId="6" fillId="0" borderId="17" xfId="0" applyFont="1" applyBorder="1" applyAlignment="1">
      <alignment horizontal="center" vertical="center"/>
    </xf>
    <xf numFmtId="0" fontId="4" fillId="0" borderId="11" xfId="0" applyFont="1" applyBorder="1"/>
    <xf numFmtId="0" fontId="1" fillId="0" borderId="27" xfId="0" applyFont="1" applyBorder="1"/>
    <xf numFmtId="0" fontId="1" fillId="0" borderId="27" xfId="0" applyFont="1" applyBorder="1" applyAlignment="1">
      <alignment horizontal="center"/>
    </xf>
    <xf numFmtId="0" fontId="1" fillId="0" borderId="36" xfId="0" applyFont="1" applyBorder="1" applyAlignment="1">
      <alignment horizontal="center"/>
    </xf>
    <xf numFmtId="0" fontId="6" fillId="0" borderId="1" xfId="0" applyFont="1" applyBorder="1" applyAlignment="1">
      <alignment horizontal="center" vertical="center"/>
    </xf>
    <xf numFmtId="0" fontId="1" fillId="0" borderId="1" xfId="0" applyFont="1" applyBorder="1"/>
    <xf numFmtId="0" fontId="1" fillId="0" borderId="24" xfId="0" applyFont="1" applyBorder="1" applyAlignment="1">
      <alignment horizontal="center"/>
    </xf>
    <xf numFmtId="0" fontId="4" fillId="0" borderId="1" xfId="0" applyFont="1" applyBorder="1"/>
    <xf numFmtId="0" fontId="4" fillId="0" borderId="37" xfId="0" applyFont="1" applyBorder="1"/>
    <xf numFmtId="0" fontId="4" fillId="0" borderId="38" xfId="0" applyFont="1" applyBorder="1"/>
    <xf numFmtId="0" fontId="5" fillId="0" borderId="1" xfId="0" applyFont="1" applyBorder="1"/>
    <xf numFmtId="0" fontId="7" fillId="12" borderId="24" xfId="0" applyFont="1" applyFill="1" applyBorder="1" applyAlignment="1">
      <alignment horizontal="center" vertical="center"/>
    </xf>
    <xf numFmtId="0" fontId="7" fillId="12" borderId="28" xfId="0" applyFont="1" applyFill="1" applyBorder="1" applyAlignment="1">
      <alignment horizontal="center" vertical="center"/>
    </xf>
    <xf numFmtId="0" fontId="7" fillId="12" borderId="35" xfId="0" applyFont="1" applyFill="1" applyBorder="1" applyAlignment="1">
      <alignment horizontal="center" vertical="center"/>
    </xf>
    <xf numFmtId="0" fontId="7" fillId="12" borderId="19" xfId="0" applyFont="1" applyFill="1" applyBorder="1" applyAlignment="1">
      <alignment horizontal="center" vertical="center"/>
    </xf>
    <xf numFmtId="1" fontId="7" fillId="12" borderId="20" xfId="0" applyNumberFormat="1" applyFont="1" applyFill="1" applyBorder="1" applyAlignment="1">
      <alignment horizontal="center" vertical="center"/>
    </xf>
    <xf numFmtId="0" fontId="6" fillId="0" borderId="11" xfId="0" applyFont="1" applyBorder="1"/>
    <xf numFmtId="0" fontId="6" fillId="0" borderId="39" xfId="0" applyFont="1" applyBorder="1"/>
    <xf numFmtId="1" fontId="4" fillId="0" borderId="11" xfId="0" applyNumberFormat="1" applyFont="1" applyBorder="1" applyAlignment="1">
      <alignment horizontal="center" vertical="center"/>
    </xf>
    <xf numFmtId="0" fontId="7" fillId="12" borderId="24" xfId="0" applyFont="1" applyFill="1" applyBorder="1" applyAlignment="1">
      <alignment horizontal="center" vertical="center" wrapText="1"/>
    </xf>
    <xf numFmtId="1" fontId="7" fillId="12" borderId="24" xfId="0" applyNumberFormat="1" applyFont="1" applyFill="1" applyBorder="1" applyAlignment="1">
      <alignment horizontal="center" vertical="center"/>
    </xf>
    <xf numFmtId="0" fontId="6" fillId="0" borderId="9" xfId="0" applyFont="1" applyBorder="1" applyAlignment="1">
      <alignment vertical="center"/>
    </xf>
    <xf numFmtId="0" fontId="4" fillId="0" borderId="9" xfId="0" applyFont="1" applyBorder="1"/>
    <xf numFmtId="1" fontId="4" fillId="0" borderId="9" xfId="0" applyNumberFormat="1" applyFont="1" applyBorder="1" applyAlignment="1">
      <alignment horizontal="center" vertical="center"/>
    </xf>
    <xf numFmtId="0" fontId="6" fillId="0" borderId="0" xfId="0" applyFont="1"/>
    <xf numFmtId="14" fontId="6" fillId="0" borderId="11" xfId="0" applyNumberFormat="1" applyFont="1" applyBorder="1"/>
    <xf numFmtId="0" fontId="7" fillId="13" borderId="19" xfId="0" applyFont="1" applyFill="1" applyBorder="1" applyAlignment="1">
      <alignment horizontal="center" vertical="center"/>
    </xf>
    <xf numFmtId="1" fontId="7" fillId="13" borderId="20" xfId="0" applyNumberFormat="1" applyFont="1" applyFill="1" applyBorder="1" applyAlignment="1">
      <alignment horizontal="center" vertical="center"/>
    </xf>
    <xf numFmtId="0" fontId="7" fillId="13" borderId="42" xfId="0" applyFont="1" applyFill="1" applyBorder="1" applyAlignment="1">
      <alignment horizontal="center" vertical="center"/>
    </xf>
    <xf numFmtId="0" fontId="7" fillId="13" borderId="43" xfId="0" applyFont="1" applyFill="1" applyBorder="1" applyAlignment="1">
      <alignment horizontal="center" vertical="center"/>
    </xf>
    <xf numFmtId="0" fontId="7" fillId="13" borderId="41" xfId="0" applyFont="1" applyFill="1" applyBorder="1" applyAlignment="1">
      <alignment horizontal="center" vertical="center" wrapText="1"/>
    </xf>
    <xf numFmtId="0" fontId="7" fillId="13" borderId="41" xfId="0" applyFont="1" applyFill="1" applyBorder="1" applyAlignment="1">
      <alignment horizontal="center" vertical="center"/>
    </xf>
    <xf numFmtId="1" fontId="7" fillId="13" borderId="41" xfId="0" applyNumberFormat="1" applyFont="1" applyFill="1" applyBorder="1" applyAlignment="1">
      <alignment horizontal="center" vertical="center"/>
    </xf>
    <xf numFmtId="1" fontId="0" fillId="0" borderId="18" xfId="0" applyNumberFormat="1" applyBorder="1" applyAlignment="1">
      <alignment vertical="center"/>
    </xf>
    <xf numFmtId="0" fontId="1" fillId="0" borderId="0" xfId="0" applyFont="1" applyAlignment="1">
      <alignment horizontal="left"/>
    </xf>
    <xf numFmtId="0" fontId="3" fillId="5" borderId="0" xfId="0" applyFont="1" applyFill="1" applyAlignment="1">
      <alignment horizontal="center" vertical="center"/>
    </xf>
    <xf numFmtId="0" fontId="3" fillId="8" borderId="4" xfId="0" applyFont="1" applyFill="1" applyBorder="1" applyAlignment="1">
      <alignment horizontal="center" vertical="center"/>
    </xf>
    <xf numFmtId="0" fontId="3" fillId="8" borderId="2" xfId="0" applyFont="1" applyFill="1" applyBorder="1" applyAlignment="1">
      <alignment horizontal="center" vertical="center"/>
    </xf>
    <xf numFmtId="0" fontId="3" fillId="8" borderId="3" xfId="0" applyFont="1" applyFill="1" applyBorder="1" applyAlignment="1">
      <alignment horizontal="center" vertical="center"/>
    </xf>
    <xf numFmtId="0" fontId="3" fillId="8" borderId="0" xfId="0" applyFont="1" applyFill="1" applyAlignment="1">
      <alignment horizontal="center" vertical="center"/>
    </xf>
    <xf numFmtId="0" fontId="2" fillId="2" borderId="22" xfId="0" applyFont="1" applyFill="1" applyBorder="1" applyAlignment="1">
      <alignment horizontal="center" vertical="center" wrapText="1"/>
    </xf>
    <xf numFmtId="0" fontId="2" fillId="2" borderId="26" xfId="0" applyFont="1" applyFill="1" applyBorder="1" applyAlignment="1">
      <alignment horizontal="center" vertical="center"/>
    </xf>
    <xf numFmtId="0" fontId="2" fillId="2" borderId="24" xfId="0" applyFont="1" applyFill="1" applyBorder="1" applyAlignment="1">
      <alignment horizontal="center" vertical="center"/>
    </xf>
    <xf numFmtId="0" fontId="2" fillId="2" borderId="27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2" fillId="2" borderId="25" xfId="0" applyFont="1" applyFill="1" applyBorder="1" applyAlignment="1">
      <alignment horizontal="center" vertical="center"/>
    </xf>
    <xf numFmtId="0" fontId="3" fillId="3" borderId="22" xfId="0" applyFont="1" applyFill="1" applyBorder="1" applyAlignment="1">
      <alignment horizontal="center" vertical="center" wrapText="1"/>
    </xf>
    <xf numFmtId="0" fontId="3" fillId="3" borderId="23" xfId="0" applyFont="1" applyFill="1" applyBorder="1" applyAlignment="1">
      <alignment horizontal="center" vertical="center"/>
    </xf>
    <xf numFmtId="0" fontId="3" fillId="3" borderId="24" xfId="0" applyFont="1" applyFill="1" applyBorder="1" applyAlignment="1">
      <alignment horizontal="center" vertical="center"/>
    </xf>
    <xf numFmtId="0" fontId="3" fillId="3" borderId="25" xfId="0" applyFont="1" applyFill="1" applyBorder="1" applyAlignment="1">
      <alignment horizontal="center" vertical="center"/>
    </xf>
    <xf numFmtId="0" fontId="2" fillId="4" borderId="22" xfId="0" applyFont="1" applyFill="1" applyBorder="1" applyAlignment="1">
      <alignment horizontal="center" vertical="center" wrapText="1"/>
    </xf>
    <xf numFmtId="0" fontId="2" fillId="4" borderId="23" xfId="0" applyFont="1" applyFill="1" applyBorder="1" applyAlignment="1">
      <alignment horizontal="center" vertical="center"/>
    </xf>
    <xf numFmtId="0" fontId="2" fillId="4" borderId="24" xfId="0" applyFont="1" applyFill="1" applyBorder="1" applyAlignment="1">
      <alignment horizontal="center" vertical="center"/>
    </xf>
    <xf numFmtId="0" fontId="2" fillId="4" borderId="25" xfId="0" applyFont="1" applyFill="1" applyBorder="1" applyAlignment="1">
      <alignment horizontal="center" vertical="center"/>
    </xf>
    <xf numFmtId="0" fontId="3" fillId="6" borderId="22" xfId="0" applyFont="1" applyFill="1" applyBorder="1" applyAlignment="1">
      <alignment horizontal="center" vertical="center" wrapText="1"/>
    </xf>
    <xf numFmtId="0" fontId="3" fillId="6" borderId="23" xfId="0" applyFont="1" applyFill="1" applyBorder="1" applyAlignment="1">
      <alignment horizontal="center" vertical="center"/>
    </xf>
    <xf numFmtId="0" fontId="3" fillId="6" borderId="24" xfId="0" applyFont="1" applyFill="1" applyBorder="1" applyAlignment="1">
      <alignment horizontal="center" vertical="center"/>
    </xf>
    <xf numFmtId="0" fontId="3" fillId="6" borderId="25" xfId="0" applyFont="1" applyFill="1" applyBorder="1" applyAlignment="1">
      <alignment horizontal="center" vertical="center"/>
    </xf>
    <xf numFmtId="0" fontId="3" fillId="5" borderId="22" xfId="0" applyFont="1" applyFill="1" applyBorder="1" applyAlignment="1">
      <alignment horizontal="center" vertical="center" wrapText="1"/>
    </xf>
    <xf numFmtId="0" fontId="3" fillId="5" borderId="23" xfId="0" applyFont="1" applyFill="1" applyBorder="1" applyAlignment="1">
      <alignment horizontal="center" vertical="center"/>
    </xf>
    <xf numFmtId="0" fontId="3" fillId="5" borderId="24" xfId="0" applyFont="1" applyFill="1" applyBorder="1" applyAlignment="1">
      <alignment horizontal="center" vertical="center"/>
    </xf>
    <xf numFmtId="0" fontId="3" fillId="5" borderId="25" xfId="0" applyFont="1" applyFill="1" applyBorder="1" applyAlignment="1">
      <alignment horizontal="center" vertical="center"/>
    </xf>
    <xf numFmtId="0" fontId="3" fillId="7" borderId="22" xfId="0" applyFont="1" applyFill="1" applyBorder="1" applyAlignment="1">
      <alignment horizontal="center" vertical="center" wrapText="1"/>
    </xf>
    <xf numFmtId="0" fontId="3" fillId="7" borderId="23" xfId="0" applyFont="1" applyFill="1" applyBorder="1" applyAlignment="1">
      <alignment horizontal="center" vertical="center"/>
    </xf>
    <xf numFmtId="0" fontId="3" fillId="7" borderId="24" xfId="0" applyFont="1" applyFill="1" applyBorder="1" applyAlignment="1">
      <alignment horizontal="center" vertical="center"/>
    </xf>
    <xf numFmtId="0" fontId="3" fillId="7" borderId="25" xfId="0" applyFont="1" applyFill="1" applyBorder="1" applyAlignment="1">
      <alignment horizontal="center" vertical="center"/>
    </xf>
    <xf numFmtId="0" fontId="3" fillId="8" borderId="14" xfId="0" applyFont="1" applyFill="1" applyBorder="1" applyAlignment="1">
      <alignment horizontal="center" vertical="center"/>
    </xf>
    <xf numFmtId="0" fontId="3" fillId="8" borderId="40" xfId="0" applyFont="1" applyFill="1" applyBorder="1" applyAlignment="1">
      <alignment horizontal="center" vertical="center"/>
    </xf>
    <xf numFmtId="0" fontId="3" fillId="8" borderId="27" xfId="0" applyFont="1" applyFill="1" applyBorder="1" applyAlignment="1">
      <alignment horizontal="center" vertical="center"/>
    </xf>
    <xf numFmtId="0" fontId="3" fillId="8" borderId="25" xfId="0" applyFont="1" applyFill="1" applyBorder="1" applyAlignment="1">
      <alignment horizontal="center" vertical="center"/>
    </xf>
    <xf numFmtId="0" fontId="0" fillId="0" borderId="29" xfId="0" applyNumberFormat="1" applyBorder="1"/>
    <xf numFmtId="0" fontId="0" fillId="0" borderId="30" xfId="0" applyNumberFormat="1" applyBorder="1"/>
    <xf numFmtId="0" fontId="0" fillId="0" borderId="31" xfId="0" applyNumberFormat="1" applyBorder="1"/>
  </cellXfs>
  <cellStyles count="1">
    <cellStyle name="Normal" xfId="0" builtinId="0"/>
  </cellStyles>
  <dxfs count="219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medium">
          <color indexed="64"/>
        </left>
        <right/>
        <top style="thin">
          <color theme="8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medium">
          <color indexed="64"/>
        </left>
        <right/>
        <top style="thin">
          <color theme="8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medium">
          <color indexed="64"/>
        </left>
        <right/>
        <top style="thin">
          <color theme="8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theme="8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medium">
          <color indexed="64"/>
        </left>
        <right/>
        <top style="thin">
          <color theme="8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medium">
          <color indexed="64"/>
        </left>
        <right/>
        <top style="thin">
          <color theme="8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medium">
          <color indexed="64"/>
        </left>
        <right/>
        <top style="thin">
          <color theme="8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medium">
          <color indexed="64"/>
        </left>
        <right/>
        <top style="thin">
          <color theme="8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medium">
          <color indexed="64"/>
        </left>
        <right/>
        <top style="thin">
          <color theme="8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medium">
          <color indexed="64"/>
        </left>
        <right/>
        <top style="thin">
          <color theme="8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medium">
          <color indexed="64"/>
        </left>
        <right/>
        <top style="thin">
          <color theme="8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ck">
          <color indexed="64"/>
        </left>
        <right/>
        <top style="thin">
          <color theme="8" tint="0.39997558519241921"/>
        </top>
        <bottom/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none">
          <fgColor indexed="64"/>
          <bgColor indexed="65"/>
        </patternFill>
      </fill>
      <border diagonalUp="0" diagonalDown="0">
        <left style="medium">
          <color indexed="64"/>
        </left>
        <right/>
        <top style="thin">
          <color indexed="64"/>
        </top>
        <bottom/>
        <vertical/>
        <horizontal/>
      </border>
    </dxf>
    <dxf>
      <border>
        <bottom style="medium">
          <color indexed="64"/>
        </bottom>
      </border>
    </dxf>
    <dxf>
      <border outline="0">
        <right style="medium">
          <color indexed="64"/>
        </righ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none"/>
      </font>
      <numFmt numFmtId="1" formatCode="0"/>
      <fill>
        <patternFill patternType="solid">
          <fgColor indexed="64"/>
          <bgColor theme="5" tint="-0.249977111117893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fill>
        <patternFill patternType="none">
          <fgColor rgb="FF000000"/>
          <bgColor rgb="FFFFFFFF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fill>
        <patternFill patternType="none">
          <fgColor rgb="FF000000"/>
          <bgColor rgb="FFFFFFFF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fill>
        <patternFill patternType="none">
          <fgColor rgb="FF000000"/>
          <bgColor rgb="FFFFFFFF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fill>
        <patternFill patternType="none">
          <fgColor rgb="FF000000"/>
          <bgColor rgb="FFFFFFFF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medium">
          <color indexed="64"/>
        </left>
        <right/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medium">
          <color indexed="64"/>
        </left>
        <right/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medium">
          <color indexed="64"/>
        </left>
        <right/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medium">
          <color indexed="64"/>
        </left>
        <right/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medium">
          <color indexed="64"/>
        </left>
        <right/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medium">
          <color indexed="64"/>
        </left>
        <right/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medium">
          <color indexed="64"/>
        </left>
        <right/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medium">
          <color indexed="64"/>
        </left>
        <right/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medium">
          <color indexed="64"/>
        </left>
        <right/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medium">
          <color indexed="64"/>
        </left>
        <right/>
        <top/>
        <bottom/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border outline="0">
        <bottom style="medium">
          <color indexed="64"/>
        </bottom>
      </border>
    </dxf>
    <dxf>
      <border outline="0">
        <right style="medium">
          <color indexed="64"/>
        </righ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1" formatCode="0"/>
      <fill>
        <patternFill patternType="solid">
          <fgColor indexed="64"/>
          <bgColor theme="8" tint="-0.249977111117893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fill>
        <patternFill patternType="none">
          <fgColor rgb="FF000000"/>
          <bgColor rgb="FFFFFFFF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fill>
        <patternFill patternType="none">
          <fgColor rgb="FF000000"/>
          <bgColor rgb="FFFFFFFF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fill>
        <patternFill patternType="none">
          <fgColor rgb="FF000000"/>
          <bgColor rgb="FFFFFFFF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fill>
        <patternFill patternType="none">
          <fgColor rgb="FF000000"/>
          <bgColor rgb="FFFFFFFF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alignment horizontal="right"/>
    </dxf>
    <dxf>
      <numFmt numFmtId="1" formatCode="0"/>
    </dxf>
    <dxf>
      <numFmt numFmtId="1" formatCode="0"/>
    </dxf>
    <dxf>
      <alignment horizontal="right"/>
    </dxf>
    <dxf>
      <numFmt numFmtId="0" formatCode="General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numFmt numFmtId="164" formatCode="0.0"/>
    </dxf>
    <dxf>
      <font>
        <b/>
        <family val="2"/>
      </font>
    </dxf>
    <dxf>
      <alignment horizontal="left" relativeIndent="1"/>
    </dxf>
    <dxf>
      <alignment relativeIndent="-1"/>
    </dxf>
    <dxf>
      <alignment vertical="center"/>
    </dxf>
    <dxf>
      <alignment horizontal="general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numFmt numFmtId="1" formatCode="0"/>
    </dxf>
    <dxf>
      <numFmt numFmtId="1" formatCode="0"/>
    </dxf>
    <dxf>
      <numFmt numFmtId="1" formatCode="0"/>
    </dxf>
    <dxf>
      <font>
        <b/>
        <family val="2"/>
      </font>
    </dxf>
    <dxf>
      <numFmt numFmtId="164" formatCode="0.0"/>
    </dxf>
    <dxf>
      <alignment horizontal="right"/>
    </dxf>
    <dxf>
      <numFmt numFmtId="1" formatCode="0"/>
    </dxf>
    <dxf>
      <numFmt numFmtId="1" formatCode="0"/>
    </dxf>
    <dxf>
      <numFmt numFmtId="1" formatCode="0"/>
    </dxf>
    <dxf>
      <numFmt numFmtId="0" formatCode="General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numFmt numFmtId="164" formatCode="0.0"/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alignment horizontal="right"/>
    </dxf>
    <dxf>
      <numFmt numFmtId="1" formatCode="0"/>
    </dxf>
    <dxf>
      <numFmt numFmtId="1" formatCode="0"/>
    </dxf>
    <dxf>
      <numFmt numFmtId="1" formatCode="0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alignment horizontal="right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alignment horizontal="right"/>
    </dxf>
    <dxf>
      <numFmt numFmtId="1" formatCode="0"/>
    </dxf>
    <dxf>
      <numFmt numFmtId="1" formatCode="0"/>
    </dxf>
    <dxf>
      <numFmt numFmtId="1" formatCode="0"/>
    </dxf>
    <dxf>
      <numFmt numFmtId="0" formatCode="General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alignment horizontal="right"/>
    </dxf>
    <dxf>
      <numFmt numFmtId="1" formatCode="0"/>
    </dxf>
    <dxf>
      <numFmt numFmtId="1" formatCode="0"/>
    </dxf>
    <dxf>
      <numFmt numFmtId="1" formatCode="0"/>
    </dxf>
    <dxf>
      <numFmt numFmtId="0" formatCode="General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alignment horizontal="right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/>
        <family val="2"/>
      </font>
    </dxf>
    <dxf>
      <numFmt numFmtId="164" formatCode="0.0"/>
    </dxf>
    <dxf>
      <alignment horizontal="right"/>
    </dxf>
    <dxf>
      <numFmt numFmtId="1" formatCode="0"/>
    </dxf>
    <dxf>
      <numFmt numFmtId="1" formatCode="0"/>
    </dxf>
    <dxf>
      <numFmt numFmtId="1" formatCode="0"/>
    </dxf>
    <dxf>
      <numFmt numFmtId="0" formatCode="General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numFmt numFmtId="164" formatCode="0.0"/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alignment horizontal="right"/>
    </dxf>
    <dxf>
      <numFmt numFmtId="1" formatCode="0"/>
    </dxf>
    <dxf>
      <numFmt numFmtId="1" formatCode="0"/>
    </dxf>
    <dxf>
      <numFmt numFmtId="1" formatCode="0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numFmt numFmtId="1" formatCode="0"/>
    </dxf>
    <dxf>
      <numFmt numFmtId="1" formatCode="0"/>
    </dxf>
    <dxf>
      <alignment horizontal="right"/>
    </dxf>
    <dxf>
      <numFmt numFmtId="0" formatCode="General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numFmt numFmtId="164" formatCode="0.0"/>
    </dxf>
    <dxf>
      <font>
        <b/>
        <family val="2"/>
      </font>
    </dxf>
    <dxf>
      <alignment horizontal="left" relativeIndent="1"/>
    </dxf>
    <dxf>
      <alignment relativeIndent="-1"/>
    </dxf>
    <dxf>
      <alignment vertical="center"/>
    </dxf>
    <dxf>
      <alignment horizontal="general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numFmt numFmtId="1" formatCode="0"/>
    </dxf>
    <dxf>
      <numFmt numFmtId="1" formatCode="0"/>
    </dxf>
    <dxf>
      <numFmt numFmtId="1" formatCode="0"/>
    </dxf>
  </dxfs>
  <tableStyles count="0" defaultTableStyle="TableStyleMedium9"/>
  <colors>
    <mruColors>
      <color rgb="FFD4BD3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2.xml"/><Relationship Id="rId11" Type="http://schemas.openxmlformats.org/officeDocument/2006/relationships/calcChain" Target="calcChain.xml"/><Relationship Id="rId5" Type="http://schemas.openxmlformats.org/officeDocument/2006/relationships/pivotCacheDefinition" Target="pivotCache/pivotCacheDefinition1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3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Excel Services" refreshedDate="45971.640852777775" createdVersion="8" refreshedVersion="8" minRefreshableVersion="3" recordCount="105" xr:uid="{E743EFAB-CCAF-5147-B099-EC74FA40727C}">
  <cacheSource type="worksheet">
    <worksheetSource name="Table47"/>
  </cacheSource>
  <cacheFields count="30">
    <cacheField name="Under 19?" numFmtId="0">
      <sharedItems count="2">
        <s v="Yes"/>
        <s v="No"/>
      </sharedItems>
    </cacheField>
    <cacheField name="Under 17?" numFmtId="0">
      <sharedItems count="2">
        <s v="Yes"/>
        <s v="No"/>
      </sharedItems>
    </cacheField>
    <cacheField name="Under 15?" numFmtId="0">
      <sharedItems count="2">
        <s v="Yes"/>
        <s v="No"/>
      </sharedItems>
    </cacheField>
    <cacheField name="Under 13?" numFmtId="0">
      <sharedItems count="2">
        <s v="No"/>
        <s v="Yes"/>
      </sharedItems>
    </cacheField>
    <cacheField name="Name" numFmtId="0">
      <sharedItems containsBlank="1" count="48">
        <s v="Allan, Brodie"/>
        <s v="Appleby, Max"/>
        <s v="Beaumont, James"/>
        <s v="Calvaresi, Luca"/>
        <s v="Carr, Owen"/>
        <s v="Docherty, Billy"/>
        <s v="Elliot, Harris"/>
        <s v="Elliot, Ramsay"/>
        <s v="Fairbrother, Fintan"/>
        <s v="Farag, Anas"/>
        <s v="Farag, Omar"/>
        <s v="Farquhar , Glyn"/>
        <s v="Gibson, Aran"/>
        <s v="Griffin, Donal"/>
        <s v="Isaacs, Ellis"/>
        <s v="Krop, Benjamin"/>
        <s v="Lafferty, Noah"/>
        <s v="Lee, Yuk"/>
        <s v="Lind, Lewis"/>
        <s v="Lind, Murray"/>
        <s v="Lind, Struan"/>
        <s v="Logan, Seonaidh"/>
        <s v="Lucas Tulloch, John"/>
        <s v="MacDonald, Flynn"/>
        <s v="MacGregor , Arran"/>
        <s v="Mackenzie, Murdo"/>
        <s v="McAlpine, Cailean"/>
        <s v="McMaster, Brodie"/>
        <s v="Myers, Thomas"/>
        <s v="Niven, Archie"/>
        <s v="O'Hare, Samuel"/>
        <s v="Patil, Om"/>
        <s v="Paton, Zack"/>
        <s v="Pearman, Jamie"/>
        <s v="Reijnen, Vincent"/>
        <s v="Rennie, Cameron"/>
        <s v="Richmond, Angus"/>
        <s v="Robertson, Theodore"/>
        <s v="Ross, Andrew"/>
        <s v="Scott, Callum"/>
        <s v="Shamoo, Kamran"/>
        <s v="Simpson, Conor"/>
        <s v="Smith, Callum"/>
        <s v="Smith, Riley"/>
        <s v="Sulleyman, Antek"/>
        <s v="Turnbull, Archie"/>
        <s v="Young, Ruaridh"/>
        <m/>
      </sharedItems>
    </cacheField>
    <cacheField name="Date of Birth" numFmtId="0">
      <sharedItems containsNonDate="0" containsDate="1" containsString="0" containsBlank="1" minDate="2007-07-15T00:00:00" maxDate="2014-10-29T00:00:00"/>
    </cacheField>
    <cacheField name="Age" numFmtId="0">
      <sharedItems containsBlank="1" containsMixedTypes="1" containsNumber="1" containsInteger="1" minValue="11" maxValue="18"/>
    </cacheField>
    <cacheField name="Top 4 Total" numFmtId="1">
      <sharedItems containsSemiMixedTypes="0" containsString="0" containsNumber="1" containsInteger="1" minValue="0" maxValue="1300"/>
    </cacheField>
    <cacheField name="1) Finishing Place" numFmtId="0">
      <sharedItems/>
    </cacheField>
    <cacheField name="1) Points" numFmtId="1">
      <sharedItems containsSemiMixedTypes="0" containsString="0" containsNumber="1" containsInteger="1" minValue="0" maxValue="400"/>
    </cacheField>
    <cacheField name="2) Finishing Place" numFmtId="0">
      <sharedItems/>
    </cacheField>
    <cacheField name="2) Points" numFmtId="1">
      <sharedItems containsMixedTypes="1" containsNumber="1" containsInteger="1" minValue="5" maxValue="500"/>
    </cacheField>
    <cacheField name="3) Finishing Place" numFmtId="0">
      <sharedItems/>
    </cacheField>
    <cacheField name="3) Points" numFmtId="1">
      <sharedItems/>
    </cacheField>
    <cacheField name="4) Finishing Place" numFmtId="0">
      <sharedItems/>
    </cacheField>
    <cacheField name="4) Points" numFmtId="1">
      <sharedItems containsMixedTypes="1" containsNumber="1" containsInteger="1" minValue="20" maxValue="400"/>
    </cacheField>
    <cacheField name="5) Finishing Place" numFmtId="0">
      <sharedItems/>
    </cacheField>
    <cacheField name="5) Points" numFmtId="1">
      <sharedItems containsSemiMixedTypes="0" containsString="0" containsNumber="1" containsInteger="1" minValue="0" maxValue="0"/>
    </cacheField>
    <cacheField name="6) Finishing Place" numFmtId="0">
      <sharedItems/>
    </cacheField>
    <cacheField name="6) Points" numFmtId="1">
      <sharedItems/>
    </cacheField>
    <cacheField name="7) Finishing Place" numFmtId="0">
      <sharedItems/>
    </cacheField>
    <cacheField name="7) Points" numFmtId="1">
      <sharedItems/>
    </cacheField>
    <cacheField name="Column23" numFmtId="0">
      <sharedItems containsNonDate="0" containsString="0" containsBlank="1"/>
    </cacheField>
    <cacheField name="Column24" numFmtId="1">
      <sharedItems containsString="0" containsBlank="1" containsNumber="1" containsInteger="1" minValue="0" maxValue="0"/>
    </cacheField>
    <cacheField name="8) Finishing Place" numFmtId="0">
      <sharedItems/>
    </cacheField>
    <cacheField name="8) Points" numFmtId="1">
      <sharedItems/>
    </cacheField>
    <cacheField name="9) Finishing Place" numFmtId="0">
      <sharedItems/>
    </cacheField>
    <cacheField name="9) Points" numFmtId="1">
      <sharedItems containsSemiMixedTypes="0" containsString="0" containsNumber="1" containsInteger="1" minValue="0" maxValue="0"/>
    </cacheField>
    <cacheField name="10) Finishing Place" numFmtId="0">
      <sharedItems/>
    </cacheField>
    <cacheField name="10) Points" numFmtId="1">
      <sharedItems containsSemiMixedTypes="0" containsString="0" containsNumber="1" containsInteger="1" minValue="0" maxValue="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Excel Services" refreshedDate="45971.640852777775" createdVersion="8" refreshedVersion="8" minRefreshableVersion="3" recordCount="105" xr:uid="{8D7F142F-5E84-C540-B079-AB10DF3181F8}">
  <cacheSource type="worksheet">
    <worksheetSource name="Table32"/>
  </cacheSource>
  <cacheFields count="30">
    <cacheField name="Under 19?" numFmtId="0">
      <sharedItems count="2">
        <s v="Yes"/>
        <s v="No"/>
      </sharedItems>
    </cacheField>
    <cacheField name="Under 17?" numFmtId="0">
      <sharedItems count="2">
        <s v="Yes"/>
        <s v="No"/>
      </sharedItems>
    </cacheField>
    <cacheField name="Under 15?" numFmtId="0">
      <sharedItems count="2">
        <s v="Yes"/>
        <s v="No"/>
      </sharedItems>
    </cacheField>
    <cacheField name="Under 13?" numFmtId="0">
      <sharedItems count="2">
        <s v="Yes"/>
        <s v="No"/>
      </sharedItems>
    </cacheField>
    <cacheField name="Name" numFmtId="0">
      <sharedItems containsBlank="1" count="24">
        <s v="Appleby, Olivia"/>
        <s v="Ballentyne , Sophie "/>
        <s v="Bannister, Ella"/>
        <s v="Bedair, Taline"/>
        <s v="Chan, Chi Pui Felicia "/>
        <s v="Craig-Gould, Jessica"/>
        <s v="Hamilton, Phoebe "/>
        <s v="Istiyaq, Humaira"/>
        <s v="Kidd, Darcy "/>
        <s v="Krop, Lillian"/>
        <s v="Li, Eunice Lok Hei"/>
        <s v="Little, Emma"/>
        <s v="Little, Rebecca"/>
        <s v="Liu, Elsa"/>
        <s v="Logan, Kate"/>
        <s v="Myers, Isla"/>
        <s v="O’Leary, Skye "/>
        <s v="Rennie, Anna"/>
        <s v="Robertson, Hollie"/>
        <s v="Singh, Anna-Jane"/>
        <s v="Temple, Eilidh"/>
        <s v="Williamson, Emily"/>
        <s v="Young, Eilidh"/>
        <m/>
      </sharedItems>
    </cacheField>
    <cacheField name="Date of Birth" numFmtId="0">
      <sharedItems containsBlank="1"/>
    </cacheField>
    <cacheField name="Age" numFmtId="0">
      <sharedItems containsBlank="1" containsMixedTypes="1" containsNumber="1" containsInteger="1" minValue="10" maxValue="17"/>
    </cacheField>
    <cacheField name="Top 4 Total" numFmtId="1">
      <sharedItems containsSemiMixedTypes="0" containsString="0" containsNumber="1" containsInteger="1" minValue="0" maxValue="1800"/>
    </cacheField>
    <cacheField name="1) Finishing Place" numFmtId="0">
      <sharedItems/>
    </cacheField>
    <cacheField name="1) Points" numFmtId="1">
      <sharedItems containsSemiMixedTypes="0" containsString="0" containsNumber="1" containsInteger="1" minValue="0" maxValue="600"/>
    </cacheField>
    <cacheField name="2) Finishing Place" numFmtId="0">
      <sharedItems/>
    </cacheField>
    <cacheField name="2) Points" numFmtId="1">
      <sharedItems containsMixedTypes="1" containsNumber="1" containsInteger="1" minValue="5" maxValue="500"/>
    </cacheField>
    <cacheField name="3) Finishing Place" numFmtId="0">
      <sharedItems/>
    </cacheField>
    <cacheField name="3) Points" numFmtId="1">
      <sharedItems/>
    </cacheField>
    <cacheField name="4) Finishing Place" numFmtId="0">
      <sharedItems/>
    </cacheField>
    <cacheField name="4) Points" numFmtId="1">
      <sharedItems containsMixedTypes="1" containsNumber="1" containsInteger="1" minValue="20" maxValue="400"/>
    </cacheField>
    <cacheField name="5) Finishing Place" numFmtId="0">
      <sharedItems/>
    </cacheField>
    <cacheField name="5) Points" numFmtId="1">
      <sharedItems containsSemiMixedTypes="0" containsString="0" containsNumber="1" containsInteger="1" minValue="0" maxValue="0"/>
    </cacheField>
    <cacheField name="6) Finishing Place" numFmtId="0">
      <sharedItems/>
    </cacheField>
    <cacheField name="6) Points" numFmtId="1">
      <sharedItems/>
    </cacheField>
    <cacheField name="7) Finishing Place" numFmtId="0">
      <sharedItems/>
    </cacheField>
    <cacheField name="7) Points" numFmtId="1">
      <sharedItems/>
    </cacheField>
    <cacheField name="Column23" numFmtId="0">
      <sharedItems containsNonDate="0" containsString="0" containsBlank="1"/>
    </cacheField>
    <cacheField name="Column24" numFmtId="1">
      <sharedItems containsString="0" containsBlank="1" containsNumber="1" containsInteger="1" minValue="0" maxValue="0"/>
    </cacheField>
    <cacheField name="8) Finishing Place" numFmtId="0">
      <sharedItems/>
    </cacheField>
    <cacheField name="8) Points" numFmtId="1">
      <sharedItems/>
    </cacheField>
    <cacheField name="9) Finishing Place" numFmtId="0">
      <sharedItems/>
    </cacheField>
    <cacheField name="9) Points" numFmtId="1">
      <sharedItems containsSemiMixedTypes="0" containsString="0" containsNumber="1" containsInteger="1" minValue="0" maxValue="300"/>
    </cacheField>
    <cacheField name="10) Finishing Place" numFmtId="0">
      <sharedItems/>
    </cacheField>
    <cacheField name="10) Points" numFmtId="1">
      <sharedItems containsSemiMixedTypes="0" containsString="0" containsNumber="1" containsInteger="1" minValue="0" maxValue="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05">
  <r>
    <x v="0"/>
    <x v="0"/>
    <x v="0"/>
    <x v="0"/>
    <x v="0"/>
    <d v="2013-03-13T00:00:00"/>
    <n v="13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0"/>
    <x v="0"/>
    <x v="0"/>
    <x v="0"/>
    <x v="1"/>
    <d v="2012-12-09T00:00:00"/>
    <n v="13"/>
    <n v="25"/>
    <s v="Select"/>
    <n v="0"/>
    <s v="3rd BU13"/>
    <n v="25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0"/>
    <x v="1"/>
    <x v="1"/>
    <x v="0"/>
    <x v="2"/>
    <d v="2007-10-23T00:00:00"/>
    <n v="18"/>
    <n v="100"/>
    <s v="Select"/>
    <n v="0"/>
    <s v="Top 8 BU19"/>
    <n v="10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0"/>
    <x v="0"/>
    <x v="0"/>
    <x v="0"/>
    <x v="3"/>
    <d v="2011-08-24T00:00:00"/>
    <n v="14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0"/>
    <x v="0"/>
    <x v="0"/>
    <x v="1"/>
    <x v="4"/>
    <d v="2014-01-03T00:00:00"/>
    <n v="12"/>
    <n v="5"/>
    <s v="Select"/>
    <n v="0"/>
    <s v="Top 8 BU13"/>
    <n v="5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0"/>
    <x v="0"/>
    <x v="1"/>
    <x v="0"/>
    <x v="5"/>
    <d v="2010-12-30T00:00:00"/>
    <n v="15"/>
    <n v="50"/>
    <s v="Select"/>
    <n v="0"/>
    <s v="Top 8 BU15"/>
    <n v="5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0"/>
    <x v="0"/>
    <x v="0"/>
    <x v="1"/>
    <x v="6"/>
    <d v="2014-03-22T00:00:00"/>
    <n v="12"/>
    <n v="5"/>
    <s v="Select"/>
    <n v="0"/>
    <s v="Top 8 BU13"/>
    <n v="5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0"/>
    <x v="0"/>
    <x v="0"/>
    <x v="0"/>
    <x v="7"/>
    <d v="2011-10-28T00:00:00"/>
    <n v="14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0"/>
    <x v="1"/>
    <x v="1"/>
    <x v="0"/>
    <x v="8"/>
    <d v="2008-10-30T00:00:00"/>
    <n v="17"/>
    <n v="125"/>
    <s v="Select"/>
    <n v="0"/>
    <s v="4th BU17"/>
    <n v="125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0"/>
    <x v="0"/>
    <x v="0"/>
    <x v="1"/>
    <x v="9"/>
    <d v="2014-05-01T00:00:00"/>
    <n v="11"/>
    <n v="75"/>
    <s v="Select"/>
    <n v="0"/>
    <s v="1st BU13"/>
    <n v="75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0"/>
    <x v="0"/>
    <x v="0"/>
    <x v="0"/>
    <x v="10"/>
    <d v="2011-11-02T00:00:00"/>
    <n v="14"/>
    <n v="150"/>
    <s v="Select"/>
    <n v="0"/>
    <s v="1st BU15"/>
    <n v="15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0"/>
    <x v="0"/>
    <x v="0"/>
    <x v="1"/>
    <x v="11"/>
    <d v="2013-08-07T00:00:00"/>
    <n v="12"/>
    <n v="15"/>
    <s v="Select"/>
    <n v="0"/>
    <s v="4th BU13"/>
    <n v="15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0"/>
    <x v="1"/>
    <x v="1"/>
    <x v="0"/>
    <x v="12"/>
    <d v="2007-12-05T00:00:00"/>
    <n v="18"/>
    <n v="100"/>
    <s v="Select"/>
    <n v="0"/>
    <s v="Top 8 BU19"/>
    <n v="10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0"/>
    <x v="0"/>
    <x v="0"/>
    <x v="0"/>
    <x v="13"/>
    <d v="2012-08-16T00:00:00"/>
    <n v="13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0"/>
    <x v="0"/>
    <x v="0"/>
    <x v="0"/>
    <x v="14"/>
    <d v="2012-06-16T00:00:00"/>
    <n v="13"/>
    <n v="100"/>
    <s v="Select"/>
    <n v="0"/>
    <s v="3rd BU15"/>
    <n v="10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0"/>
    <x v="0"/>
    <x v="1"/>
    <x v="0"/>
    <x v="15"/>
    <d v="2010-07-30T00:00:00"/>
    <n v="15"/>
    <n v="75"/>
    <s v="Select"/>
    <n v="0"/>
    <s v="Top 8 BU17"/>
    <n v="75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0"/>
    <x v="0"/>
    <x v="0"/>
    <x v="0"/>
    <x v="16"/>
    <d v="2012-09-30T00:00:00"/>
    <n v="13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0"/>
    <x v="0"/>
    <x v="1"/>
    <x v="0"/>
    <x v="17"/>
    <d v="2009-12-09T00:00:00"/>
    <n v="16"/>
    <n v="275"/>
    <s v="Select"/>
    <n v="0"/>
    <s v="1st BU17"/>
    <n v="275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0"/>
    <x v="0"/>
    <x v="0"/>
    <x v="0"/>
    <x v="18"/>
    <d v="2012-04-27T00:00:00"/>
    <n v="13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0"/>
    <x v="0"/>
    <x v="0"/>
    <x v="0"/>
    <x v="19"/>
    <d v="2012-04-29T00:00:00"/>
    <n v="13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0"/>
    <x v="0"/>
    <x v="0"/>
    <x v="1"/>
    <x v="20"/>
    <d v="2014-04-29T00:00:00"/>
    <n v="11"/>
    <n v="5"/>
    <s v="Select"/>
    <n v="0"/>
    <s v="Top 8 BU13"/>
    <n v="5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0"/>
    <x v="0"/>
    <x v="0"/>
    <x v="0"/>
    <x v="21"/>
    <d v="2013-03-31T00:00:00"/>
    <n v="13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0"/>
    <x v="1"/>
    <x v="1"/>
    <x v="0"/>
    <x v="22"/>
    <d v="2008-11-19T00:00:00"/>
    <n v="17"/>
    <n v="75"/>
    <s v="Select"/>
    <n v="0"/>
    <s v="Top 8 BU17"/>
    <n v="75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0"/>
    <x v="0"/>
    <x v="0"/>
    <x v="0"/>
    <x v="23"/>
    <d v="2013-02-16T00:00:00"/>
    <n v="13"/>
    <n v="95"/>
    <s v="Select"/>
    <n v="0"/>
    <s v="4th BU15"/>
    <n v="75"/>
    <s v="Select"/>
    <s v="0"/>
    <s v="Top 16 BU13"/>
    <n v="20"/>
    <s v="Select"/>
    <n v="0"/>
    <s v="Select"/>
    <s v="0"/>
    <s v="Select"/>
    <s v="0"/>
    <m/>
    <n v="0"/>
    <s v="Select"/>
    <s v="0"/>
    <s v="Select"/>
    <n v="0"/>
    <s v="Select"/>
    <n v="0"/>
  </r>
  <r>
    <x v="0"/>
    <x v="0"/>
    <x v="0"/>
    <x v="0"/>
    <x v="24"/>
    <d v="2012-10-12T00:00:00"/>
    <n v="13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0"/>
    <x v="1"/>
    <x v="1"/>
    <x v="0"/>
    <x v="25"/>
    <d v="2009-02-23T00:00:00"/>
    <n v="17"/>
    <n v="625"/>
    <s v="Select"/>
    <n v="0"/>
    <s v="2nd BU19"/>
    <n v="400"/>
    <s v="Select"/>
    <s v="0"/>
    <s v="Top 8 BU17"/>
    <n v="225"/>
    <s v="Select"/>
    <n v="0"/>
    <s v="Select"/>
    <s v="0"/>
    <s v="Select"/>
    <s v="0"/>
    <m/>
    <n v="0"/>
    <s v="Select"/>
    <s v="0"/>
    <s v="Select"/>
    <n v="0"/>
    <s v="Select"/>
    <n v="0"/>
  </r>
  <r>
    <x v="0"/>
    <x v="1"/>
    <x v="1"/>
    <x v="0"/>
    <x v="26"/>
    <d v="2009-04-25T00:00:00"/>
    <n v="17"/>
    <n v="375"/>
    <s v="Select"/>
    <n v="0"/>
    <s v="4th BU19"/>
    <n v="225"/>
    <s v="Select"/>
    <s v="0"/>
    <s v="Top 16 BU17"/>
    <n v="150"/>
    <s v="Select"/>
    <n v="0"/>
    <s v="Select"/>
    <s v="0"/>
    <s v="Select"/>
    <s v="0"/>
    <m/>
    <n v="0"/>
    <s v="Select"/>
    <s v="0"/>
    <s v="Select"/>
    <n v="0"/>
    <s v="Select"/>
    <n v="0"/>
  </r>
  <r>
    <x v="0"/>
    <x v="0"/>
    <x v="0"/>
    <x v="0"/>
    <x v="27"/>
    <d v="2011-06-26T00:00:00"/>
    <n v="14"/>
    <n v="50"/>
    <s v="Select"/>
    <n v="0"/>
    <s v="Top 8 BU15"/>
    <n v="5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0"/>
    <x v="0"/>
    <x v="1"/>
    <x v="0"/>
    <x v="28"/>
    <d v="2010-12-29T00:00:00"/>
    <n v="15"/>
    <n v="425"/>
    <s v="Select"/>
    <n v="0"/>
    <s v="2nd BU17"/>
    <n v="225"/>
    <s v="Select"/>
    <s v="0"/>
    <s v="3rd BU15"/>
    <n v="200"/>
    <s v="Select"/>
    <n v="0"/>
    <s v="Select"/>
    <s v="0"/>
    <s v="Select"/>
    <s v="0"/>
    <m/>
    <n v="0"/>
    <s v="Select"/>
    <s v="0"/>
    <s v="Select"/>
    <n v="0"/>
    <s v="Select"/>
    <n v="0"/>
  </r>
  <r>
    <x v="0"/>
    <x v="1"/>
    <x v="1"/>
    <x v="0"/>
    <x v="29"/>
    <d v="2007-07-15T00:00:00"/>
    <n v="18"/>
    <n v="300"/>
    <s v="Select"/>
    <n v="0"/>
    <s v="Top 8 BU19"/>
    <n v="100"/>
    <s v="Select"/>
    <s v="0"/>
    <s v="Top 16 BU19"/>
    <n v="200"/>
    <s v="Select"/>
    <n v="0"/>
    <s v="Select"/>
    <s v="0"/>
    <s v="Select"/>
    <s v="0"/>
    <m/>
    <n v="0"/>
    <s v="Select"/>
    <s v="0"/>
    <s v="Select"/>
    <n v="0"/>
    <s v="Select"/>
    <n v="0"/>
  </r>
  <r>
    <x v="0"/>
    <x v="0"/>
    <x v="0"/>
    <x v="1"/>
    <x v="30"/>
    <d v="2013-12-12T00:00:00"/>
    <n v="12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0"/>
    <x v="0"/>
    <x v="0"/>
    <x v="1"/>
    <x v="31"/>
    <d v="2013-06-15T00:00:00"/>
    <n v="12"/>
    <n v="50"/>
    <s v="Select"/>
    <n v="0"/>
    <s v="2nd BU13"/>
    <n v="5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0"/>
    <x v="0"/>
    <x v="1"/>
    <x v="0"/>
    <x v="32"/>
    <d v="2009-07-12T00:00:00"/>
    <n v="16"/>
    <n v="300"/>
    <s v="Select"/>
    <n v="0"/>
    <s v="3rd BU19"/>
    <n v="30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0"/>
    <x v="0"/>
    <x v="1"/>
    <x v="0"/>
    <x v="33"/>
    <d v="2009-08-17T00:00:00"/>
    <n v="16"/>
    <n v="175"/>
    <s v="Select"/>
    <n v="0"/>
    <s v="3rd BU17"/>
    <n v="175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0"/>
    <x v="0"/>
    <x v="0"/>
    <x v="0"/>
    <x v="34"/>
    <d v="2011-11-14T00:00:00"/>
    <n v="14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0"/>
    <x v="0"/>
    <x v="1"/>
    <x v="0"/>
    <x v="35"/>
    <d v="2010-11-17T00:00:00"/>
    <n v="15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0"/>
    <x v="0"/>
    <x v="0"/>
    <x v="0"/>
    <x v="36"/>
    <d v="2011-07-14T00:00:00"/>
    <n v="14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0"/>
    <x v="0"/>
    <x v="0"/>
    <x v="1"/>
    <x v="37"/>
    <d v="2013-12-29T00:00:00"/>
    <n v="12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0"/>
    <x v="0"/>
    <x v="0"/>
    <x v="0"/>
    <x v="38"/>
    <d v="2011-09-30T00:00:00"/>
    <n v="14"/>
    <n v="50"/>
    <s v="Select"/>
    <n v="0"/>
    <s v="Top 8 BU15"/>
    <n v="5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0"/>
    <x v="1"/>
    <x v="1"/>
    <x v="0"/>
    <x v="39"/>
    <d v="2008-05-01T00:00:00"/>
    <n v="18"/>
    <n v="100"/>
    <s v="Select"/>
    <n v="0"/>
    <s v="Top 8 BU19"/>
    <n v="10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0"/>
    <x v="0"/>
    <x v="1"/>
    <x v="0"/>
    <x v="40"/>
    <d v="2010-10-31T00:00:00"/>
    <n v="15"/>
    <n v="75"/>
    <s v="Select"/>
    <n v="0"/>
    <s v="Top 8 BU17"/>
    <n v="75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0"/>
    <x v="0"/>
    <x v="0"/>
    <x v="1"/>
    <x v="41"/>
    <d v="2014-10-28T00:00:00"/>
    <n v="11"/>
    <n v="5"/>
    <s v="Select"/>
    <n v="0"/>
    <s v="Top 8 BU13"/>
    <n v="5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0"/>
    <x v="0"/>
    <x v="0"/>
    <x v="0"/>
    <x v="42"/>
    <d v="2012-02-06T00:00:00"/>
    <n v="14"/>
    <n v="200"/>
    <s v="Select"/>
    <n v="0"/>
    <s v="2nd BU15"/>
    <n v="125"/>
    <s v="Select"/>
    <s v="0"/>
    <s v="Top 16 BU15"/>
    <n v="75"/>
    <s v="Select"/>
    <n v="0"/>
    <s v="Select"/>
    <s v="0"/>
    <s v="Select"/>
    <s v="0"/>
    <m/>
    <n v="0"/>
    <s v="Select"/>
    <s v="0"/>
    <s v="Select"/>
    <n v="0"/>
    <s v="Select"/>
    <n v="0"/>
  </r>
  <r>
    <x v="0"/>
    <x v="0"/>
    <x v="0"/>
    <x v="0"/>
    <x v="43"/>
    <d v="2012-09-15T00:00:00"/>
    <n v="13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0"/>
    <x v="0"/>
    <x v="0"/>
    <x v="1"/>
    <x v="44"/>
    <d v="2013-12-30T00:00:00"/>
    <n v="12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0"/>
    <x v="1"/>
    <x v="1"/>
    <x v="0"/>
    <x v="45"/>
    <d v="2007-07-20T00:00:00"/>
    <n v="18"/>
    <n v="1300"/>
    <s v="Top 8"/>
    <n v="400"/>
    <s v="1st BU19"/>
    <n v="500"/>
    <s v="Select"/>
    <s v="0"/>
    <s v="Top 8 BU19"/>
    <n v="400"/>
    <s v="Select"/>
    <n v="0"/>
    <s v="Select"/>
    <s v="0"/>
    <s v="Select"/>
    <s v="0"/>
    <m/>
    <n v="0"/>
    <s v="Select"/>
    <s v="0"/>
    <s v="Select"/>
    <n v="0"/>
    <s v="Select"/>
    <n v="0"/>
  </r>
  <r>
    <x v="0"/>
    <x v="0"/>
    <x v="0"/>
    <x v="1"/>
    <x v="46"/>
    <d v="2014-05-29T00:00:00"/>
    <n v="11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1"/>
    <x v="1"/>
    <x v="0"/>
    <x v="47"/>
    <m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1"/>
    <x v="1"/>
    <x v="0"/>
    <x v="47"/>
    <m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1"/>
    <x v="1"/>
    <x v="0"/>
    <x v="47"/>
    <m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1"/>
    <x v="1"/>
    <x v="0"/>
    <x v="47"/>
    <m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1"/>
    <x v="1"/>
    <x v="0"/>
    <x v="47"/>
    <m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1"/>
    <x v="1"/>
    <x v="0"/>
    <x v="47"/>
    <m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1"/>
    <x v="1"/>
    <x v="0"/>
    <x v="47"/>
    <m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1"/>
    <x v="1"/>
    <x v="0"/>
    <x v="47"/>
    <m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1"/>
    <x v="1"/>
    <x v="0"/>
    <x v="47"/>
    <m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1"/>
    <x v="1"/>
    <x v="0"/>
    <x v="47"/>
    <m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1"/>
    <x v="1"/>
    <x v="0"/>
    <x v="47"/>
    <m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1"/>
    <x v="1"/>
    <x v="0"/>
    <x v="47"/>
    <m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1"/>
    <x v="1"/>
    <x v="0"/>
    <x v="47"/>
    <m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1"/>
    <x v="1"/>
    <x v="0"/>
    <x v="47"/>
    <m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1"/>
    <x v="1"/>
    <x v="0"/>
    <x v="47"/>
    <m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1"/>
    <x v="1"/>
    <x v="0"/>
    <x v="47"/>
    <m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1"/>
    <x v="1"/>
    <x v="0"/>
    <x v="47"/>
    <m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1"/>
    <x v="1"/>
    <x v="0"/>
    <x v="47"/>
    <m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1"/>
    <x v="1"/>
    <x v="0"/>
    <x v="47"/>
    <m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1"/>
    <x v="1"/>
    <x v="0"/>
    <x v="47"/>
    <m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1"/>
    <x v="1"/>
    <x v="0"/>
    <x v="47"/>
    <m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1"/>
    <x v="1"/>
    <x v="0"/>
    <x v="47"/>
    <m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1"/>
    <x v="1"/>
    <x v="0"/>
    <x v="47"/>
    <m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1"/>
    <x v="1"/>
    <x v="0"/>
    <x v="47"/>
    <m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1"/>
    <x v="1"/>
    <x v="0"/>
    <x v="47"/>
    <m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1"/>
    <x v="1"/>
    <x v="0"/>
    <x v="47"/>
    <m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1"/>
    <x v="1"/>
    <x v="0"/>
    <x v="47"/>
    <m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1"/>
    <x v="1"/>
    <x v="0"/>
    <x v="47"/>
    <m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1"/>
    <x v="1"/>
    <x v="0"/>
    <x v="47"/>
    <m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1"/>
    <x v="1"/>
    <x v="0"/>
    <x v="47"/>
    <m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1"/>
    <x v="1"/>
    <x v="0"/>
    <x v="47"/>
    <m/>
    <m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1"/>
    <x v="1"/>
    <x v="0"/>
    <x v="47"/>
    <m/>
    <m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1"/>
    <x v="1"/>
    <x v="0"/>
    <x v="47"/>
    <m/>
    <m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1"/>
    <x v="1"/>
    <x v="0"/>
    <x v="47"/>
    <m/>
    <m/>
    <n v="0"/>
    <s v="Select"/>
    <n v="0"/>
    <s v="Select"/>
    <s v="0"/>
    <s v="Select"/>
    <s v="0"/>
    <s v="Select"/>
    <s v="0"/>
    <s v="Select"/>
    <n v="0"/>
    <s v="Select"/>
    <s v="0"/>
    <s v="Select"/>
    <s v="0"/>
    <m/>
    <m/>
    <s v="Select"/>
    <s v="0"/>
    <s v="Select"/>
    <n v="0"/>
    <s v="Select"/>
    <n v="0"/>
  </r>
  <r>
    <x v="1"/>
    <x v="1"/>
    <x v="1"/>
    <x v="0"/>
    <x v="47"/>
    <m/>
    <m/>
    <n v="0"/>
    <s v="Select"/>
    <n v="0"/>
    <s v="Select"/>
    <s v="0"/>
    <s v="Select"/>
    <s v="0"/>
    <s v="Select"/>
    <s v="0"/>
    <s v="Select"/>
    <n v="0"/>
    <s v="Select"/>
    <s v="0"/>
    <s v="Select"/>
    <s v="0"/>
    <m/>
    <m/>
    <s v="Select"/>
    <s v="0"/>
    <s v="Select"/>
    <n v="0"/>
    <s v="Select"/>
    <n v="0"/>
  </r>
  <r>
    <x v="1"/>
    <x v="1"/>
    <x v="1"/>
    <x v="0"/>
    <x v="47"/>
    <m/>
    <m/>
    <n v="0"/>
    <s v="Select"/>
    <n v="0"/>
    <s v="Select"/>
    <s v="0"/>
    <s v="Select"/>
    <s v="0"/>
    <s v="Select"/>
    <s v="0"/>
    <s v="Select"/>
    <n v="0"/>
    <s v="Select"/>
    <s v="0"/>
    <s v="Select"/>
    <s v="0"/>
    <m/>
    <m/>
    <s v="Select"/>
    <s v="0"/>
    <s v="Select"/>
    <n v="0"/>
    <s v="Select"/>
    <n v="0"/>
  </r>
  <r>
    <x v="1"/>
    <x v="1"/>
    <x v="1"/>
    <x v="0"/>
    <x v="47"/>
    <m/>
    <m/>
    <n v="0"/>
    <s v="Select"/>
    <n v="0"/>
    <s v="Select"/>
    <s v="0"/>
    <s v="Select"/>
    <s v="0"/>
    <s v="Select"/>
    <s v="0"/>
    <s v="Select"/>
    <n v="0"/>
    <s v="Select"/>
    <s v="0"/>
    <s v="Select"/>
    <s v="0"/>
    <m/>
    <m/>
    <s v="Select"/>
    <s v="0"/>
    <s v="Select"/>
    <n v="0"/>
    <s v="Select"/>
    <n v="0"/>
  </r>
  <r>
    <x v="1"/>
    <x v="1"/>
    <x v="1"/>
    <x v="0"/>
    <x v="47"/>
    <m/>
    <m/>
    <n v="0"/>
    <s v="Select"/>
    <n v="0"/>
    <s v="Select"/>
    <s v="0"/>
    <s v="Select"/>
    <s v="0"/>
    <s v="Select"/>
    <s v="0"/>
    <s v="Select"/>
    <n v="0"/>
    <s v="Select"/>
    <s v="0"/>
    <s v="Select"/>
    <s v="0"/>
    <m/>
    <m/>
    <s v="Select"/>
    <s v="0"/>
    <s v="Select"/>
    <n v="0"/>
    <s v="Select"/>
    <n v="0"/>
  </r>
  <r>
    <x v="1"/>
    <x v="1"/>
    <x v="1"/>
    <x v="0"/>
    <x v="47"/>
    <m/>
    <m/>
    <n v="0"/>
    <s v="Select"/>
    <n v="0"/>
    <s v="Select"/>
    <s v="0"/>
    <s v="Select"/>
    <s v="0"/>
    <s v="Select"/>
    <s v="0"/>
    <s v="Select"/>
    <n v="0"/>
    <s v="Select"/>
    <s v="0"/>
    <s v="Select"/>
    <s v="0"/>
    <m/>
    <m/>
    <s v="Select"/>
    <s v="0"/>
    <s v="Select"/>
    <n v="0"/>
    <s v="Select"/>
    <n v="0"/>
  </r>
  <r>
    <x v="1"/>
    <x v="1"/>
    <x v="1"/>
    <x v="0"/>
    <x v="47"/>
    <m/>
    <m/>
    <n v="0"/>
    <s v="Select"/>
    <n v="0"/>
    <s v="Select"/>
    <s v="0"/>
    <s v="Select"/>
    <s v="0"/>
    <s v="Select"/>
    <s v="0"/>
    <s v="Select"/>
    <n v="0"/>
    <s v="Select"/>
    <s v="0"/>
    <s v="Select"/>
    <s v="0"/>
    <m/>
    <m/>
    <s v="Select"/>
    <s v="0"/>
    <s v="Select"/>
    <n v="0"/>
    <s v="Select"/>
    <n v="0"/>
  </r>
  <r>
    <x v="1"/>
    <x v="1"/>
    <x v="1"/>
    <x v="0"/>
    <x v="47"/>
    <m/>
    <m/>
    <n v="0"/>
    <s v="Select"/>
    <n v="0"/>
    <s v="Select"/>
    <s v="0"/>
    <s v="Select"/>
    <s v="0"/>
    <s v="Select"/>
    <s v="0"/>
    <s v="Select"/>
    <n v="0"/>
    <s v="Select"/>
    <s v="0"/>
    <s v="Select"/>
    <s v="0"/>
    <m/>
    <m/>
    <s v="Select"/>
    <s v="0"/>
    <s v="Select"/>
    <n v="0"/>
    <s v="Select"/>
    <n v="0"/>
  </r>
  <r>
    <x v="1"/>
    <x v="1"/>
    <x v="1"/>
    <x v="0"/>
    <x v="47"/>
    <m/>
    <m/>
    <n v="0"/>
    <s v="Select"/>
    <n v="0"/>
    <s v="Select"/>
    <s v="0"/>
    <s v="Select"/>
    <s v="0"/>
    <s v="Select"/>
    <s v="0"/>
    <s v="Select"/>
    <n v="0"/>
    <s v="Select"/>
    <s v="0"/>
    <s v="Select"/>
    <s v="0"/>
    <m/>
    <m/>
    <s v="Select"/>
    <s v="0"/>
    <s v="Select"/>
    <n v="0"/>
    <s v="Select"/>
    <n v="0"/>
  </r>
  <r>
    <x v="1"/>
    <x v="1"/>
    <x v="1"/>
    <x v="0"/>
    <x v="47"/>
    <m/>
    <m/>
    <n v="0"/>
    <s v="Select"/>
    <n v="0"/>
    <s v="Select"/>
    <s v="0"/>
    <s v="Select"/>
    <s v="0"/>
    <s v="Select"/>
    <s v="0"/>
    <s v="Select"/>
    <n v="0"/>
    <s v="Select"/>
    <s v="0"/>
    <s v="Select"/>
    <s v="0"/>
    <m/>
    <m/>
    <s v="Select"/>
    <s v="0"/>
    <s v="Select"/>
    <n v="0"/>
    <s v="Select"/>
    <n v="0"/>
  </r>
  <r>
    <x v="1"/>
    <x v="1"/>
    <x v="1"/>
    <x v="0"/>
    <x v="47"/>
    <m/>
    <m/>
    <n v="0"/>
    <s v="Select"/>
    <n v="0"/>
    <s v="Select"/>
    <s v="0"/>
    <s v="Select"/>
    <s v="0"/>
    <s v="Select"/>
    <s v="0"/>
    <s v="Select"/>
    <n v="0"/>
    <s v="Select"/>
    <s v="0"/>
    <s v="Select"/>
    <s v="0"/>
    <m/>
    <m/>
    <s v="Select"/>
    <s v="0"/>
    <s v="Select"/>
    <n v="0"/>
    <s v="Select"/>
    <n v="0"/>
  </r>
  <r>
    <x v="1"/>
    <x v="1"/>
    <x v="1"/>
    <x v="0"/>
    <x v="47"/>
    <m/>
    <m/>
    <n v="0"/>
    <s v="Select"/>
    <n v="0"/>
    <s v="Select"/>
    <s v="0"/>
    <s v="Select"/>
    <s v="0"/>
    <s v="Select"/>
    <s v="0"/>
    <s v="Select"/>
    <n v="0"/>
    <s v="Select"/>
    <s v="0"/>
    <s v="Select"/>
    <s v="0"/>
    <m/>
    <m/>
    <s v="Select"/>
    <s v="0"/>
    <s v="Select"/>
    <n v="0"/>
    <s v="Select"/>
    <n v="0"/>
  </r>
  <r>
    <x v="1"/>
    <x v="1"/>
    <x v="1"/>
    <x v="0"/>
    <x v="47"/>
    <m/>
    <m/>
    <n v="0"/>
    <s v="Select"/>
    <n v="0"/>
    <s v="Select"/>
    <s v="0"/>
    <s v="Select"/>
    <s v="0"/>
    <s v="Select"/>
    <s v="0"/>
    <s v="Select"/>
    <n v="0"/>
    <s v="Select"/>
    <s v="0"/>
    <s v="Select"/>
    <s v="0"/>
    <m/>
    <m/>
    <s v="Select"/>
    <s v="0"/>
    <s v="Select"/>
    <n v="0"/>
    <s v="Select"/>
    <n v="0"/>
  </r>
  <r>
    <x v="1"/>
    <x v="1"/>
    <x v="1"/>
    <x v="0"/>
    <x v="47"/>
    <m/>
    <m/>
    <n v="0"/>
    <s v="Select"/>
    <n v="0"/>
    <s v="Select"/>
    <s v="0"/>
    <s v="Select"/>
    <s v="0"/>
    <s v="Select"/>
    <s v="0"/>
    <s v="Select"/>
    <n v="0"/>
    <s v="Select"/>
    <s v="0"/>
    <s v="Select"/>
    <s v="0"/>
    <m/>
    <m/>
    <s v="Select"/>
    <s v="0"/>
    <s v="Select"/>
    <n v="0"/>
    <s v="Select"/>
    <n v="0"/>
  </r>
  <r>
    <x v="1"/>
    <x v="1"/>
    <x v="1"/>
    <x v="0"/>
    <x v="47"/>
    <m/>
    <m/>
    <n v="0"/>
    <s v="Select"/>
    <n v="0"/>
    <s v="Select"/>
    <s v="0"/>
    <s v="Select"/>
    <s v="0"/>
    <s v="Select"/>
    <s v="0"/>
    <s v="Select"/>
    <n v="0"/>
    <s v="Select"/>
    <s v="0"/>
    <s v="Select"/>
    <s v="0"/>
    <m/>
    <m/>
    <s v="Select"/>
    <s v="0"/>
    <s v="Select"/>
    <n v="0"/>
    <s v="Select"/>
    <n v="0"/>
  </r>
  <r>
    <x v="1"/>
    <x v="1"/>
    <x v="1"/>
    <x v="0"/>
    <x v="47"/>
    <m/>
    <m/>
    <n v="0"/>
    <s v="Select"/>
    <n v="0"/>
    <s v="Select"/>
    <s v="0"/>
    <s v="Select"/>
    <s v="0"/>
    <s v="Select"/>
    <s v="0"/>
    <s v="Select"/>
    <n v="0"/>
    <s v="Select"/>
    <s v="0"/>
    <s v="Select"/>
    <s v="0"/>
    <m/>
    <m/>
    <s v="Select"/>
    <s v="0"/>
    <s v="Select"/>
    <n v="0"/>
    <s v="Select"/>
    <n v="0"/>
  </r>
  <r>
    <x v="1"/>
    <x v="1"/>
    <x v="1"/>
    <x v="0"/>
    <x v="47"/>
    <m/>
    <m/>
    <n v="0"/>
    <s v="Select"/>
    <n v="0"/>
    <s v="Select"/>
    <s v="0"/>
    <s v="Select"/>
    <s v="0"/>
    <s v="Select"/>
    <s v="0"/>
    <s v="Select"/>
    <n v="0"/>
    <s v="Select"/>
    <s v="0"/>
    <s v="Select"/>
    <s v="0"/>
    <m/>
    <m/>
    <s v="Select"/>
    <s v="0"/>
    <s v="Select"/>
    <n v="0"/>
    <s v="Select"/>
    <n v="0"/>
  </r>
  <r>
    <x v="1"/>
    <x v="1"/>
    <x v="1"/>
    <x v="0"/>
    <x v="47"/>
    <m/>
    <m/>
    <n v="0"/>
    <s v="Select"/>
    <n v="0"/>
    <s v="Select"/>
    <s v="0"/>
    <s v="Select"/>
    <s v="0"/>
    <s v="Select"/>
    <s v="0"/>
    <s v="Select"/>
    <n v="0"/>
    <s v="Select"/>
    <s v="0"/>
    <s v="Select"/>
    <s v="0"/>
    <m/>
    <m/>
    <s v="Select"/>
    <s v="0"/>
    <s v="Select"/>
    <n v="0"/>
    <s v="Select"/>
    <n v="0"/>
  </r>
  <r>
    <x v="1"/>
    <x v="1"/>
    <x v="1"/>
    <x v="0"/>
    <x v="47"/>
    <m/>
    <m/>
    <n v="0"/>
    <s v="Select"/>
    <n v="0"/>
    <s v="Select"/>
    <s v="0"/>
    <s v="Select"/>
    <s v="0"/>
    <s v="Select"/>
    <s v="0"/>
    <s v="Select"/>
    <n v="0"/>
    <s v="Select"/>
    <s v="0"/>
    <s v="Select"/>
    <s v="0"/>
    <m/>
    <m/>
    <s v="Select"/>
    <s v="0"/>
    <s v="Select"/>
    <n v="0"/>
    <s v="Select"/>
    <n v="0"/>
  </r>
  <r>
    <x v="1"/>
    <x v="1"/>
    <x v="1"/>
    <x v="0"/>
    <x v="47"/>
    <m/>
    <m/>
    <n v="0"/>
    <s v="Select"/>
    <n v="0"/>
    <s v="Select"/>
    <s v="0"/>
    <s v="Select"/>
    <s v="0"/>
    <s v="Select"/>
    <s v="0"/>
    <s v="Select"/>
    <n v="0"/>
    <s v="Select"/>
    <s v="0"/>
    <s v="Select"/>
    <s v="0"/>
    <m/>
    <m/>
    <s v="Select"/>
    <s v="0"/>
    <s v="Select"/>
    <n v="0"/>
    <s v="Select"/>
    <n v="0"/>
  </r>
  <r>
    <x v="1"/>
    <x v="1"/>
    <x v="1"/>
    <x v="0"/>
    <x v="47"/>
    <m/>
    <m/>
    <n v="0"/>
    <s v="Select"/>
    <n v="0"/>
    <s v="Select"/>
    <s v="0"/>
    <s v="Select"/>
    <s v="0"/>
    <s v="Select"/>
    <s v="0"/>
    <s v="Select"/>
    <n v="0"/>
    <s v="Select"/>
    <s v="0"/>
    <s v="Select"/>
    <s v="0"/>
    <m/>
    <m/>
    <s v="Select"/>
    <s v="0"/>
    <s v="Select"/>
    <n v="0"/>
    <s v="Select"/>
    <n v="0"/>
  </r>
  <r>
    <x v="1"/>
    <x v="1"/>
    <x v="1"/>
    <x v="0"/>
    <x v="47"/>
    <m/>
    <m/>
    <n v="0"/>
    <s v="Select"/>
    <n v="0"/>
    <s v="Select"/>
    <s v="0"/>
    <s v="Select"/>
    <s v="0"/>
    <s v="Select"/>
    <s v="0"/>
    <s v="Select"/>
    <n v="0"/>
    <s v="Select"/>
    <s v="0"/>
    <s v="Select"/>
    <s v="0"/>
    <m/>
    <m/>
    <s v="Select"/>
    <s v="0"/>
    <s v="Select"/>
    <n v="0"/>
    <s v="Select"/>
    <n v="0"/>
  </r>
  <r>
    <x v="1"/>
    <x v="1"/>
    <x v="1"/>
    <x v="0"/>
    <x v="47"/>
    <m/>
    <m/>
    <n v="0"/>
    <s v="Select"/>
    <n v="0"/>
    <s v="Select"/>
    <s v="0"/>
    <s v="Select"/>
    <s v="0"/>
    <s v="Select"/>
    <s v="0"/>
    <s v="Select"/>
    <n v="0"/>
    <s v="Select"/>
    <s v="0"/>
    <s v="Select"/>
    <s v="0"/>
    <m/>
    <m/>
    <s v="Select"/>
    <s v="0"/>
    <s v="Select"/>
    <n v="0"/>
    <s v="Select"/>
    <n v="0"/>
  </r>
  <r>
    <x v="1"/>
    <x v="1"/>
    <x v="1"/>
    <x v="0"/>
    <x v="47"/>
    <m/>
    <m/>
    <n v="0"/>
    <s v="Select"/>
    <n v="0"/>
    <s v="Select"/>
    <s v="0"/>
    <s v="Select"/>
    <s v="0"/>
    <s v="Select"/>
    <s v="0"/>
    <s v="Select"/>
    <n v="0"/>
    <s v="Select"/>
    <s v="0"/>
    <s v="Select"/>
    <s v="0"/>
    <m/>
    <m/>
    <s v="Select"/>
    <s v="0"/>
    <s v="Select"/>
    <n v="0"/>
    <s v="Select"/>
    <n v="0"/>
  </r>
  <r>
    <x v="1"/>
    <x v="1"/>
    <x v="1"/>
    <x v="0"/>
    <x v="47"/>
    <m/>
    <m/>
    <n v="0"/>
    <s v="Select"/>
    <n v="0"/>
    <s v="Select"/>
    <s v="0"/>
    <s v="Select"/>
    <s v="0"/>
    <s v="Select"/>
    <s v="0"/>
    <s v="Select"/>
    <n v="0"/>
    <s v="Select"/>
    <s v="0"/>
    <s v="Select"/>
    <s v="0"/>
    <m/>
    <m/>
    <s v="Select"/>
    <s v="0"/>
    <s v="Select"/>
    <n v="0"/>
    <s v="Select"/>
    <n v="0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05">
  <r>
    <x v="0"/>
    <x v="0"/>
    <x v="0"/>
    <x v="0"/>
    <x v="0"/>
    <s v="2015-01-26"/>
    <n v="11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0"/>
    <x v="0"/>
    <x v="0"/>
    <x v="0"/>
    <x v="1"/>
    <s v="2014-05-09"/>
    <n v="11"/>
    <n v="165"/>
    <s v="Select"/>
    <n v="0"/>
    <s v="2nd GU15"/>
    <n v="125"/>
    <s v="Select"/>
    <s v="0"/>
    <s v="Top 8 GU13"/>
    <n v="40"/>
    <s v="Select"/>
    <n v="0"/>
    <s v="Select"/>
    <s v="0"/>
    <s v="Select"/>
    <s v="0"/>
    <m/>
    <n v="0"/>
    <s v="Select"/>
    <s v="0"/>
    <s v="Select"/>
    <n v="0"/>
    <s v="Select"/>
    <n v="0"/>
  </r>
  <r>
    <x v="0"/>
    <x v="1"/>
    <x v="1"/>
    <x v="1"/>
    <x v="2"/>
    <s v="2008-09-05"/>
    <n v="17"/>
    <n v="1800"/>
    <s v="Semi Final"/>
    <n v="600"/>
    <s v="1st GU19"/>
    <n v="500"/>
    <s v="Select"/>
    <s v="0"/>
    <s v="Top 8 GU19"/>
    <n v="400"/>
    <s v="Select"/>
    <n v="0"/>
    <s v="Select"/>
    <s v="0"/>
    <s v="Select"/>
    <s v="0"/>
    <m/>
    <n v="0"/>
    <s v="Select"/>
    <s v="0"/>
    <s v="Top 8"/>
    <n v="300"/>
    <s v="Select"/>
    <n v="0"/>
  </r>
  <r>
    <x v="0"/>
    <x v="0"/>
    <x v="0"/>
    <x v="0"/>
    <x v="3"/>
    <s v="2013-05-01"/>
    <n v="12"/>
    <n v="50"/>
    <s v="Select"/>
    <n v="0"/>
    <s v="2nd GU13"/>
    <n v="5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0"/>
    <x v="0"/>
    <x v="1"/>
    <x v="1"/>
    <x v="4"/>
    <s v="2009-05-20"/>
    <n v="16"/>
    <n v="550"/>
    <s v="Select"/>
    <n v="0"/>
    <s v="2nd GU19"/>
    <n v="400"/>
    <s v="Select"/>
    <s v="0"/>
    <s v="Top 16 GU17"/>
    <n v="150"/>
    <s v="Select"/>
    <n v="0"/>
    <s v="Select"/>
    <s v="0"/>
    <s v="Select"/>
    <s v="0"/>
    <m/>
    <n v="0"/>
    <s v="Select"/>
    <s v="0"/>
    <s v="Select"/>
    <n v="0"/>
    <s v="Select"/>
    <n v="0"/>
  </r>
  <r>
    <x v="0"/>
    <x v="0"/>
    <x v="0"/>
    <x v="1"/>
    <x v="5"/>
    <s v="2013-02-05"/>
    <n v="13"/>
    <n v="95"/>
    <s v="Select"/>
    <n v="0"/>
    <s v="1st GU13"/>
    <n v="75"/>
    <s v="Select"/>
    <s v="0"/>
    <s v="Top 16 GU13"/>
    <n v="20"/>
    <s v="Select"/>
    <n v="0"/>
    <s v="Select"/>
    <s v="0"/>
    <s v="Select"/>
    <s v="0"/>
    <m/>
    <n v="0"/>
    <s v="Select"/>
    <s v="0"/>
    <s v="Select"/>
    <n v="0"/>
    <s v="Select"/>
    <n v="0"/>
  </r>
  <r>
    <x v="0"/>
    <x v="0"/>
    <x v="1"/>
    <x v="1"/>
    <x v="6"/>
    <s v="2010-09-06"/>
    <n v="15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0"/>
    <x v="0"/>
    <x v="0"/>
    <x v="0"/>
    <x v="7"/>
    <s v="2014-05-07"/>
    <n v="11"/>
    <n v="15"/>
    <s v="Select"/>
    <n v="0"/>
    <s v="4th GU13"/>
    <n v="15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0"/>
    <x v="0"/>
    <x v="0"/>
    <x v="0"/>
    <x v="8"/>
    <s v="2015-03-18"/>
    <n v="11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0"/>
    <x v="0"/>
    <x v="0"/>
    <x v="0"/>
    <x v="9"/>
    <s v="2013-08-29"/>
    <n v="12"/>
    <n v="25"/>
    <s v="Select"/>
    <n v="0"/>
    <s v="3rd GU13"/>
    <n v="25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0"/>
    <x v="0"/>
    <x v="1"/>
    <x v="1"/>
    <x v="10"/>
    <s v="2011-04-08"/>
    <n v="15"/>
    <n v="100"/>
    <s v="Select"/>
    <n v="0"/>
    <s v="3rd GU15"/>
    <n v="10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0"/>
    <x v="0"/>
    <x v="0"/>
    <x v="1"/>
    <x v="11"/>
    <s v="2012-05-06"/>
    <n v="13"/>
    <n v="150"/>
    <s v="Select"/>
    <n v="0"/>
    <s v="1st GU15"/>
    <n v="15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0"/>
    <x v="0"/>
    <x v="1"/>
    <x v="1"/>
    <x v="12"/>
    <s v="2010-08-20"/>
    <n v="15"/>
    <n v="500"/>
    <s v="Select"/>
    <n v="0"/>
    <s v="1st GU17"/>
    <n v="275"/>
    <s v="Select"/>
    <s v="0"/>
    <s v="Top 8 GU17"/>
    <n v="225"/>
    <s v="Select"/>
    <n v="0"/>
    <s v="Select"/>
    <s v="0"/>
    <s v="Select"/>
    <s v="0"/>
    <m/>
    <n v="0"/>
    <s v="Select"/>
    <s v="0"/>
    <s v="Select"/>
    <n v="0"/>
    <s v="Select"/>
    <n v="0"/>
  </r>
  <r>
    <x v="0"/>
    <x v="0"/>
    <x v="0"/>
    <x v="0"/>
    <x v="13"/>
    <s v="2013-09-25"/>
    <n v="12"/>
    <n v="5"/>
    <s v="Select"/>
    <n v="0"/>
    <s v="Top 8 GU13"/>
    <n v="5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0"/>
    <x v="0"/>
    <x v="0"/>
    <x v="0"/>
    <x v="14"/>
    <s v="2015-06-04"/>
    <n v="10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0"/>
    <x v="0"/>
    <x v="0"/>
    <x v="0"/>
    <x v="15"/>
    <s v="2015-12-10"/>
    <n v="10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0"/>
    <x v="0"/>
    <x v="0"/>
    <x v="0"/>
    <x v="16"/>
    <s v="2014-11-08"/>
    <n v="11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0"/>
    <x v="0"/>
    <x v="0"/>
    <x v="0"/>
    <x v="17"/>
    <s v="2013-12-11"/>
    <n v="12"/>
    <n v="5"/>
    <s v="Select"/>
    <n v="0"/>
    <s v="Top 8 GU13"/>
    <n v="5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0"/>
    <x v="0"/>
    <x v="0"/>
    <x v="0"/>
    <x v="18"/>
    <s v="2014-10-31"/>
    <n v="11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0"/>
    <x v="1"/>
    <x v="1"/>
    <x v="1"/>
    <x v="19"/>
    <s v="2009-03-16"/>
    <n v="17"/>
    <n v="300"/>
    <s v="Select"/>
    <n v="0"/>
    <s v="3rd GU19"/>
    <n v="30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0"/>
    <x v="0"/>
    <x v="0"/>
    <x v="0"/>
    <x v="20"/>
    <s v="2015-04-07"/>
    <n v="11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0"/>
    <x v="0"/>
    <x v="0"/>
    <x v="1"/>
    <x v="21"/>
    <s v="2011-10-12"/>
    <n v="14"/>
    <n v="50"/>
    <s v="Select"/>
    <n v="0"/>
    <s v="Top 8 GU15"/>
    <n v="5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0"/>
    <x v="0"/>
    <x v="0"/>
    <x v="1"/>
    <x v="22"/>
    <s v="2012-10-22"/>
    <n v="13"/>
    <n v="125"/>
    <s v="Select"/>
    <n v="0"/>
    <s v="4th GU17"/>
    <n v="125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1"/>
    <x v="1"/>
    <x v="1"/>
    <x v="23"/>
    <m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1"/>
    <x v="1"/>
    <x v="1"/>
    <x v="23"/>
    <m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1"/>
    <x v="1"/>
    <x v="1"/>
    <x v="23"/>
    <m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1"/>
    <x v="1"/>
    <x v="1"/>
    <x v="23"/>
    <m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1"/>
    <x v="1"/>
    <x v="1"/>
    <x v="23"/>
    <m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1"/>
    <x v="1"/>
    <x v="1"/>
    <x v="23"/>
    <m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1"/>
    <x v="1"/>
    <x v="1"/>
    <x v="23"/>
    <m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1"/>
    <x v="1"/>
    <x v="1"/>
    <x v="23"/>
    <m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1"/>
    <x v="1"/>
    <x v="1"/>
    <x v="23"/>
    <m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1"/>
    <x v="1"/>
    <x v="1"/>
    <x v="23"/>
    <m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1"/>
    <x v="1"/>
    <x v="1"/>
    <x v="23"/>
    <m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1"/>
    <x v="1"/>
    <x v="1"/>
    <x v="23"/>
    <m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1"/>
    <x v="1"/>
    <x v="1"/>
    <x v="23"/>
    <m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1"/>
    <x v="1"/>
    <x v="1"/>
    <x v="23"/>
    <m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1"/>
    <x v="1"/>
    <x v="1"/>
    <x v="23"/>
    <m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1"/>
    <x v="1"/>
    <x v="1"/>
    <x v="23"/>
    <m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1"/>
    <x v="1"/>
    <x v="1"/>
    <x v="23"/>
    <m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1"/>
    <x v="1"/>
    <x v="1"/>
    <x v="23"/>
    <m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1"/>
    <x v="1"/>
    <x v="1"/>
    <x v="23"/>
    <m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1"/>
    <x v="1"/>
    <x v="1"/>
    <x v="23"/>
    <m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1"/>
    <x v="1"/>
    <x v="1"/>
    <x v="23"/>
    <m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1"/>
    <x v="1"/>
    <x v="1"/>
    <x v="23"/>
    <m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1"/>
    <x v="1"/>
    <x v="1"/>
    <x v="23"/>
    <m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1"/>
    <x v="1"/>
    <x v="1"/>
    <x v="23"/>
    <m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1"/>
    <x v="1"/>
    <x v="1"/>
    <x v="23"/>
    <m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1"/>
    <x v="1"/>
    <x v="1"/>
    <x v="23"/>
    <m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1"/>
    <x v="1"/>
    <x v="1"/>
    <x v="23"/>
    <m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1"/>
    <x v="1"/>
    <x v="1"/>
    <x v="23"/>
    <m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1"/>
    <x v="1"/>
    <x v="1"/>
    <x v="23"/>
    <m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1"/>
    <x v="1"/>
    <x v="1"/>
    <x v="23"/>
    <m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1"/>
    <x v="1"/>
    <x v="1"/>
    <x v="23"/>
    <m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1"/>
    <x v="1"/>
    <x v="1"/>
    <x v="23"/>
    <m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1"/>
    <x v="1"/>
    <x v="1"/>
    <x v="23"/>
    <m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1"/>
    <x v="1"/>
    <x v="1"/>
    <x v="23"/>
    <m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1"/>
    <x v="1"/>
    <x v="1"/>
    <x v="23"/>
    <m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1"/>
    <x v="1"/>
    <x v="1"/>
    <x v="23"/>
    <m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1"/>
    <x v="1"/>
    <x v="1"/>
    <x v="23"/>
    <m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1"/>
    <x v="1"/>
    <x v="1"/>
    <x v="23"/>
    <m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1"/>
    <x v="1"/>
    <x v="1"/>
    <x v="23"/>
    <m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1"/>
    <x v="1"/>
    <x v="1"/>
    <x v="23"/>
    <m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1"/>
    <x v="1"/>
    <x v="1"/>
    <x v="23"/>
    <m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1"/>
    <x v="1"/>
    <x v="1"/>
    <x v="23"/>
    <m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1"/>
    <x v="1"/>
    <x v="1"/>
    <x v="23"/>
    <m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1"/>
    <x v="1"/>
    <x v="1"/>
    <x v="23"/>
    <m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1"/>
    <x v="1"/>
    <x v="1"/>
    <x v="23"/>
    <m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1"/>
    <x v="1"/>
    <x v="1"/>
    <x v="23"/>
    <m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1"/>
    <x v="1"/>
    <x v="1"/>
    <x v="23"/>
    <m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1"/>
    <x v="1"/>
    <x v="1"/>
    <x v="23"/>
    <m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1"/>
    <x v="1"/>
    <x v="1"/>
    <x v="23"/>
    <m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1"/>
    <x v="1"/>
    <x v="1"/>
    <x v="23"/>
    <m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1"/>
    <x v="1"/>
    <x v="1"/>
    <x v="23"/>
    <m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1"/>
    <x v="1"/>
    <x v="1"/>
    <x v="23"/>
    <m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1"/>
    <x v="1"/>
    <x v="1"/>
    <x v="23"/>
    <m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1"/>
    <x v="1"/>
    <x v="1"/>
    <x v="23"/>
    <m/>
    <s v=""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1"/>
    <x v="1"/>
    <x v="1"/>
    <x v="23"/>
    <m/>
    <m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1"/>
    <x v="1"/>
    <x v="1"/>
    <x v="23"/>
    <m/>
    <m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1"/>
    <x v="1"/>
    <x v="1"/>
    <x v="23"/>
    <m/>
    <m/>
    <n v="0"/>
    <s v="Select"/>
    <n v="0"/>
    <s v="Select"/>
    <s v="0"/>
    <s v="Select"/>
    <s v="0"/>
    <s v="Select"/>
    <s v="0"/>
    <s v="Select"/>
    <n v="0"/>
    <s v="Select"/>
    <s v="0"/>
    <s v="Select"/>
    <s v="0"/>
    <m/>
    <n v="0"/>
    <s v="Select"/>
    <s v="0"/>
    <s v="Select"/>
    <n v="0"/>
    <s v="Select"/>
    <n v="0"/>
  </r>
  <r>
    <x v="1"/>
    <x v="1"/>
    <x v="1"/>
    <x v="1"/>
    <x v="23"/>
    <m/>
    <m/>
    <n v="0"/>
    <s v="Select"/>
    <n v="0"/>
    <s v="Select"/>
    <s v="0"/>
    <s v="Select"/>
    <s v="0"/>
    <s v="Select"/>
    <s v="0"/>
    <s v="Select"/>
    <n v="0"/>
    <s v="Select"/>
    <s v="0"/>
    <s v="Select"/>
    <s v="0"/>
    <m/>
    <m/>
    <s v="Select"/>
    <s v="0"/>
    <s v="Select"/>
    <n v="0"/>
    <s v="Select"/>
    <n v="0"/>
  </r>
  <r>
    <x v="1"/>
    <x v="1"/>
    <x v="1"/>
    <x v="1"/>
    <x v="23"/>
    <m/>
    <m/>
    <n v="0"/>
    <s v="Select"/>
    <n v="0"/>
    <s v="Select"/>
    <s v="0"/>
    <s v="Select"/>
    <s v="0"/>
    <s v="Select"/>
    <s v="0"/>
    <s v="Select"/>
    <n v="0"/>
    <s v="Select"/>
    <s v="0"/>
    <s v="Select"/>
    <s v="0"/>
    <m/>
    <m/>
    <s v="Select"/>
    <s v="0"/>
    <s v="Select"/>
    <n v="0"/>
    <s v="Select"/>
    <n v="0"/>
  </r>
  <r>
    <x v="1"/>
    <x v="1"/>
    <x v="1"/>
    <x v="1"/>
    <x v="23"/>
    <m/>
    <m/>
    <n v="0"/>
    <s v="Select"/>
    <n v="0"/>
    <s v="Select"/>
    <s v="0"/>
    <s v="Select"/>
    <s v="0"/>
    <s v="Select"/>
    <s v="0"/>
    <s v="Select"/>
    <n v="0"/>
    <s v="Select"/>
    <s v="0"/>
    <s v="Select"/>
    <s v="0"/>
    <m/>
    <m/>
    <s v="Select"/>
    <s v="0"/>
    <s v="Select"/>
    <n v="0"/>
    <s v="Select"/>
    <n v="0"/>
  </r>
  <r>
    <x v="1"/>
    <x v="1"/>
    <x v="1"/>
    <x v="1"/>
    <x v="23"/>
    <m/>
    <m/>
    <n v="0"/>
    <s v="Select"/>
    <n v="0"/>
    <s v="Select"/>
    <s v="0"/>
    <s v="Select"/>
    <s v="0"/>
    <s v="Select"/>
    <s v="0"/>
    <s v="Select"/>
    <n v="0"/>
    <s v="Select"/>
    <s v="0"/>
    <s v="Select"/>
    <s v="0"/>
    <m/>
    <m/>
    <s v="Select"/>
    <s v="0"/>
    <s v="Select"/>
    <n v="0"/>
    <s v="Select"/>
    <n v="0"/>
  </r>
  <r>
    <x v="1"/>
    <x v="1"/>
    <x v="1"/>
    <x v="1"/>
    <x v="23"/>
    <m/>
    <m/>
    <n v="0"/>
    <s v="Select"/>
    <n v="0"/>
    <s v="Select"/>
    <s v="0"/>
    <s v="Select"/>
    <s v="0"/>
    <s v="Select"/>
    <s v="0"/>
    <s v="Select"/>
    <n v="0"/>
    <s v="Select"/>
    <s v="0"/>
    <s v="Select"/>
    <s v="0"/>
    <m/>
    <m/>
    <s v="Select"/>
    <s v="0"/>
    <s v="Select"/>
    <n v="0"/>
    <s v="Select"/>
    <n v="0"/>
  </r>
  <r>
    <x v="1"/>
    <x v="1"/>
    <x v="1"/>
    <x v="1"/>
    <x v="23"/>
    <m/>
    <m/>
    <n v="0"/>
    <s v="Select"/>
    <n v="0"/>
    <s v="Select"/>
    <s v="0"/>
    <s v="Select"/>
    <s v="0"/>
    <s v="Select"/>
    <s v="0"/>
    <s v="Select"/>
    <n v="0"/>
    <s v="Select"/>
    <s v="0"/>
    <s v="Select"/>
    <s v="0"/>
    <m/>
    <m/>
    <s v="Select"/>
    <s v="0"/>
    <s v="Select"/>
    <n v="0"/>
    <s v="Select"/>
    <n v="0"/>
  </r>
  <r>
    <x v="1"/>
    <x v="1"/>
    <x v="1"/>
    <x v="1"/>
    <x v="23"/>
    <m/>
    <m/>
    <n v="0"/>
    <s v="Select"/>
    <n v="0"/>
    <s v="Select"/>
    <s v="0"/>
    <s v="Select"/>
    <s v="0"/>
    <s v="Select"/>
    <s v="0"/>
    <s v="Select"/>
    <n v="0"/>
    <s v="Select"/>
    <s v="0"/>
    <s v="Select"/>
    <s v="0"/>
    <m/>
    <m/>
    <s v="Select"/>
    <s v="0"/>
    <s v="Select"/>
    <n v="0"/>
    <s v="Select"/>
    <n v="0"/>
  </r>
  <r>
    <x v="1"/>
    <x v="1"/>
    <x v="1"/>
    <x v="1"/>
    <x v="23"/>
    <m/>
    <m/>
    <n v="0"/>
    <s v="Select"/>
    <n v="0"/>
    <s v="Select"/>
    <s v="0"/>
    <s v="Select"/>
    <s v="0"/>
    <s v="Select"/>
    <s v="0"/>
    <s v="Select"/>
    <n v="0"/>
    <s v="Select"/>
    <s v="0"/>
    <s v="Select"/>
    <s v="0"/>
    <m/>
    <m/>
    <s v="Select"/>
    <s v="0"/>
    <s v="Select"/>
    <n v="0"/>
    <s v="Select"/>
    <n v="0"/>
  </r>
  <r>
    <x v="1"/>
    <x v="1"/>
    <x v="1"/>
    <x v="1"/>
    <x v="23"/>
    <m/>
    <m/>
    <n v="0"/>
    <s v="Select"/>
    <n v="0"/>
    <s v="Select"/>
    <s v="0"/>
    <s v="Select"/>
    <s v="0"/>
    <s v="Select"/>
    <s v="0"/>
    <s v="Select"/>
    <n v="0"/>
    <s v="Select"/>
    <s v="0"/>
    <s v="Select"/>
    <s v="0"/>
    <m/>
    <m/>
    <s v="Select"/>
    <s v="0"/>
    <s v="Select"/>
    <n v="0"/>
    <s v="Select"/>
    <n v="0"/>
  </r>
  <r>
    <x v="1"/>
    <x v="1"/>
    <x v="1"/>
    <x v="1"/>
    <x v="23"/>
    <m/>
    <m/>
    <n v="0"/>
    <s v="Select"/>
    <n v="0"/>
    <s v="Select"/>
    <s v="0"/>
    <s v="Select"/>
    <s v="0"/>
    <s v="Select"/>
    <s v="0"/>
    <s v="Select"/>
    <n v="0"/>
    <s v="Select"/>
    <s v="0"/>
    <s v="Select"/>
    <s v="0"/>
    <m/>
    <m/>
    <s v="Select"/>
    <s v="0"/>
    <s v="Select"/>
    <n v="0"/>
    <s v="Select"/>
    <n v="0"/>
  </r>
  <r>
    <x v="1"/>
    <x v="1"/>
    <x v="1"/>
    <x v="1"/>
    <x v="23"/>
    <m/>
    <m/>
    <n v="0"/>
    <s v="Select"/>
    <n v="0"/>
    <s v="Select"/>
    <s v="0"/>
    <s v="Select"/>
    <s v="0"/>
    <s v="Select"/>
    <s v="0"/>
    <s v="Select"/>
    <n v="0"/>
    <s v="Select"/>
    <s v="0"/>
    <s v="Select"/>
    <s v="0"/>
    <m/>
    <m/>
    <s v="Select"/>
    <s v="0"/>
    <s v="Select"/>
    <n v="0"/>
    <s v="Select"/>
    <n v="0"/>
  </r>
  <r>
    <x v="1"/>
    <x v="1"/>
    <x v="1"/>
    <x v="1"/>
    <x v="23"/>
    <m/>
    <m/>
    <n v="0"/>
    <s v="Select"/>
    <n v="0"/>
    <s v="Select"/>
    <s v="0"/>
    <s v="Select"/>
    <s v="0"/>
    <s v="Select"/>
    <s v="0"/>
    <s v="Select"/>
    <n v="0"/>
    <s v="Select"/>
    <s v="0"/>
    <s v="Select"/>
    <s v="0"/>
    <m/>
    <m/>
    <s v="Select"/>
    <s v="0"/>
    <s v="Select"/>
    <n v="0"/>
    <s v="Select"/>
    <n v="0"/>
  </r>
  <r>
    <x v="1"/>
    <x v="1"/>
    <x v="1"/>
    <x v="1"/>
    <x v="23"/>
    <m/>
    <m/>
    <n v="0"/>
    <s v="Select"/>
    <n v="0"/>
    <s v="Select"/>
    <s v="0"/>
    <s v="Select"/>
    <s v="0"/>
    <s v="Select"/>
    <s v="0"/>
    <s v="Select"/>
    <n v="0"/>
    <s v="Select"/>
    <s v="0"/>
    <s v="Select"/>
    <s v="0"/>
    <m/>
    <m/>
    <s v="Select"/>
    <s v="0"/>
    <s v="Select"/>
    <n v="0"/>
    <s v="Select"/>
    <n v="0"/>
  </r>
  <r>
    <x v="1"/>
    <x v="1"/>
    <x v="1"/>
    <x v="1"/>
    <x v="23"/>
    <m/>
    <m/>
    <n v="0"/>
    <s v="Select"/>
    <n v="0"/>
    <s v="Select"/>
    <s v="0"/>
    <s v="Select"/>
    <s v="0"/>
    <s v="Select"/>
    <s v="0"/>
    <s v="Select"/>
    <n v="0"/>
    <s v="Select"/>
    <s v="0"/>
    <s v="Select"/>
    <s v="0"/>
    <m/>
    <m/>
    <s v="Select"/>
    <s v="0"/>
    <s v="Select"/>
    <n v="0"/>
    <s v="Select"/>
    <n v="0"/>
  </r>
  <r>
    <x v="1"/>
    <x v="1"/>
    <x v="1"/>
    <x v="1"/>
    <x v="23"/>
    <m/>
    <m/>
    <n v="0"/>
    <s v="Select"/>
    <n v="0"/>
    <s v="Select"/>
    <s v="0"/>
    <s v="Select"/>
    <s v="0"/>
    <s v="Select"/>
    <s v="0"/>
    <s v="Select"/>
    <n v="0"/>
    <s v="Select"/>
    <s v="0"/>
    <s v="Select"/>
    <s v="0"/>
    <m/>
    <m/>
    <s v="Select"/>
    <s v="0"/>
    <s v="Select"/>
    <n v="0"/>
    <s v="Select"/>
    <n v="0"/>
  </r>
  <r>
    <x v="1"/>
    <x v="1"/>
    <x v="1"/>
    <x v="1"/>
    <x v="23"/>
    <m/>
    <m/>
    <n v="0"/>
    <s v="Select"/>
    <n v="0"/>
    <s v="Select"/>
    <s v="0"/>
    <s v="Select"/>
    <s v="0"/>
    <s v="Select"/>
    <s v="0"/>
    <s v="Select"/>
    <n v="0"/>
    <s v="Select"/>
    <s v="0"/>
    <s v="Select"/>
    <s v="0"/>
    <m/>
    <m/>
    <s v="Select"/>
    <s v="0"/>
    <s v="Select"/>
    <n v="0"/>
    <s v="Select"/>
    <n v="0"/>
  </r>
  <r>
    <x v="1"/>
    <x v="1"/>
    <x v="1"/>
    <x v="1"/>
    <x v="23"/>
    <m/>
    <m/>
    <n v="0"/>
    <s v="Select"/>
    <n v="0"/>
    <s v="Select"/>
    <s v="0"/>
    <s v="Select"/>
    <s v="0"/>
    <s v="Select"/>
    <s v="0"/>
    <s v="Select"/>
    <n v="0"/>
    <s v="Select"/>
    <s v="0"/>
    <s v="Select"/>
    <s v="0"/>
    <m/>
    <m/>
    <s v="Select"/>
    <s v="0"/>
    <s v="Select"/>
    <n v="0"/>
    <s v="Select"/>
    <n v="0"/>
  </r>
  <r>
    <x v="1"/>
    <x v="1"/>
    <x v="1"/>
    <x v="1"/>
    <x v="23"/>
    <m/>
    <m/>
    <n v="0"/>
    <s v="Select"/>
    <n v="0"/>
    <s v="Select"/>
    <s v="0"/>
    <s v="Select"/>
    <s v="0"/>
    <s v="Select"/>
    <s v="0"/>
    <s v="Select"/>
    <n v="0"/>
    <s v="Select"/>
    <s v="0"/>
    <s v="Select"/>
    <s v="0"/>
    <m/>
    <m/>
    <s v="Select"/>
    <s v="0"/>
    <s v="Select"/>
    <n v="0"/>
    <s v="Select"/>
    <n v="0"/>
  </r>
  <r>
    <x v="1"/>
    <x v="1"/>
    <x v="1"/>
    <x v="1"/>
    <x v="23"/>
    <m/>
    <m/>
    <n v="0"/>
    <s v="Select"/>
    <n v="0"/>
    <s v="Select"/>
    <s v="0"/>
    <s v="Select"/>
    <s v="0"/>
    <s v="Select"/>
    <s v="0"/>
    <s v="Select"/>
    <n v="0"/>
    <s v="Select"/>
    <s v="0"/>
    <s v="Select"/>
    <s v="0"/>
    <m/>
    <m/>
    <s v="Select"/>
    <s v="0"/>
    <s v="Select"/>
    <n v="0"/>
    <s v="Select"/>
    <n v="0"/>
  </r>
  <r>
    <x v="1"/>
    <x v="1"/>
    <x v="1"/>
    <x v="1"/>
    <x v="23"/>
    <m/>
    <m/>
    <n v="0"/>
    <s v="Select"/>
    <n v="0"/>
    <s v="Select"/>
    <s v="0"/>
    <s v="Select"/>
    <s v="0"/>
    <s v="Select"/>
    <s v="0"/>
    <s v="Select"/>
    <n v="0"/>
    <s v="Select"/>
    <s v="0"/>
    <s v="Select"/>
    <s v="0"/>
    <m/>
    <m/>
    <s v="Select"/>
    <s v="0"/>
    <s v="Select"/>
    <n v="0"/>
    <s v="Select"/>
    <n v="0"/>
  </r>
  <r>
    <x v="1"/>
    <x v="1"/>
    <x v="1"/>
    <x v="1"/>
    <x v="23"/>
    <m/>
    <m/>
    <n v="0"/>
    <s v="Select"/>
    <n v="0"/>
    <s v="Select"/>
    <s v="0"/>
    <s v="Select"/>
    <s v="0"/>
    <s v="Select"/>
    <s v="0"/>
    <s v="Select"/>
    <n v="0"/>
    <s v="Select"/>
    <s v="0"/>
    <s v="Select"/>
    <s v="0"/>
    <m/>
    <m/>
    <s v="Select"/>
    <s v="0"/>
    <s v="Select"/>
    <n v="0"/>
    <s v="Select"/>
    <n v="0"/>
  </r>
  <r>
    <x v="1"/>
    <x v="1"/>
    <x v="1"/>
    <x v="1"/>
    <x v="23"/>
    <m/>
    <m/>
    <n v="0"/>
    <s v="Select"/>
    <n v="0"/>
    <s v="Select"/>
    <s v="0"/>
    <s v="Select"/>
    <s v="0"/>
    <s v="Select"/>
    <s v="0"/>
    <s v="Select"/>
    <n v="0"/>
    <s v="Select"/>
    <s v="0"/>
    <s v="Select"/>
    <s v="0"/>
    <m/>
    <m/>
    <s v="Select"/>
    <s v="0"/>
    <s v="Select"/>
    <n v="0"/>
    <s v="Select"/>
    <n v="0"/>
  </r>
  <r>
    <x v="1"/>
    <x v="1"/>
    <x v="1"/>
    <x v="1"/>
    <x v="23"/>
    <m/>
    <m/>
    <n v="0"/>
    <s v="Select"/>
    <n v="0"/>
    <s v="Select"/>
    <s v="0"/>
    <s v="Select"/>
    <s v="0"/>
    <s v="Select"/>
    <s v="0"/>
    <s v="Select"/>
    <n v="0"/>
    <s v="Select"/>
    <s v="0"/>
    <s v="Select"/>
    <s v="0"/>
    <m/>
    <m/>
    <s v="Select"/>
    <s v="0"/>
    <s v="Select"/>
    <n v="0"/>
    <s v="Select"/>
    <n v="0"/>
  </r>
  <r>
    <x v="1"/>
    <x v="1"/>
    <x v="1"/>
    <x v="1"/>
    <x v="23"/>
    <m/>
    <m/>
    <n v="0"/>
    <s v="Select"/>
    <n v="0"/>
    <s v="Select"/>
    <s v="0"/>
    <s v="Select"/>
    <s v="0"/>
    <s v="Select"/>
    <s v="0"/>
    <s v="Select"/>
    <n v="0"/>
    <s v="Select"/>
    <s v="0"/>
    <s v="Select"/>
    <s v="0"/>
    <m/>
    <m/>
    <s v="Select"/>
    <s v="0"/>
    <s v="Select"/>
    <n v="0"/>
    <s v="Select"/>
    <n v="0"/>
  </r>
  <r>
    <x v="1"/>
    <x v="1"/>
    <x v="1"/>
    <x v="1"/>
    <x v="23"/>
    <m/>
    <m/>
    <n v="0"/>
    <s v="Select"/>
    <n v="0"/>
    <s v="Select"/>
    <s v="0"/>
    <s v="Select"/>
    <s v="0"/>
    <s v="Select"/>
    <s v="0"/>
    <s v="Select"/>
    <n v="0"/>
    <s v="Select"/>
    <s v="0"/>
    <s v="Select"/>
    <s v="0"/>
    <m/>
    <m/>
    <s v="Select"/>
    <s v="0"/>
    <s v="Select"/>
    <n v="0"/>
    <s v="Select"/>
    <n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1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1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1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1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1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1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9373521-32E6-4441-ADD2-9948AC375205}" name="PivotTable2" cacheId="2947" applyNumberFormats="0" applyBorderFormats="0" applyFontFormats="0" applyPatternFormats="0" applyAlignmentFormats="0" applyWidthHeightFormats="1" dataCaption="Values" grandTotalCaption="Points Total" updatedVersion="8" minRefreshableVersion="3" useAutoFormatting="1" rowGrandTotals="0" colGrandTotals="0" itemPrintTitles="1" createdVersion="8" indent="0" outline="1" outlineData="1" multipleFieldFilters="0" rowHeaderCaption="Under 13 – 5 Nations" colHeaderCaption="">
  <location ref="B3:C14" firstHeaderRow="1" firstDataRow="1" firstDataCol="1" rowPageCount="1" colPageCount="1"/>
  <pivotFields count="30">
    <pivotField showAll="0"/>
    <pivotField showAll="0"/>
    <pivotField showAll="0"/>
    <pivotField axis="axisPage" multipleItemSelectionAllowed="1" showAll="0">
      <items count="3">
        <item h="1" x="0"/>
        <item x="1"/>
        <item t="default"/>
      </items>
    </pivotField>
    <pivotField axis="axisRow" showAll="0" sortType="descending">
      <items count="4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/>
    <pivotField showAll="0"/>
    <pivotField dataField="1" showAll="0"/>
    <pivotField showAll="0"/>
    <pivotField numFmtId="1" showAll="0"/>
    <pivotField showAll="0"/>
    <pivotField showAll="0"/>
    <pivotField showAll="0"/>
    <pivotField showAll="0"/>
    <pivotField showAll="0"/>
    <pivotField showAll="0"/>
    <pivotField showAll="0"/>
    <pivotField numFmtI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" showAll="0"/>
    <pivotField showAll="0"/>
    <pivotField numFmtId="1" showAll="0"/>
  </pivotFields>
  <rowFields count="1">
    <field x="4"/>
  </rowFields>
  <rowItems count="11">
    <i>
      <x v="9"/>
    </i>
    <i>
      <x v="31"/>
    </i>
    <i>
      <x v="11"/>
    </i>
    <i>
      <x v="6"/>
    </i>
    <i>
      <x v="41"/>
    </i>
    <i>
      <x v="4"/>
    </i>
    <i>
      <x v="20"/>
    </i>
    <i>
      <x v="37"/>
    </i>
    <i>
      <x v="44"/>
    </i>
    <i>
      <x v="46"/>
    </i>
    <i>
      <x v="30"/>
    </i>
  </rowItems>
  <colItems count="1">
    <i/>
  </colItems>
  <pageFields count="1">
    <pageField fld="3" hier="-1"/>
  </pageFields>
  <dataFields count="1">
    <dataField name="Position" fld="7" baseField="4" baseItem="0" numFmtId="1">
      <extLst>
        <ext xmlns:x14="http://schemas.microsoft.com/office/spreadsheetml/2009/9/main" uri="{E15A36E0-9728-4e99-A89B-3F7291B0FE68}">
          <x14:dataField pivotShowAs="rankDescending"/>
        </ext>
      </extLst>
    </dataField>
  </dataFields>
  <formats count="11">
    <format dxfId="208">
      <pivotArea dataOnly="0" grandCol="1" outline="0" fieldPosition="0"/>
    </format>
    <format dxfId="209">
      <pivotArea type="origin" dataOnly="0" labelOnly="1" outline="0" fieldPosition="0"/>
    </format>
    <format dxfId="210">
      <pivotArea dataOnly="0" outline="0" axis="axisValues" fieldPosition="0"/>
    </format>
    <format dxfId="211">
      <pivotArea dataOnly="0" outline="0" axis="axisValues" fieldPosition="0"/>
    </format>
    <format dxfId="212">
      <pivotArea dataOnly="0" outline="0" axis="axisValues" fieldPosition="0"/>
    </format>
    <format dxfId="213">
      <pivotArea dataOnly="0" outline="0" axis="axisValues" fieldPosition="0"/>
    </format>
    <format dxfId="214">
      <pivotArea outline="0" collapsedLevelsAreSubtotals="1" fieldPosition="0"/>
    </format>
    <format dxfId="215">
      <pivotArea dataOnly="0" labelOnly="1" outline="0" axis="axisValues" fieldPosition="0"/>
    </format>
    <format dxfId="216">
      <pivotArea outline="0" collapsedLevelsAreSubtotals="1" fieldPosition="0"/>
    </format>
    <format dxfId="217">
      <pivotArea dataOnly="0" labelOnly="1" outline="0" fieldPosition="0">
        <references count="1">
          <reference field="3" count="0"/>
        </references>
      </pivotArea>
    </format>
    <format dxfId="218">
      <pivotArea dataOnly="0" labelOnly="1" outline="0" axis="axisValues" fieldPosition="0"/>
    </format>
  </formats>
  <pivotTableStyleInfo name="PivotStyleDark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0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854112C-72AB-1F49-904E-232AC8BD4A84}" name="PivotTable9" cacheId="2955" applyNumberFormats="0" applyBorderFormats="0" applyFontFormats="0" applyPatternFormats="0" applyAlignmentFormats="0" applyWidthHeightFormats="1" dataCaption="Values" updatedVersion="8" minRefreshableVersion="3" useAutoFormatting="1" rowGrandTotals="0" colGrandTotals="0" itemPrintTitles="1" createdVersion="8" indent="0" outline="1" outlineData="1" multipleFieldFilters="0" rowHeaderCaption="Under 17 European Team Championships">
  <location ref="N3:O24" firstHeaderRow="1" firstDataRow="1" firstDataCol="1" rowPageCount="1" colPageCount="1"/>
  <pivotFields count="30">
    <pivotField showAll="0"/>
    <pivotField axis="axisPage" multipleItemSelectionAllowed="1" showAll="0">
      <items count="3">
        <item h="1" x="1"/>
        <item x="0"/>
        <item t="default"/>
      </items>
    </pivotField>
    <pivotField showAll="0"/>
    <pivotField showAll="0"/>
    <pivotField axis="axisRow" showAll="0" sortType="descending">
      <items count="25">
        <item x="23"/>
        <item x="14"/>
        <item x="15"/>
        <item x="0"/>
        <item x="1"/>
        <item x="7"/>
        <item x="8"/>
        <item x="16"/>
        <item x="18"/>
        <item x="20"/>
        <item x="3"/>
        <item x="9"/>
        <item x="13"/>
        <item x="17"/>
        <item x="5"/>
        <item x="11"/>
        <item x="22"/>
        <item x="21"/>
        <item x="6"/>
        <item x="10"/>
        <item x="12"/>
        <item x="4"/>
        <item x="2"/>
        <item x="19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/>
    <pivotField showAll="0"/>
    <pivotField dataField="1" showAll="0"/>
    <pivotField showAll="0"/>
    <pivotField numFmtId="1" showAll="0"/>
    <pivotField showAll="0"/>
    <pivotField showAll="0"/>
    <pivotField showAll="0"/>
    <pivotField showAll="0"/>
    <pivotField showAll="0"/>
    <pivotField showAll="0"/>
    <pivotField showAll="0"/>
    <pivotField numFmtI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" showAll="0"/>
    <pivotField showAll="0"/>
    <pivotField numFmtId="1" showAll="0"/>
  </pivotFields>
  <rowFields count="1">
    <field x="4"/>
  </rowFields>
  <rowItems count="21">
    <i>
      <x v="21"/>
    </i>
    <i>
      <x v="20"/>
    </i>
    <i>
      <x v="4"/>
    </i>
    <i>
      <x v="15"/>
    </i>
    <i>
      <x v="16"/>
    </i>
    <i>
      <x v="19"/>
    </i>
    <i>
      <x v="14"/>
    </i>
    <i>
      <x v="10"/>
    </i>
    <i>
      <x v="17"/>
    </i>
    <i>
      <x v="11"/>
    </i>
    <i>
      <x v="5"/>
    </i>
    <i>
      <x v="12"/>
    </i>
    <i>
      <x v="13"/>
    </i>
    <i>
      <x v="8"/>
    </i>
    <i>
      <x v="7"/>
    </i>
    <i>
      <x v="18"/>
    </i>
    <i>
      <x v="2"/>
    </i>
    <i>
      <x v="9"/>
    </i>
    <i>
      <x v="3"/>
    </i>
    <i>
      <x v="1"/>
    </i>
    <i>
      <x v="6"/>
    </i>
  </rowItems>
  <colItems count="1">
    <i/>
  </colItems>
  <pageFields count="1">
    <pageField fld="1" hier="-1"/>
  </pageFields>
  <dataFields count="1">
    <dataField name="Points" fld="7" baseField="0" baseItem="0"/>
  </dataFields>
  <formats count="5">
    <format dxfId="146">
      <pivotArea dataOnly="0" labelOnly="1" outline="0" axis="axisValues" fieldPosition="0"/>
    </format>
    <format dxfId="147">
      <pivotArea type="all" dataOnly="0" outline="0" fieldPosition="0"/>
    </format>
    <format dxfId="148">
      <pivotArea outline="0" collapsedLevelsAreSubtotals="1" fieldPosition="0"/>
    </format>
    <format dxfId="149">
      <pivotArea field="4" type="button" dataOnly="0" labelOnly="1" outline="0" axis="axisRow" fieldPosition="0"/>
    </format>
    <format dxfId="150">
      <pivotArea dataOnly="0" labelOnly="1" outline="0" axis="axisValues" fieldPosition="0"/>
    </format>
  </formats>
  <pivotTableStyleInfo name="PivotStyleDark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0F121A7-AD43-9E41-A277-A25BC3C5F544}" name="PivotTable7" cacheId="2955" applyNumberFormats="0" applyBorderFormats="0" applyFontFormats="0" applyPatternFormats="0" applyAlignmentFormats="0" applyWidthHeightFormats="1" dataCaption="Values" updatedVersion="8" minRefreshableVersion="3" useAutoFormatting="1" rowGrandTotals="0" colGrandTotals="0" itemPrintTitles="1" createdVersion="8" indent="0" outline="1" outlineData="1" multipleFieldFilters="0" rowHeaderCaption="Under 19 European Championships">
  <location ref="S3:T26" firstHeaderRow="1" firstDataRow="1" firstDataCol="1" rowPageCount="1" colPageCount="1"/>
  <pivotFields count="30">
    <pivotField axis="axisPage" multipleItemSelectionAllowed="1" showAll="0">
      <items count="3">
        <item h="1" x="1"/>
        <item x="0"/>
        <item t="default"/>
      </items>
    </pivotField>
    <pivotField showAll="0"/>
    <pivotField showAll="0"/>
    <pivotField showAll="0"/>
    <pivotField axis="axisRow" showAll="0" sortType="descending">
      <items count="25">
        <item x="23"/>
        <item x="14"/>
        <item x="15"/>
        <item x="0"/>
        <item x="1"/>
        <item x="7"/>
        <item x="8"/>
        <item x="16"/>
        <item x="18"/>
        <item x="20"/>
        <item x="3"/>
        <item x="9"/>
        <item x="13"/>
        <item x="17"/>
        <item x="5"/>
        <item x="11"/>
        <item x="22"/>
        <item x="21"/>
        <item x="6"/>
        <item x="10"/>
        <item x="12"/>
        <item x="4"/>
        <item x="2"/>
        <item x="19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/>
    <pivotField showAll="0"/>
    <pivotField dataField="1" showAll="0"/>
    <pivotField showAll="0"/>
    <pivotField numFmtId="1" showAll="0"/>
    <pivotField showAll="0"/>
    <pivotField showAll="0"/>
    <pivotField showAll="0"/>
    <pivotField showAll="0"/>
    <pivotField showAll="0"/>
    <pivotField showAll="0"/>
    <pivotField showAll="0"/>
    <pivotField numFmtI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" showAll="0"/>
    <pivotField showAll="0"/>
    <pivotField numFmtId="1" showAll="0"/>
  </pivotFields>
  <rowFields count="1">
    <field x="4"/>
  </rowFields>
  <rowItems count="23">
    <i>
      <x v="22"/>
    </i>
    <i>
      <x v="21"/>
    </i>
    <i>
      <x v="20"/>
    </i>
    <i>
      <x v="23"/>
    </i>
    <i>
      <x v="4"/>
    </i>
    <i>
      <x v="15"/>
    </i>
    <i>
      <x v="16"/>
    </i>
    <i>
      <x v="19"/>
    </i>
    <i>
      <x v="14"/>
    </i>
    <i>
      <x v="10"/>
    </i>
    <i>
      <x v="17"/>
    </i>
    <i>
      <x v="11"/>
    </i>
    <i>
      <x v="5"/>
    </i>
    <i>
      <x v="13"/>
    </i>
    <i>
      <x v="12"/>
    </i>
    <i>
      <x v="8"/>
    </i>
    <i>
      <x v="6"/>
    </i>
    <i>
      <x v="1"/>
    </i>
    <i>
      <x v="2"/>
    </i>
    <i>
      <x v="7"/>
    </i>
    <i>
      <x v="18"/>
    </i>
    <i>
      <x v="9"/>
    </i>
    <i>
      <x v="3"/>
    </i>
  </rowItems>
  <colItems count="1">
    <i/>
  </colItems>
  <pageFields count="1">
    <pageField fld="0" hier="-1"/>
  </pageFields>
  <dataFields count="1">
    <dataField name="Points" fld="7" baseField="0" baseItem="0" numFmtId="1"/>
  </dataFields>
  <formats count="11">
    <format dxfId="135">
      <pivotArea dataOnly="0" labelOnly="1" outline="0" axis="axisValues" fieldPosition="0"/>
    </format>
    <format dxfId="136">
      <pivotArea field="0" type="button" dataOnly="0" labelOnly="1" outline="0" axis="axisPage" fieldPosition="0"/>
    </format>
    <format dxfId="137">
      <pivotArea dataOnly="0" labelOnly="1" grandRow="1" outline="0" fieldPosition="0"/>
    </format>
    <format dxfId="138">
      <pivotArea dataOnly="0" labelOnly="1" outline="0" axis="axisValues" fieldPosition="0"/>
    </format>
    <format dxfId="139">
      <pivotArea outline="0" collapsedLevelsAreSubtotals="1" fieldPosition="0"/>
    </format>
    <format dxfId="140">
      <pivotArea dataOnly="0" labelOnly="1" outline="0" fieldPosition="0">
        <references count="1">
          <reference field="0" count="0"/>
        </references>
      </pivotArea>
    </format>
    <format dxfId="141">
      <pivotArea dataOnly="0" labelOnly="1" outline="0" axis="axisValues" fieldPosition="0"/>
    </format>
    <format dxfId="142">
      <pivotArea type="all" dataOnly="0" outline="0" fieldPosition="0"/>
    </format>
    <format dxfId="143">
      <pivotArea outline="0" collapsedLevelsAreSubtotals="1" fieldPosition="0"/>
    </format>
    <format dxfId="144">
      <pivotArea field="4" type="button" dataOnly="0" labelOnly="1" outline="0" axis="axisRow" fieldPosition="0"/>
    </format>
    <format dxfId="145">
      <pivotArea dataOnly="0" labelOnly="1" outline="0" axis="axisValues" fieldPosition="0"/>
    </format>
  </formats>
  <pivotTableStyleInfo name="PivotStyleDark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EB5D173-1496-6C45-A12A-D9A881F736FB}" name="PivotTable4" cacheId="2955" applyNumberFormats="0" applyBorderFormats="0" applyFontFormats="0" applyPatternFormats="0" applyAlignmentFormats="0" applyWidthHeightFormats="1" dataCaption="Values" updatedVersion="8" minRefreshableVersion="3" useAutoFormatting="1" rowGrandTotals="0" colGrandTotals="0" itemPrintTitles="1" createdVersion="8" indent="0" outline="1" outlineData="1" multipleFieldFilters="0" rowHeaderCaption="Name" colHeaderCaption="">
  <location ref="G3:H20" firstHeaderRow="1" firstDataRow="1" firstDataCol="1" rowPageCount="1" colPageCount="1"/>
  <pivotFields count="30">
    <pivotField showAll="0"/>
    <pivotField showAll="0"/>
    <pivotField axis="axisPage" multipleItemSelectionAllowed="1" showAll="0">
      <items count="3">
        <item h="1" x="1"/>
        <item x="0"/>
        <item t="default"/>
      </items>
    </pivotField>
    <pivotField showAll="0"/>
    <pivotField axis="axisRow" showAll="0" sortType="descending">
      <items count="25">
        <item x="23"/>
        <item x="14"/>
        <item x="15"/>
        <item x="0"/>
        <item x="1"/>
        <item x="7"/>
        <item x="8"/>
        <item x="16"/>
        <item x="18"/>
        <item x="20"/>
        <item x="3"/>
        <item x="9"/>
        <item x="13"/>
        <item x="17"/>
        <item x="5"/>
        <item x="11"/>
        <item x="22"/>
        <item x="21"/>
        <item x="6"/>
        <item x="10"/>
        <item x="12"/>
        <item x="4"/>
        <item x="2"/>
        <item x="19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/>
    <pivotField showAll="0"/>
    <pivotField dataField="1" showAll="0"/>
    <pivotField showAll="0"/>
    <pivotField numFmtId="1" showAll="0"/>
    <pivotField showAll="0"/>
    <pivotField showAll="0"/>
    <pivotField showAll="0"/>
    <pivotField showAll="0"/>
    <pivotField showAll="0"/>
    <pivotField showAll="0"/>
    <pivotField showAll="0"/>
    <pivotField numFmtI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" showAll="0"/>
    <pivotField showAll="0"/>
    <pivotField numFmtId="1" showAll="0"/>
  </pivotFields>
  <rowFields count="1">
    <field x="4"/>
  </rowFields>
  <rowItems count="17">
    <i>
      <x v="4"/>
    </i>
    <i>
      <x v="15"/>
    </i>
    <i>
      <x v="16"/>
    </i>
    <i>
      <x v="14"/>
    </i>
    <i>
      <x v="10"/>
    </i>
    <i>
      <x v="17"/>
    </i>
    <i>
      <x v="11"/>
    </i>
    <i>
      <x v="5"/>
    </i>
    <i>
      <x v="12"/>
    </i>
    <i>
      <x v="13"/>
    </i>
    <i>
      <x v="1"/>
    </i>
    <i>
      <x v="6"/>
    </i>
    <i>
      <x v="2"/>
    </i>
    <i>
      <x v="3"/>
    </i>
    <i>
      <x v="7"/>
    </i>
    <i>
      <x v="8"/>
    </i>
    <i>
      <x v="9"/>
    </i>
  </rowItems>
  <colItems count="1">
    <i/>
  </colItems>
  <pageFields count="1">
    <pageField fld="2" hier="-1"/>
  </pageFields>
  <dataFields count="1">
    <dataField name="Position" fld="7" baseField="4" baseItem="0">
      <extLst>
        <ext xmlns:x14="http://schemas.microsoft.com/office/spreadsheetml/2009/9/main" uri="{E15A36E0-9728-4e99-A89B-3F7291B0FE68}">
          <x14:dataField pivotShowAs="rankDescending"/>
        </ext>
      </extLst>
    </dataField>
  </dataFields>
  <formats count="9">
    <format dxfId="126">
      <pivotArea type="origin" dataOnly="0" labelOnly="1" outline="0" fieldPosition="0"/>
    </format>
    <format dxfId="127">
      <pivotArea dataOnly="0" labelOnly="1" outline="0" axis="axisValues" fieldPosition="0"/>
    </format>
    <format dxfId="128">
      <pivotArea dataOnly="0" labelOnly="1" outline="0" axis="axisValues" fieldPosition="0"/>
    </format>
    <format dxfId="129">
      <pivotArea outline="0" collapsedLevelsAreSubtotals="1" fieldPosition="0"/>
    </format>
    <format dxfId="130">
      <pivotArea dataOnly="0" labelOnly="1" outline="0" fieldPosition="0">
        <references count="1">
          <reference field="2" count="0"/>
        </references>
      </pivotArea>
    </format>
    <format dxfId="131">
      <pivotArea dataOnly="0" labelOnly="1" outline="0" axis="axisValues" fieldPosition="0"/>
    </format>
    <format dxfId="132">
      <pivotArea outline="0" fieldPosition="0">
        <references count="1">
          <reference field="4294967294" count="1">
            <x v="0"/>
          </reference>
        </references>
      </pivotArea>
    </format>
    <format dxfId="133">
      <pivotArea outline="0" collapsedLevelsAreSubtotals="1" fieldPosition="0"/>
    </format>
    <format dxfId="134">
      <pivotArea dataOnly="0" labelOnly="1" outline="0" axis="axisValues" fieldPosition="0"/>
    </format>
  </formats>
  <pivotTableStyleInfo name="PivotStyleDark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B5E066A-A17F-5D4A-A460-B921D20614A8}" name="PivotTable2" cacheId="2955" applyNumberFormats="0" applyBorderFormats="0" applyFontFormats="0" applyPatternFormats="0" applyAlignmentFormats="0" applyWidthHeightFormats="1" dataCaption="Values" grandTotalCaption="Points Total" updatedVersion="8" minRefreshableVersion="3" useAutoFormatting="1" rowGrandTotals="0" colGrandTotals="0" itemPrintTitles="1" createdVersion="8" indent="0" outline="1" outlineData="1" multipleFieldFilters="0" rowHeaderCaption="Under 13 – 5 Nations" colHeaderCaption="">
  <location ref="B3:C16" firstHeaderRow="1" firstDataRow="1" firstDataCol="1" rowPageCount="1" colPageCount="1"/>
  <pivotFields count="30">
    <pivotField showAll="0"/>
    <pivotField showAll="0"/>
    <pivotField showAll="0"/>
    <pivotField axis="axisPage" multipleItemSelectionAllowed="1" showAll="0">
      <items count="3">
        <item h="1" x="1"/>
        <item x="0"/>
        <item t="default"/>
      </items>
    </pivotField>
    <pivotField axis="axisRow" showAll="0" sortType="descending">
      <items count="25">
        <item x="23"/>
        <item x="14"/>
        <item x="15"/>
        <item x="0"/>
        <item x="1"/>
        <item x="7"/>
        <item x="8"/>
        <item x="16"/>
        <item x="18"/>
        <item x="20"/>
        <item x="3"/>
        <item x="9"/>
        <item x="13"/>
        <item x="17"/>
        <item x="5"/>
        <item x="11"/>
        <item x="22"/>
        <item x="21"/>
        <item x="6"/>
        <item x="10"/>
        <item x="12"/>
        <item x="4"/>
        <item x="2"/>
        <item x="19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/>
    <pivotField showAll="0"/>
    <pivotField dataField="1" showAll="0"/>
    <pivotField showAll="0"/>
    <pivotField numFmtId="1" showAll="0"/>
    <pivotField showAll="0"/>
    <pivotField showAll="0"/>
    <pivotField showAll="0"/>
    <pivotField showAll="0"/>
    <pivotField showAll="0"/>
    <pivotField showAll="0"/>
    <pivotField showAll="0"/>
    <pivotField numFmtI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" showAll="0"/>
    <pivotField showAll="0"/>
    <pivotField numFmtId="1" showAll="0"/>
  </pivotFields>
  <rowFields count="1">
    <field x="4"/>
  </rowFields>
  <rowItems count="13">
    <i>
      <x v="4"/>
    </i>
    <i>
      <x v="10"/>
    </i>
    <i>
      <x v="11"/>
    </i>
    <i>
      <x v="5"/>
    </i>
    <i>
      <x v="12"/>
    </i>
    <i>
      <x v="13"/>
    </i>
    <i>
      <x v="3"/>
    </i>
    <i>
      <x v="1"/>
    </i>
    <i>
      <x v="2"/>
    </i>
    <i>
      <x v="8"/>
    </i>
    <i>
      <x v="9"/>
    </i>
    <i>
      <x v="6"/>
    </i>
    <i>
      <x v="7"/>
    </i>
  </rowItems>
  <colItems count="1">
    <i/>
  </colItems>
  <pageFields count="1">
    <pageField fld="3" hier="-1"/>
  </pageFields>
  <dataFields count="1">
    <dataField name="Position" fld="7" baseField="4" baseItem="0" numFmtId="1">
      <extLst>
        <ext xmlns:x14="http://schemas.microsoft.com/office/spreadsheetml/2009/9/main" uri="{E15A36E0-9728-4e99-A89B-3F7291B0FE68}">
          <x14:dataField pivotShowAs="rankDescending"/>
        </ext>
      </extLst>
    </dataField>
  </dataFields>
  <formats count="11">
    <format dxfId="115">
      <pivotArea dataOnly="0" grandCol="1" outline="0" fieldPosition="0"/>
    </format>
    <format dxfId="116">
      <pivotArea type="origin" dataOnly="0" labelOnly="1" outline="0" fieldPosition="0"/>
    </format>
    <format dxfId="117">
      <pivotArea dataOnly="0" outline="0" axis="axisValues" fieldPosition="0"/>
    </format>
    <format dxfId="118">
      <pivotArea dataOnly="0" outline="0" axis="axisValues" fieldPosition="0"/>
    </format>
    <format dxfId="119">
      <pivotArea dataOnly="0" outline="0" axis="axisValues" fieldPosition="0"/>
    </format>
    <format dxfId="120">
      <pivotArea dataOnly="0" outline="0" axis="axisValues" fieldPosition="0"/>
    </format>
    <format dxfId="121">
      <pivotArea outline="0" collapsedLevelsAreSubtotals="1" fieldPosition="0"/>
    </format>
    <format dxfId="122">
      <pivotArea dataOnly="0" labelOnly="1" outline="0" axis="axisValues" fieldPosition="0"/>
    </format>
    <format dxfId="123">
      <pivotArea outline="0" collapsedLevelsAreSubtotals="1" fieldPosition="0"/>
    </format>
    <format dxfId="124">
      <pivotArea dataOnly="0" labelOnly="1" outline="0" fieldPosition="0">
        <references count="1">
          <reference field="3" count="0"/>
        </references>
      </pivotArea>
    </format>
    <format dxfId="125">
      <pivotArea dataOnly="0" labelOnly="1" outline="0" axis="axisValues" fieldPosition="0"/>
    </format>
  </formats>
  <pivotTableStyleInfo name="PivotStyleDark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764C47B-84F4-F845-9B41-B9D3A9E57BB6}" name="PivotTable10" cacheId="2955" applyNumberFormats="0" applyBorderFormats="0" applyFontFormats="0" applyPatternFormats="0" applyAlignmentFormats="0" applyWidthHeightFormats="1" dataCaption="Values" updatedVersion="8" minRefreshableVersion="3" useAutoFormatting="1" rowGrandTotals="0" colGrandTotals="0" itemPrintTitles="1" createdVersion="8" indent="0" outline="1" outlineData="1" multipleFieldFilters="0" rowHeaderCaption="Under 15 – 5 Nations">
  <location ref="I3:J20" firstHeaderRow="1" firstDataRow="1" firstDataCol="1" rowPageCount="1" colPageCount="1"/>
  <pivotFields count="30">
    <pivotField showAll="0"/>
    <pivotField showAll="0"/>
    <pivotField axis="axisPage" multipleItemSelectionAllowed="1" showAll="0">
      <items count="3">
        <item h="1" x="1"/>
        <item x="0"/>
        <item t="default"/>
      </items>
    </pivotField>
    <pivotField showAll="0"/>
    <pivotField axis="axisRow" showAll="0" sortType="descending">
      <items count="25">
        <item x="23"/>
        <item x="14"/>
        <item x="15"/>
        <item x="0"/>
        <item x="1"/>
        <item x="7"/>
        <item x="8"/>
        <item x="16"/>
        <item x="18"/>
        <item x="20"/>
        <item x="3"/>
        <item x="9"/>
        <item x="13"/>
        <item x="17"/>
        <item x="5"/>
        <item x="11"/>
        <item x="22"/>
        <item x="21"/>
        <item x="6"/>
        <item x="10"/>
        <item x="12"/>
        <item x="4"/>
        <item x="2"/>
        <item x="19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/>
    <pivotField showAll="0"/>
    <pivotField dataField="1" showAll="0"/>
    <pivotField showAll="0"/>
    <pivotField numFmtId="1" showAll="0"/>
    <pivotField showAll="0"/>
    <pivotField showAll="0"/>
    <pivotField showAll="0"/>
    <pivotField showAll="0"/>
    <pivotField showAll="0"/>
    <pivotField showAll="0"/>
    <pivotField showAll="0"/>
    <pivotField numFmtI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" showAll="0"/>
    <pivotField showAll="0"/>
    <pivotField numFmtId="1" showAll="0"/>
  </pivotFields>
  <rowFields count="1">
    <field x="4"/>
  </rowFields>
  <rowItems count="17">
    <i>
      <x v="4"/>
    </i>
    <i>
      <x v="15"/>
    </i>
    <i>
      <x v="16"/>
    </i>
    <i>
      <x v="14"/>
    </i>
    <i>
      <x v="10"/>
    </i>
    <i>
      <x v="17"/>
    </i>
    <i>
      <x v="11"/>
    </i>
    <i>
      <x v="5"/>
    </i>
    <i>
      <x v="12"/>
    </i>
    <i>
      <x v="13"/>
    </i>
    <i>
      <x v="1"/>
    </i>
    <i>
      <x v="6"/>
    </i>
    <i>
      <x v="2"/>
    </i>
    <i>
      <x v="3"/>
    </i>
    <i>
      <x v="7"/>
    </i>
    <i>
      <x v="8"/>
    </i>
    <i>
      <x v="9"/>
    </i>
  </rowItems>
  <colItems count="1">
    <i/>
  </colItems>
  <pageFields count="1">
    <pageField fld="2" hier="-1"/>
  </pageFields>
  <dataFields count="1">
    <dataField name="Points" fld="7" baseField="0" baseItem="0"/>
  </dataFields>
  <formats count="4">
    <format dxfId="111">
      <pivotArea type="all" dataOnly="0" outline="0" fieldPosition="0"/>
    </format>
    <format dxfId="112">
      <pivotArea outline="0" collapsedLevelsAreSubtotals="1" fieldPosition="0"/>
    </format>
    <format dxfId="113">
      <pivotArea field="4" type="button" dataOnly="0" labelOnly="1" outline="0" axis="axisRow" fieldPosition="0"/>
    </format>
    <format dxfId="114">
      <pivotArea dataOnly="0" labelOnly="1" outline="0" axis="axisValues" fieldPosition="0"/>
    </format>
  </formats>
  <pivotTableStyleInfo name="PivotStyleDark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26D01BB-7D75-A346-B9D1-2E8ED95FE025}" name="PivotTable6" cacheId="2955" applyNumberFormats="0" applyBorderFormats="0" applyFontFormats="0" applyPatternFormats="0" applyAlignmentFormats="0" applyWidthHeightFormats="1" dataCaption="Values" updatedVersion="8" minRefreshableVersion="3" showDrill="0" useAutoFormatting="1" rowGrandTotals="0" colGrandTotals="0" itemPrintTitles="1" createdVersion="8" indent="0" outline="1" outlineData="1" multipleFieldFilters="0" chartFormat="1" rowHeaderCaption="Under 19 European Championships">
  <location ref="Q3:R26" firstHeaderRow="1" firstDataRow="1" firstDataCol="1" rowPageCount="1" colPageCount="1"/>
  <pivotFields count="30">
    <pivotField axis="axisPage" multipleItemSelectionAllowed="1" showAll="0">
      <items count="3">
        <item h="1" x="1"/>
        <item x="0"/>
        <item t="default"/>
      </items>
    </pivotField>
    <pivotField showAll="0"/>
    <pivotField showAll="0"/>
    <pivotField showAll="0"/>
    <pivotField axis="axisRow" showAll="0" sortType="descending">
      <items count="25">
        <item x="23"/>
        <item x="14"/>
        <item x="15"/>
        <item x="0"/>
        <item x="1"/>
        <item x="7"/>
        <item x="8"/>
        <item x="16"/>
        <item x="18"/>
        <item x="20"/>
        <item x="3"/>
        <item x="9"/>
        <item x="13"/>
        <item x="17"/>
        <item x="5"/>
        <item x="11"/>
        <item x="22"/>
        <item x="21"/>
        <item x="6"/>
        <item x="10"/>
        <item x="12"/>
        <item x="4"/>
        <item x="2"/>
        <item x="19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/>
    <pivotField showAll="0"/>
    <pivotField dataField="1" showAll="0"/>
    <pivotField showAll="0"/>
    <pivotField numFmtId="1" showAll="0"/>
    <pivotField showAll="0"/>
    <pivotField showAll="0"/>
    <pivotField showAll="0"/>
    <pivotField showAll="0"/>
    <pivotField showAll="0"/>
    <pivotField showAll="0"/>
    <pivotField showAll="0"/>
    <pivotField numFmtI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" showAll="0"/>
    <pivotField showAll="0"/>
    <pivotField numFmtId="1" showAll="0"/>
  </pivotFields>
  <rowFields count="1">
    <field x="4"/>
  </rowFields>
  <rowItems count="23">
    <i>
      <x v="22"/>
    </i>
    <i>
      <x v="21"/>
    </i>
    <i>
      <x v="20"/>
    </i>
    <i>
      <x v="23"/>
    </i>
    <i>
      <x v="4"/>
    </i>
    <i>
      <x v="15"/>
    </i>
    <i>
      <x v="16"/>
    </i>
    <i>
      <x v="19"/>
    </i>
    <i>
      <x v="14"/>
    </i>
    <i>
      <x v="10"/>
    </i>
    <i>
      <x v="17"/>
    </i>
    <i>
      <x v="11"/>
    </i>
    <i>
      <x v="5"/>
    </i>
    <i>
      <x v="13"/>
    </i>
    <i>
      <x v="12"/>
    </i>
    <i>
      <x v="8"/>
    </i>
    <i>
      <x v="6"/>
    </i>
    <i>
      <x v="1"/>
    </i>
    <i>
      <x v="2"/>
    </i>
    <i>
      <x v="7"/>
    </i>
    <i>
      <x v="18"/>
    </i>
    <i>
      <x v="9"/>
    </i>
    <i>
      <x v="3"/>
    </i>
  </rowItems>
  <colItems count="1">
    <i/>
  </colItems>
  <pageFields count="1">
    <pageField fld="0" hier="-1"/>
  </pageFields>
  <dataFields count="1">
    <dataField name="Position" fld="7" baseField="4" baseItem="0">
      <extLst>
        <ext xmlns:x14="http://schemas.microsoft.com/office/spreadsheetml/2009/9/main" uri="{E15A36E0-9728-4e99-A89B-3F7291B0FE68}">
          <x14:dataField pivotShowAs="rankDescending"/>
        </ext>
      </extLst>
    </dataField>
  </dataFields>
  <formats count="6">
    <format dxfId="105">
      <pivotArea outline="0" collapsedLevelsAreSubtotals="1" fieldPosition="0"/>
    </format>
    <format dxfId="106">
      <pivotArea dataOnly="0" labelOnly="1" outline="0" axis="axisValues" fieldPosition="0"/>
    </format>
    <format dxfId="107">
      <pivotArea dataOnly="0" labelOnly="1" outline="0" axis="axisValues" fieldPosition="0"/>
    </format>
    <format dxfId="108">
      <pivotArea outline="0" fieldPosition="0">
        <references count="1">
          <reference field="4294967294" count="1">
            <x v="0"/>
          </reference>
        </references>
      </pivotArea>
    </format>
    <format dxfId="109">
      <pivotArea outline="0" collapsedLevelsAreSubtotals="1" fieldPosition="0"/>
    </format>
    <format dxfId="110">
      <pivotArea dataOnly="0" labelOnly="1" outline="0" axis="axisValues" fieldPosition="0"/>
    </format>
  </formats>
  <pivotTableStyleInfo name="PivotStyleDark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604369E-57BD-5B4B-8EC4-826D28E6DF7D}" name="PivotTable11" cacheId="2955" applyNumberFormats="0" applyBorderFormats="0" applyFontFormats="0" applyPatternFormats="0" applyAlignmentFormats="0" applyWidthHeightFormats="1" dataCaption="Values" updatedVersion="8" minRefreshableVersion="3" useAutoFormatting="1" rowGrandTotals="0" colGrandTotals="0" itemPrintTitles="1" createdVersion="8" indent="0" outline="1" outlineData="1" multipleFieldFilters="0" rowHeaderCaption="Under 13 – 5 Nations">
  <location ref="D3:E16" firstHeaderRow="1" firstDataRow="1" firstDataCol="1" rowPageCount="1" colPageCount="1"/>
  <pivotFields count="30">
    <pivotField showAll="0"/>
    <pivotField showAll="0"/>
    <pivotField showAll="0"/>
    <pivotField axis="axisPage" multipleItemSelectionAllowed="1" showAll="0">
      <items count="3">
        <item h="1" x="1"/>
        <item x="0"/>
        <item t="default"/>
      </items>
    </pivotField>
    <pivotField name="Under 13 – 5 Nations" axis="axisRow" showAll="0" sortType="descending">
      <items count="25">
        <item x="23"/>
        <item x="14"/>
        <item x="15"/>
        <item x="0"/>
        <item x="1"/>
        <item x="7"/>
        <item x="8"/>
        <item x="16"/>
        <item x="18"/>
        <item x="20"/>
        <item x="3"/>
        <item x="9"/>
        <item x="13"/>
        <item x="17"/>
        <item x="5"/>
        <item x="11"/>
        <item x="22"/>
        <item x="21"/>
        <item x="6"/>
        <item x="10"/>
        <item x="12"/>
        <item x="4"/>
        <item x="2"/>
        <item x="19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/>
    <pivotField showAll="0"/>
    <pivotField dataField="1" showAll="0"/>
    <pivotField showAll="0"/>
    <pivotField numFmtId="1" showAll="0"/>
    <pivotField showAll="0"/>
    <pivotField showAll="0"/>
    <pivotField showAll="0"/>
    <pivotField showAll="0"/>
    <pivotField showAll="0"/>
    <pivotField showAll="0"/>
    <pivotField showAll="0"/>
    <pivotField numFmtI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" showAll="0"/>
    <pivotField showAll="0"/>
    <pivotField numFmtId="1" showAll="0"/>
  </pivotFields>
  <rowFields count="1">
    <field x="4"/>
  </rowFields>
  <rowItems count="13">
    <i>
      <x v="4"/>
    </i>
    <i>
      <x v="10"/>
    </i>
    <i>
      <x v="11"/>
    </i>
    <i>
      <x v="5"/>
    </i>
    <i>
      <x v="12"/>
    </i>
    <i>
      <x v="13"/>
    </i>
    <i>
      <x v="3"/>
    </i>
    <i>
      <x v="1"/>
    </i>
    <i>
      <x v="2"/>
    </i>
    <i>
      <x v="8"/>
    </i>
    <i>
      <x v="9"/>
    </i>
    <i>
      <x v="6"/>
    </i>
    <i>
      <x v="7"/>
    </i>
  </rowItems>
  <colItems count="1">
    <i/>
  </colItems>
  <pageFields count="1">
    <pageField fld="3" hier="-1"/>
  </pageFields>
  <dataFields count="1">
    <dataField name="Points" fld="7" baseField="0" baseItem="0"/>
  </dataFields>
  <formats count="5">
    <format dxfId="100">
      <pivotArea type="all" dataOnly="0" outline="0" fieldPosition="0"/>
    </format>
    <format dxfId="101">
      <pivotArea outline="0" collapsedLevelsAreSubtotals="1" fieldPosition="0"/>
    </format>
    <format dxfId="102">
      <pivotArea field="4" type="button" dataOnly="0" labelOnly="1" outline="0" axis="axisRow" fieldPosition="0"/>
    </format>
    <format dxfId="103">
      <pivotArea dataOnly="0" labelOnly="1" outline="0" axis="axisValues" fieldPosition="0"/>
    </format>
    <format dxfId="104">
      <pivotArea dataOnly="0" labelOnly="1" outline="0" axis="axisValues" fieldPosition="0"/>
    </format>
  </formats>
  <pivotTableStyleInfo name="PivotStyleDark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66CE02E-DA89-8D43-8EBA-0FE613282C84}" name="PivotTable11" cacheId="2947" applyNumberFormats="0" applyBorderFormats="0" applyFontFormats="0" applyPatternFormats="0" applyAlignmentFormats="0" applyWidthHeightFormats="1" dataCaption="Values" updatedVersion="8" minRefreshableVersion="3" useAutoFormatting="1" rowGrandTotals="0" colGrandTotals="0" itemPrintTitles="1" createdVersion="8" indent="0" outline="1" outlineData="1" multipleFieldFilters="0" rowHeaderCaption="Under 13 – 5 Nations">
  <location ref="D3:E14" firstHeaderRow="1" firstDataRow="1" firstDataCol="1" rowPageCount="1" colPageCount="1"/>
  <pivotFields count="30">
    <pivotField showAll="0"/>
    <pivotField showAll="0"/>
    <pivotField showAll="0"/>
    <pivotField axis="axisPage" multipleItemSelectionAllowed="1" showAll="0">
      <items count="3">
        <item h="1" x="0"/>
        <item x="1"/>
        <item t="default"/>
      </items>
    </pivotField>
    <pivotField name="Under 13 – 5 Nations" axis="axisRow" showAll="0" sortType="descending">
      <items count="49">
        <item x="4"/>
        <item x="6"/>
        <item x="9"/>
        <item x="11"/>
        <item x="20"/>
        <item x="30"/>
        <item x="31"/>
        <item x="37"/>
        <item x="41"/>
        <item x="44"/>
        <item x="46"/>
        <item x="0"/>
        <item x="1"/>
        <item x="2"/>
        <item x="3"/>
        <item x="5"/>
        <item x="7"/>
        <item x="8"/>
        <item x="10"/>
        <item x="12"/>
        <item x="13"/>
        <item x="14"/>
        <item x="15"/>
        <item x="16"/>
        <item x="17"/>
        <item x="18"/>
        <item x="19"/>
        <item x="21"/>
        <item x="22"/>
        <item x="23"/>
        <item x="24"/>
        <item x="25"/>
        <item x="26"/>
        <item x="27"/>
        <item x="28"/>
        <item x="29"/>
        <item x="32"/>
        <item x="33"/>
        <item x="34"/>
        <item x="35"/>
        <item x="36"/>
        <item x="38"/>
        <item x="39"/>
        <item x="40"/>
        <item x="42"/>
        <item x="43"/>
        <item x="45"/>
        <item x="47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/>
    <pivotField showAll="0"/>
    <pivotField dataField="1" showAll="0"/>
    <pivotField showAll="0"/>
    <pivotField numFmtId="1" showAll="0"/>
    <pivotField showAll="0"/>
    <pivotField showAll="0"/>
    <pivotField showAll="0"/>
    <pivotField showAll="0"/>
    <pivotField showAll="0"/>
    <pivotField showAll="0"/>
    <pivotField showAll="0"/>
    <pivotField numFmtI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" showAll="0"/>
    <pivotField showAll="0"/>
    <pivotField numFmtId="1" showAll="0"/>
  </pivotFields>
  <rowFields count="1">
    <field x="4"/>
  </rowFields>
  <rowItems count="11">
    <i>
      <x v="2"/>
    </i>
    <i>
      <x v="6"/>
    </i>
    <i>
      <x v="3"/>
    </i>
    <i>
      <x v="1"/>
    </i>
    <i>
      <x v="8"/>
    </i>
    <i>
      <x/>
    </i>
    <i>
      <x v="4"/>
    </i>
    <i>
      <x v="7"/>
    </i>
    <i>
      <x v="9"/>
    </i>
    <i>
      <x v="10"/>
    </i>
    <i>
      <x v="5"/>
    </i>
  </rowItems>
  <colItems count="1">
    <i/>
  </colItems>
  <pageFields count="1">
    <pageField fld="3" hier="-1"/>
  </pageFields>
  <dataFields count="1">
    <dataField name="Points" fld="7" baseField="0" baseItem="0"/>
  </dataFields>
  <formats count="5">
    <format dxfId="203">
      <pivotArea type="all" dataOnly="0" outline="0" fieldPosition="0"/>
    </format>
    <format dxfId="204">
      <pivotArea outline="0" collapsedLevelsAreSubtotals="1" fieldPosition="0"/>
    </format>
    <format dxfId="205">
      <pivotArea field="4" type="button" dataOnly="0" labelOnly="1" outline="0" axis="axisRow" fieldPosition="0"/>
    </format>
    <format dxfId="206">
      <pivotArea dataOnly="0" labelOnly="1" fieldPosition="0">
        <references count="1">
          <reference field="4" count="11">
            <x v="0"/>
            <x v="1"/>
            <x v="2"/>
            <x v="3"/>
            <x v="4"/>
            <x v="5"/>
            <x v="6"/>
            <x v="7"/>
            <x v="8"/>
            <x v="9"/>
            <x v="10"/>
          </reference>
        </references>
      </pivotArea>
    </format>
    <format dxfId="207">
      <pivotArea dataOnly="0" labelOnly="1" outline="0" axis="axisValues" fieldPosition="0"/>
    </format>
  </formats>
  <pivotTableStyleInfo name="PivotStyleDark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B944243-5C53-8044-B10F-F1161C1C8CF5}" name="PivotTable6" cacheId="2947" applyNumberFormats="0" applyBorderFormats="0" applyFontFormats="0" applyPatternFormats="0" applyAlignmentFormats="0" applyWidthHeightFormats="1" dataCaption="Values" updatedVersion="8" minRefreshableVersion="3" showDrill="0" useAutoFormatting="1" rowGrandTotals="0" colGrandTotals="0" itemPrintTitles="1" createdVersion="8" indent="0" outline="1" outlineData="1" multipleFieldFilters="0" chartFormat="1" rowHeaderCaption="Under 19 European Championships">
  <location ref="Q3:R50" firstHeaderRow="1" firstDataRow="1" firstDataCol="1" rowPageCount="1" colPageCount="1"/>
  <pivotFields count="30">
    <pivotField axis="axisPage" multipleItemSelectionAllowed="1" showAll="0">
      <items count="3">
        <item h="1" x="1"/>
        <item x="0"/>
        <item t="default"/>
      </items>
    </pivotField>
    <pivotField showAll="0"/>
    <pivotField showAll="0"/>
    <pivotField showAll="0"/>
    <pivotField axis="axisRow" showAll="0" sortType="descending">
      <items count="4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/>
    <pivotField showAll="0"/>
    <pivotField dataField="1" showAll="0"/>
    <pivotField showAll="0"/>
    <pivotField numFmtId="1" showAll="0"/>
    <pivotField showAll="0"/>
    <pivotField showAll="0"/>
    <pivotField showAll="0"/>
    <pivotField showAll="0"/>
    <pivotField showAll="0"/>
    <pivotField showAll="0"/>
    <pivotField showAll="0"/>
    <pivotField numFmtI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" showAll="0"/>
    <pivotField showAll="0"/>
    <pivotField numFmtId="1" showAll="0"/>
  </pivotFields>
  <rowFields count="1">
    <field x="4"/>
  </rowFields>
  <rowItems count="47">
    <i>
      <x v="45"/>
    </i>
    <i>
      <x v="25"/>
    </i>
    <i>
      <x v="28"/>
    </i>
    <i>
      <x v="26"/>
    </i>
    <i>
      <x v="32"/>
    </i>
    <i>
      <x v="29"/>
    </i>
    <i>
      <x v="17"/>
    </i>
    <i>
      <x v="42"/>
    </i>
    <i>
      <x v="33"/>
    </i>
    <i>
      <x v="10"/>
    </i>
    <i>
      <x v="8"/>
    </i>
    <i>
      <x v="12"/>
    </i>
    <i>
      <x v="39"/>
    </i>
    <i>
      <x v="2"/>
    </i>
    <i>
      <x v="14"/>
    </i>
    <i>
      <x v="23"/>
    </i>
    <i>
      <x v="40"/>
    </i>
    <i>
      <x v="15"/>
    </i>
    <i>
      <x v="22"/>
    </i>
    <i>
      <x v="9"/>
    </i>
    <i>
      <x v="38"/>
    </i>
    <i>
      <x v="5"/>
    </i>
    <i>
      <x v="27"/>
    </i>
    <i>
      <x v="31"/>
    </i>
    <i>
      <x v="1"/>
    </i>
    <i>
      <x v="11"/>
    </i>
    <i>
      <x v="6"/>
    </i>
    <i>
      <x v="41"/>
    </i>
    <i>
      <x v="20"/>
    </i>
    <i>
      <x v="4"/>
    </i>
    <i>
      <x v="37"/>
    </i>
    <i>
      <x v="19"/>
    </i>
    <i>
      <x v="13"/>
    </i>
    <i>
      <x v="16"/>
    </i>
    <i>
      <x v="43"/>
    </i>
    <i>
      <x v="7"/>
    </i>
    <i>
      <x v="18"/>
    </i>
    <i>
      <x v="44"/>
    </i>
    <i>
      <x v="21"/>
    </i>
    <i>
      <x/>
    </i>
    <i>
      <x v="3"/>
    </i>
    <i>
      <x v="24"/>
    </i>
    <i>
      <x v="30"/>
    </i>
    <i>
      <x v="36"/>
    </i>
    <i>
      <x v="46"/>
    </i>
    <i>
      <x v="34"/>
    </i>
    <i>
      <x v="35"/>
    </i>
  </rowItems>
  <colItems count="1">
    <i/>
  </colItems>
  <pageFields count="1">
    <pageField fld="0" hier="-1"/>
  </pageFields>
  <dataFields count="1">
    <dataField name="Position" fld="7" baseField="4" baseItem="0">
      <extLst>
        <ext xmlns:x14="http://schemas.microsoft.com/office/spreadsheetml/2009/9/main" uri="{E15A36E0-9728-4e99-A89B-3F7291B0FE68}">
          <x14:dataField pivotShowAs="rankDescending"/>
        </ext>
      </extLst>
    </dataField>
  </dataFields>
  <formats count="6">
    <format dxfId="197">
      <pivotArea outline="0" collapsedLevelsAreSubtotals="1" fieldPosition="0"/>
    </format>
    <format dxfId="198">
      <pivotArea dataOnly="0" labelOnly="1" outline="0" axis="axisValues" fieldPosition="0"/>
    </format>
    <format dxfId="199">
      <pivotArea dataOnly="0" labelOnly="1" outline="0" axis="axisValues" fieldPosition="0"/>
    </format>
    <format dxfId="200">
      <pivotArea outline="0" fieldPosition="0">
        <references count="1">
          <reference field="4294967294" count="1">
            <x v="0"/>
          </reference>
        </references>
      </pivotArea>
    </format>
    <format dxfId="201">
      <pivotArea outline="0" collapsedLevelsAreSubtotals="1" fieldPosition="0"/>
    </format>
    <format dxfId="202">
      <pivotArea dataOnly="0" labelOnly="1" outline="0" axis="axisValues" fieldPosition="0"/>
    </format>
  </formats>
  <pivotTableStyleInfo name="PivotStyleDark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B3AFB20-FD90-6849-BA9A-7C1B727B9BD6}" name="PivotTable7" cacheId="2947" applyNumberFormats="0" applyBorderFormats="0" applyFontFormats="0" applyPatternFormats="0" applyAlignmentFormats="0" applyWidthHeightFormats="1" dataCaption="Values" updatedVersion="8" minRefreshableVersion="3" useAutoFormatting="1" rowGrandTotals="0" colGrandTotals="0" itemPrintTitles="1" createdVersion="8" indent="0" outline="1" outlineData="1" multipleFieldFilters="0" rowHeaderCaption="Under 19 European Championships">
  <location ref="S3:T50" firstHeaderRow="1" firstDataRow="1" firstDataCol="1" rowPageCount="1" colPageCount="1"/>
  <pivotFields count="30">
    <pivotField axis="axisPage" multipleItemSelectionAllowed="1" showAll="0">
      <items count="3">
        <item h="1" x="1"/>
        <item x="0"/>
        <item t="default"/>
      </items>
    </pivotField>
    <pivotField showAll="0"/>
    <pivotField showAll="0"/>
    <pivotField showAll="0"/>
    <pivotField axis="axisRow" showAll="0" sortType="descending">
      <items count="4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/>
    <pivotField showAll="0"/>
    <pivotField dataField="1" showAll="0"/>
    <pivotField showAll="0"/>
    <pivotField numFmtId="1" showAll="0"/>
    <pivotField showAll="0"/>
    <pivotField showAll="0"/>
    <pivotField showAll="0"/>
    <pivotField showAll="0"/>
    <pivotField showAll="0"/>
    <pivotField showAll="0"/>
    <pivotField showAll="0"/>
    <pivotField numFmtI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" showAll="0"/>
    <pivotField showAll="0"/>
    <pivotField numFmtId="1" showAll="0"/>
  </pivotFields>
  <rowFields count="1">
    <field x="4"/>
  </rowFields>
  <rowItems count="47">
    <i>
      <x v="45"/>
    </i>
    <i>
      <x v="25"/>
    </i>
    <i>
      <x v="28"/>
    </i>
    <i>
      <x v="26"/>
    </i>
    <i>
      <x v="32"/>
    </i>
    <i>
      <x v="29"/>
    </i>
    <i>
      <x v="17"/>
    </i>
    <i>
      <x v="42"/>
    </i>
    <i>
      <x v="33"/>
    </i>
    <i>
      <x v="10"/>
    </i>
    <i>
      <x v="8"/>
    </i>
    <i>
      <x v="12"/>
    </i>
    <i>
      <x v="39"/>
    </i>
    <i>
      <x v="2"/>
    </i>
    <i>
      <x v="14"/>
    </i>
    <i>
      <x v="23"/>
    </i>
    <i>
      <x v="40"/>
    </i>
    <i>
      <x v="15"/>
    </i>
    <i>
      <x v="22"/>
    </i>
    <i>
      <x v="9"/>
    </i>
    <i>
      <x v="38"/>
    </i>
    <i>
      <x v="5"/>
    </i>
    <i>
      <x v="27"/>
    </i>
    <i>
      <x v="31"/>
    </i>
    <i>
      <x v="1"/>
    </i>
    <i>
      <x v="11"/>
    </i>
    <i>
      <x v="6"/>
    </i>
    <i>
      <x v="41"/>
    </i>
    <i>
      <x v="20"/>
    </i>
    <i>
      <x v="4"/>
    </i>
    <i>
      <x v="37"/>
    </i>
    <i>
      <x v="19"/>
    </i>
    <i>
      <x v="13"/>
    </i>
    <i>
      <x v="16"/>
    </i>
    <i>
      <x v="43"/>
    </i>
    <i>
      <x v="7"/>
    </i>
    <i>
      <x v="18"/>
    </i>
    <i>
      <x v="44"/>
    </i>
    <i>
      <x v="21"/>
    </i>
    <i>
      <x/>
    </i>
    <i>
      <x v="3"/>
    </i>
    <i>
      <x v="24"/>
    </i>
    <i>
      <x v="30"/>
    </i>
    <i>
      <x v="36"/>
    </i>
    <i>
      <x v="46"/>
    </i>
    <i>
      <x v="34"/>
    </i>
    <i>
      <x v="35"/>
    </i>
  </rowItems>
  <colItems count="1">
    <i/>
  </colItems>
  <pageFields count="1">
    <pageField fld="0" hier="-1"/>
  </pageFields>
  <dataFields count="1">
    <dataField name="Points" fld="7" baseField="0" baseItem="0" numFmtId="1"/>
  </dataFields>
  <formats count="12">
    <format dxfId="185">
      <pivotArea dataOnly="0" labelOnly="1" outline="0" axis="axisValues" fieldPosition="0"/>
    </format>
    <format dxfId="186">
      <pivotArea field="0" type="button" dataOnly="0" labelOnly="1" outline="0" axis="axisPage" fieldPosition="0"/>
    </format>
    <format dxfId="187">
      <pivotArea dataOnly="0" labelOnly="1" grandRow="1" outline="0" fieldPosition="0"/>
    </format>
    <format dxfId="188">
      <pivotArea dataOnly="0" labelOnly="1" outline="0" axis="axisValues" fieldPosition="0"/>
    </format>
    <format dxfId="189">
      <pivotArea outline="0" collapsedLevelsAreSubtotals="1" fieldPosition="0"/>
    </format>
    <format dxfId="190">
      <pivotArea dataOnly="0" labelOnly="1" outline="0" fieldPosition="0">
        <references count="1">
          <reference field="0" count="0"/>
        </references>
      </pivotArea>
    </format>
    <format dxfId="191">
      <pivotArea dataOnly="0" labelOnly="1" outline="0" axis="axisValues" fieldPosition="0"/>
    </format>
    <format dxfId="192">
      <pivotArea type="all" dataOnly="0" outline="0" fieldPosition="0"/>
    </format>
    <format dxfId="193">
      <pivotArea outline="0" collapsedLevelsAreSubtotals="1" fieldPosition="0"/>
    </format>
    <format dxfId="194">
      <pivotArea field="4" type="button" dataOnly="0" labelOnly="1" outline="0" axis="axisRow" fieldPosition="0"/>
    </format>
    <format dxfId="195">
      <pivotArea dataOnly="0" labelOnly="1" fieldPosition="0">
        <references count="1">
          <reference field="4" count="4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</reference>
        </references>
      </pivotArea>
    </format>
    <format dxfId="196">
      <pivotArea dataOnly="0" labelOnly="1" outline="0" axis="axisValues" fieldPosition="0"/>
    </format>
  </formats>
  <pivotTableStyleInfo name="PivotStyleDark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544A0AE-054B-214E-B7EB-B7ED0F53DC3C}" name="PivotTable4" cacheId="2947" applyNumberFormats="0" applyBorderFormats="0" applyFontFormats="0" applyPatternFormats="0" applyAlignmentFormats="0" applyWidthHeightFormats="1" dataCaption="Values" updatedVersion="8" minRefreshableVersion="3" useAutoFormatting="1" rowGrandTotals="0" colGrandTotals="0" itemPrintTitles="1" createdVersion="8" indent="0" outline="1" outlineData="1" multipleFieldFilters="0" rowHeaderCaption="Name" colHeaderCaption="">
  <location ref="G3:H33" firstHeaderRow="1" firstDataRow="1" firstDataCol="1" rowPageCount="1" colPageCount="1"/>
  <pivotFields count="30">
    <pivotField showAll="0"/>
    <pivotField showAll="0"/>
    <pivotField axis="axisPage" multipleItemSelectionAllowed="1" showAll="0">
      <items count="3">
        <item h="1" x="1"/>
        <item x="0"/>
        <item t="default"/>
      </items>
    </pivotField>
    <pivotField showAll="0"/>
    <pivotField axis="axisRow" showAll="0" sortType="descending">
      <items count="4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/>
    <pivotField showAll="0"/>
    <pivotField dataField="1" showAll="0"/>
    <pivotField showAll="0"/>
    <pivotField numFmtId="1" showAll="0"/>
    <pivotField showAll="0"/>
    <pivotField showAll="0"/>
    <pivotField showAll="0"/>
    <pivotField showAll="0"/>
    <pivotField showAll="0"/>
    <pivotField showAll="0"/>
    <pivotField showAll="0"/>
    <pivotField numFmtI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" showAll="0"/>
    <pivotField showAll="0"/>
    <pivotField numFmtId="1" showAll="0"/>
  </pivotFields>
  <rowFields count="1">
    <field x="4"/>
  </rowFields>
  <rowItems count="30">
    <i>
      <x v="42"/>
    </i>
    <i>
      <x v="10"/>
    </i>
    <i>
      <x v="14"/>
    </i>
    <i>
      <x v="23"/>
    </i>
    <i>
      <x v="9"/>
    </i>
    <i>
      <x v="27"/>
    </i>
    <i>
      <x v="31"/>
    </i>
    <i>
      <x v="38"/>
    </i>
    <i>
      <x v="1"/>
    </i>
    <i>
      <x v="11"/>
    </i>
    <i>
      <x v="4"/>
    </i>
    <i>
      <x v="41"/>
    </i>
    <i>
      <x v="6"/>
    </i>
    <i>
      <x v="20"/>
    </i>
    <i>
      <x v="46"/>
    </i>
    <i>
      <x v="18"/>
    </i>
    <i>
      <x v="37"/>
    </i>
    <i>
      <x v="21"/>
    </i>
    <i>
      <x v="43"/>
    </i>
    <i>
      <x v="3"/>
    </i>
    <i>
      <x v="36"/>
    </i>
    <i>
      <x v="24"/>
    </i>
    <i>
      <x v="16"/>
    </i>
    <i>
      <x v="13"/>
    </i>
    <i>
      <x v="19"/>
    </i>
    <i>
      <x v="30"/>
    </i>
    <i>
      <x v="44"/>
    </i>
    <i>
      <x v="7"/>
    </i>
    <i>
      <x/>
    </i>
    <i>
      <x v="34"/>
    </i>
  </rowItems>
  <colItems count="1">
    <i/>
  </colItems>
  <pageFields count="1">
    <pageField fld="2" hier="-1"/>
  </pageFields>
  <dataFields count="1">
    <dataField name="Position" fld="7" baseField="4" baseItem="0">
      <extLst>
        <ext xmlns:x14="http://schemas.microsoft.com/office/spreadsheetml/2009/9/main" uri="{E15A36E0-9728-4e99-A89B-3F7291B0FE68}">
          <x14:dataField pivotShowAs="rankDescending"/>
        </ext>
      </extLst>
    </dataField>
  </dataFields>
  <formats count="9">
    <format dxfId="176">
      <pivotArea type="origin" dataOnly="0" labelOnly="1" outline="0" fieldPosition="0"/>
    </format>
    <format dxfId="177">
      <pivotArea dataOnly="0" labelOnly="1" outline="0" axis="axisValues" fieldPosition="0"/>
    </format>
    <format dxfId="178">
      <pivotArea dataOnly="0" labelOnly="1" outline="0" axis="axisValues" fieldPosition="0"/>
    </format>
    <format dxfId="179">
      <pivotArea outline="0" collapsedLevelsAreSubtotals="1" fieldPosition="0"/>
    </format>
    <format dxfId="180">
      <pivotArea dataOnly="0" labelOnly="1" outline="0" fieldPosition="0">
        <references count="1">
          <reference field="2" count="0"/>
        </references>
      </pivotArea>
    </format>
    <format dxfId="181">
      <pivotArea dataOnly="0" labelOnly="1" outline="0" axis="axisValues" fieldPosition="0"/>
    </format>
    <format dxfId="182">
      <pivotArea outline="0" fieldPosition="0">
        <references count="1">
          <reference field="4294967294" count="1">
            <x v="0"/>
          </reference>
        </references>
      </pivotArea>
    </format>
    <format dxfId="183">
      <pivotArea outline="0" collapsedLevelsAreSubtotals="1" fieldPosition="0"/>
    </format>
    <format dxfId="184">
      <pivotArea dataOnly="0" labelOnly="1" outline="0" axis="axisValues" fieldPosition="0"/>
    </format>
  </formats>
  <pivotTableStyleInfo name="PivotStyleDark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75F7214-C0E7-DD4C-854E-C7ADD7D602EE}" name="PivotTable9" cacheId="2947" applyNumberFormats="0" applyBorderFormats="0" applyFontFormats="0" applyPatternFormats="0" applyAlignmentFormats="0" applyWidthHeightFormats="1" dataCaption="Values" updatedVersion="8" minRefreshableVersion="3" useAutoFormatting="1" rowGrandTotals="0" colGrandTotals="0" itemPrintTitles="1" createdVersion="8" indent="0" outline="1" outlineData="1" multipleFieldFilters="0" rowHeaderCaption="Under 17 European Team Championships">
  <location ref="N3:O41" firstHeaderRow="1" firstDataRow="1" firstDataCol="1" rowPageCount="1" colPageCount="1"/>
  <pivotFields count="30">
    <pivotField showAll="0"/>
    <pivotField axis="axisPage" multipleItemSelectionAllowed="1" showAll="0">
      <items count="3">
        <item h="1" x="1"/>
        <item x="0"/>
        <item t="default"/>
      </items>
    </pivotField>
    <pivotField showAll="0"/>
    <pivotField showAll="0"/>
    <pivotField axis="axisRow" showAll="0" sortType="descending">
      <items count="4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/>
    <pivotField showAll="0"/>
    <pivotField dataField="1" showAll="0"/>
    <pivotField showAll="0"/>
    <pivotField numFmtId="1" showAll="0"/>
    <pivotField showAll="0"/>
    <pivotField showAll="0"/>
    <pivotField showAll="0"/>
    <pivotField showAll="0"/>
    <pivotField showAll="0"/>
    <pivotField showAll="0"/>
    <pivotField showAll="0"/>
    <pivotField numFmtI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" showAll="0"/>
    <pivotField showAll="0"/>
    <pivotField numFmtId="1" showAll="0"/>
  </pivotFields>
  <rowFields count="1">
    <field x="4"/>
  </rowFields>
  <rowItems count="38">
    <i>
      <x v="28"/>
    </i>
    <i>
      <x v="32"/>
    </i>
    <i>
      <x v="17"/>
    </i>
    <i>
      <x v="42"/>
    </i>
    <i>
      <x v="33"/>
    </i>
    <i>
      <x v="10"/>
    </i>
    <i>
      <x v="14"/>
    </i>
    <i>
      <x v="23"/>
    </i>
    <i>
      <x v="9"/>
    </i>
    <i>
      <x v="40"/>
    </i>
    <i>
      <x v="15"/>
    </i>
    <i>
      <x v="38"/>
    </i>
    <i>
      <x v="31"/>
    </i>
    <i>
      <x v="27"/>
    </i>
    <i>
      <x v="5"/>
    </i>
    <i>
      <x v="1"/>
    </i>
    <i>
      <x v="11"/>
    </i>
    <i>
      <x v="4"/>
    </i>
    <i>
      <x v="41"/>
    </i>
    <i>
      <x v="6"/>
    </i>
    <i>
      <x v="20"/>
    </i>
    <i>
      <x v="3"/>
    </i>
    <i>
      <x v="46"/>
    </i>
    <i>
      <x v="37"/>
    </i>
    <i>
      <x v="16"/>
    </i>
    <i>
      <x v="24"/>
    </i>
    <i>
      <x v="30"/>
    </i>
    <i>
      <x v="36"/>
    </i>
    <i>
      <x v="13"/>
    </i>
    <i>
      <x v="44"/>
    </i>
    <i>
      <x v="18"/>
    </i>
    <i>
      <x v="7"/>
    </i>
    <i>
      <x v="19"/>
    </i>
    <i>
      <x v="43"/>
    </i>
    <i>
      <x v="34"/>
    </i>
    <i>
      <x v="35"/>
    </i>
    <i>
      <x/>
    </i>
    <i>
      <x v="21"/>
    </i>
  </rowItems>
  <colItems count="1">
    <i/>
  </colItems>
  <pageFields count="1">
    <pageField fld="1" hier="-1"/>
  </pageFields>
  <dataFields count="1">
    <dataField name="Points" fld="7" baseField="0" baseItem="0"/>
  </dataFields>
  <formats count="6">
    <format dxfId="170">
      <pivotArea dataOnly="0" labelOnly="1" outline="0" axis="axisValues" fieldPosition="0"/>
    </format>
    <format dxfId="171">
      <pivotArea type="all" dataOnly="0" outline="0" fieldPosition="0"/>
    </format>
    <format dxfId="172">
      <pivotArea outline="0" collapsedLevelsAreSubtotals="1" fieldPosition="0"/>
    </format>
    <format dxfId="173">
      <pivotArea field="4" type="button" dataOnly="0" labelOnly="1" outline="0" axis="axisRow" fieldPosition="0"/>
    </format>
    <format dxfId="174">
      <pivotArea dataOnly="0" labelOnly="1" fieldPosition="0">
        <references count="1">
          <reference field="4" count="38">
            <x v="0"/>
            <x v="1"/>
            <x v="3"/>
            <x v="4"/>
            <x v="5"/>
            <x v="6"/>
            <x v="7"/>
            <x v="9"/>
            <x v="10"/>
            <x v="11"/>
            <x v="13"/>
            <x v="14"/>
            <x v="15"/>
            <x v="16"/>
            <x v="17"/>
            <x v="18"/>
            <x v="19"/>
            <x v="20"/>
            <x v="21"/>
            <x v="23"/>
            <x v="24"/>
            <x v="27"/>
            <x v="28"/>
            <x v="30"/>
            <x v="31"/>
            <x v="32"/>
            <x v="33"/>
            <x v="34"/>
            <x v="35"/>
            <x v="36"/>
            <x v="37"/>
            <x v="38"/>
            <x v="40"/>
            <x v="41"/>
            <x v="42"/>
            <x v="43"/>
            <x v="44"/>
            <x v="46"/>
          </reference>
        </references>
      </pivotArea>
    </format>
    <format dxfId="175">
      <pivotArea dataOnly="0" labelOnly="1" outline="0" axis="axisValues" fieldPosition="0"/>
    </format>
  </formats>
  <pivotTableStyleInfo name="PivotStyleDark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4C9DCBF-C56E-F34C-9333-A3C03C3CBFB8}" name="PivotTable5" cacheId="2947" applyNumberFormats="0" applyBorderFormats="0" applyFontFormats="0" applyPatternFormats="0" applyAlignmentFormats="0" applyWidthHeightFormats="1" dataCaption="Values" updatedVersion="8" minRefreshableVersion="3" useAutoFormatting="1" rowGrandTotals="0" colGrandTotals="0" itemPrintTitles="1" createdVersion="8" indent="0" outline="1" outlineData="1" multipleFieldFilters="0" rowHeaderCaption="Under 17 - European Championships">
  <location ref="L3:M41" firstHeaderRow="1" firstDataRow="1" firstDataCol="1" rowPageCount="1" colPageCount="1"/>
  <pivotFields count="30">
    <pivotField showAll="0"/>
    <pivotField axis="axisPage" multipleItemSelectionAllowed="1" showAll="0">
      <items count="3">
        <item h="1" x="1"/>
        <item x="0"/>
        <item t="default"/>
      </items>
    </pivotField>
    <pivotField showAll="0"/>
    <pivotField showAll="0"/>
    <pivotField axis="axisRow" showAll="0" sortType="descending">
      <items count="4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/>
    <pivotField showAll="0"/>
    <pivotField dataField="1" showAll="0"/>
    <pivotField showAll="0"/>
    <pivotField numFmtId="1" showAll="0"/>
    <pivotField showAll="0"/>
    <pivotField showAll="0"/>
    <pivotField showAll="0"/>
    <pivotField showAll="0"/>
    <pivotField showAll="0"/>
    <pivotField showAll="0"/>
    <pivotField showAll="0"/>
    <pivotField numFmtI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" showAll="0"/>
    <pivotField showAll="0"/>
    <pivotField numFmtId="1" showAll="0"/>
  </pivotFields>
  <rowFields count="1">
    <field x="4"/>
  </rowFields>
  <rowItems count="38">
    <i>
      <x v="28"/>
    </i>
    <i>
      <x v="32"/>
    </i>
    <i>
      <x v="17"/>
    </i>
    <i>
      <x v="42"/>
    </i>
    <i>
      <x v="33"/>
    </i>
    <i>
      <x v="10"/>
    </i>
    <i>
      <x v="14"/>
    </i>
    <i>
      <x v="23"/>
    </i>
    <i>
      <x v="9"/>
    </i>
    <i>
      <x v="40"/>
    </i>
    <i>
      <x v="15"/>
    </i>
    <i>
      <x v="38"/>
    </i>
    <i>
      <x v="31"/>
    </i>
    <i>
      <x v="27"/>
    </i>
    <i>
      <x v="5"/>
    </i>
    <i>
      <x v="1"/>
    </i>
    <i>
      <x v="11"/>
    </i>
    <i>
      <x v="4"/>
    </i>
    <i>
      <x v="41"/>
    </i>
    <i>
      <x v="6"/>
    </i>
    <i>
      <x v="20"/>
    </i>
    <i>
      <x v="3"/>
    </i>
    <i>
      <x v="46"/>
    </i>
    <i>
      <x v="37"/>
    </i>
    <i>
      <x v="16"/>
    </i>
    <i>
      <x v="24"/>
    </i>
    <i>
      <x v="30"/>
    </i>
    <i>
      <x v="36"/>
    </i>
    <i>
      <x v="13"/>
    </i>
    <i>
      <x v="44"/>
    </i>
    <i>
      <x v="18"/>
    </i>
    <i>
      <x v="7"/>
    </i>
    <i>
      <x v="19"/>
    </i>
    <i>
      <x v="43"/>
    </i>
    <i>
      <x v="34"/>
    </i>
    <i>
      <x v="35"/>
    </i>
    <i>
      <x/>
    </i>
    <i>
      <x v="21"/>
    </i>
  </rowItems>
  <colItems count="1">
    <i/>
  </colItems>
  <pageFields count="1">
    <pageField fld="1" hier="-1"/>
  </pageFields>
  <dataFields count="1">
    <dataField name="Position" fld="7" baseField="4" baseItem="0">
      <extLst>
        <ext xmlns:x14="http://schemas.microsoft.com/office/spreadsheetml/2009/9/main" uri="{E15A36E0-9728-4e99-A89B-3F7291B0FE68}">
          <x14:dataField pivotShowAs="rankDescending"/>
        </ext>
      </extLst>
    </dataField>
  </dataFields>
  <formats count="7">
    <format dxfId="163">
      <pivotArea dataOnly="0" labelOnly="1" outline="0" axis="axisValues" fieldPosition="0"/>
    </format>
    <format dxfId="164">
      <pivotArea outline="0" collapsedLevelsAreSubtotals="1" fieldPosition="0"/>
    </format>
    <format dxfId="165">
      <pivotArea dataOnly="0" labelOnly="1" outline="0" fieldPosition="0">
        <references count="1">
          <reference field="1" count="0"/>
        </references>
      </pivotArea>
    </format>
    <format dxfId="166">
      <pivotArea dataOnly="0" labelOnly="1" outline="0" axis="axisValues" fieldPosition="0"/>
    </format>
    <format dxfId="167">
      <pivotArea outline="0" fieldPosition="0">
        <references count="1">
          <reference field="4294967294" count="1">
            <x v="0"/>
          </reference>
        </references>
      </pivotArea>
    </format>
    <format dxfId="168">
      <pivotArea outline="0" collapsedLevelsAreSubtotals="1" fieldPosition="0"/>
    </format>
    <format dxfId="169">
      <pivotArea dataOnly="0" labelOnly="1" outline="0" axis="axisValues" fieldPosition="0"/>
    </format>
  </formats>
  <pivotTableStyleInfo name="PivotStyleDark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F5E0E4C-CE66-9846-9A6A-750B4EA52D6E}" name="PivotTable10" cacheId="2947" applyNumberFormats="0" applyBorderFormats="0" applyFontFormats="0" applyPatternFormats="0" applyAlignmentFormats="0" applyWidthHeightFormats="1" dataCaption="Values" updatedVersion="8" minRefreshableVersion="3" useAutoFormatting="1" rowGrandTotals="0" colGrandTotals="0" itemPrintTitles="1" createdVersion="8" indent="0" outline="1" outlineData="1" multipleFieldFilters="0" rowHeaderCaption="Under 15 – 5 Nations">
  <location ref="I3:J33" firstHeaderRow="1" firstDataRow="1" firstDataCol="1" rowPageCount="1" colPageCount="1"/>
  <pivotFields count="30">
    <pivotField showAll="0"/>
    <pivotField showAll="0"/>
    <pivotField axis="axisPage" multipleItemSelectionAllowed="1" showAll="0">
      <items count="3">
        <item h="1" x="1"/>
        <item x="0"/>
        <item t="default"/>
      </items>
    </pivotField>
    <pivotField showAll="0"/>
    <pivotField axis="axisRow" showAll="0" sortType="descending">
      <items count="4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/>
    <pivotField showAll="0"/>
    <pivotField dataField="1" showAll="0"/>
    <pivotField showAll="0"/>
    <pivotField numFmtId="1" showAll="0"/>
    <pivotField showAll="0"/>
    <pivotField showAll="0"/>
    <pivotField showAll="0"/>
    <pivotField showAll="0"/>
    <pivotField showAll="0"/>
    <pivotField showAll="0"/>
    <pivotField showAll="0"/>
    <pivotField numFmtI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" showAll="0"/>
    <pivotField showAll="0"/>
    <pivotField numFmtId="1" showAll="0"/>
  </pivotFields>
  <rowFields count="1">
    <field x="4"/>
  </rowFields>
  <rowItems count="30">
    <i>
      <x v="42"/>
    </i>
    <i>
      <x v="10"/>
    </i>
    <i>
      <x v="14"/>
    </i>
    <i>
      <x v="23"/>
    </i>
    <i>
      <x v="9"/>
    </i>
    <i>
      <x v="27"/>
    </i>
    <i>
      <x v="31"/>
    </i>
    <i>
      <x v="38"/>
    </i>
    <i>
      <x v="1"/>
    </i>
    <i>
      <x v="11"/>
    </i>
    <i>
      <x v="4"/>
    </i>
    <i>
      <x v="41"/>
    </i>
    <i>
      <x v="6"/>
    </i>
    <i>
      <x v="20"/>
    </i>
    <i>
      <x v="46"/>
    </i>
    <i>
      <x v="18"/>
    </i>
    <i>
      <x v="37"/>
    </i>
    <i>
      <x v="21"/>
    </i>
    <i>
      <x v="43"/>
    </i>
    <i>
      <x v="3"/>
    </i>
    <i>
      <x v="36"/>
    </i>
    <i>
      <x v="24"/>
    </i>
    <i>
      <x v="16"/>
    </i>
    <i>
      <x v="13"/>
    </i>
    <i>
      <x v="19"/>
    </i>
    <i>
      <x v="30"/>
    </i>
    <i>
      <x v="44"/>
    </i>
    <i>
      <x v="7"/>
    </i>
    <i>
      <x/>
    </i>
    <i>
      <x v="34"/>
    </i>
  </rowItems>
  <colItems count="1">
    <i/>
  </colItems>
  <pageFields count="1">
    <pageField fld="2" hier="-1"/>
  </pageFields>
  <dataFields count="1">
    <dataField name="Points" fld="7" baseField="0" baseItem="0"/>
  </dataFields>
  <formats count="5">
    <format dxfId="158">
      <pivotArea type="all" dataOnly="0" outline="0" fieldPosition="0"/>
    </format>
    <format dxfId="159">
      <pivotArea outline="0" collapsedLevelsAreSubtotals="1" fieldPosition="0"/>
    </format>
    <format dxfId="160">
      <pivotArea field="4" type="button" dataOnly="0" labelOnly="1" outline="0" axis="axisRow" fieldPosition="0"/>
    </format>
    <format dxfId="161">
      <pivotArea dataOnly="0" labelOnly="1" fieldPosition="0">
        <references count="1">
          <reference field="4" count="30">
            <x v="0"/>
            <x v="1"/>
            <x v="3"/>
            <x v="4"/>
            <x v="6"/>
            <x v="7"/>
            <x v="9"/>
            <x v="10"/>
            <x v="11"/>
            <x v="13"/>
            <x v="14"/>
            <x v="16"/>
            <x v="18"/>
            <x v="19"/>
            <x v="20"/>
            <x v="21"/>
            <x v="23"/>
            <x v="24"/>
            <x v="27"/>
            <x v="30"/>
            <x v="31"/>
            <x v="34"/>
            <x v="36"/>
            <x v="37"/>
            <x v="38"/>
            <x v="41"/>
            <x v="42"/>
            <x v="43"/>
            <x v="44"/>
            <x v="46"/>
          </reference>
        </references>
      </pivotArea>
    </format>
    <format dxfId="162">
      <pivotArea dataOnly="0" labelOnly="1" outline="0" axis="axisValues" fieldPosition="0"/>
    </format>
  </formats>
  <pivotTableStyleInfo name="PivotStyleDark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9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A79B41D-5DB5-644B-98F0-8CDE51C5A3B4}" name="PivotTable5" cacheId="2955" applyNumberFormats="0" applyBorderFormats="0" applyFontFormats="0" applyPatternFormats="0" applyAlignmentFormats="0" applyWidthHeightFormats="1" dataCaption="Values" updatedVersion="8" minRefreshableVersion="3" useAutoFormatting="1" rowGrandTotals="0" colGrandTotals="0" itemPrintTitles="1" createdVersion="8" indent="0" outline="1" outlineData="1" multipleFieldFilters="0" rowHeaderCaption="Under 17 - European Championships">
  <location ref="L3:M24" firstHeaderRow="1" firstDataRow="1" firstDataCol="1" rowPageCount="1" colPageCount="1"/>
  <pivotFields count="30">
    <pivotField showAll="0"/>
    <pivotField axis="axisPage" multipleItemSelectionAllowed="1" showAll="0">
      <items count="3">
        <item h="1" x="1"/>
        <item x="0"/>
        <item t="default"/>
      </items>
    </pivotField>
    <pivotField showAll="0"/>
    <pivotField showAll="0"/>
    <pivotField axis="axisRow" showAll="0" sortType="descending">
      <items count="25">
        <item x="23"/>
        <item x="14"/>
        <item x="15"/>
        <item x="0"/>
        <item x="1"/>
        <item x="7"/>
        <item x="8"/>
        <item x="16"/>
        <item x="18"/>
        <item x="20"/>
        <item x="3"/>
        <item x="9"/>
        <item x="13"/>
        <item x="17"/>
        <item x="5"/>
        <item x="11"/>
        <item x="22"/>
        <item x="21"/>
        <item x="6"/>
        <item x="10"/>
        <item x="12"/>
        <item x="4"/>
        <item x="2"/>
        <item x="19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/>
    <pivotField showAll="0"/>
    <pivotField dataField="1" showAll="0"/>
    <pivotField showAll="0"/>
    <pivotField numFmtId="1" showAll="0"/>
    <pivotField showAll="0"/>
    <pivotField showAll="0"/>
    <pivotField showAll="0"/>
    <pivotField showAll="0"/>
    <pivotField showAll="0"/>
    <pivotField showAll="0"/>
    <pivotField showAll="0"/>
    <pivotField numFmtI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" showAll="0"/>
    <pivotField showAll="0"/>
    <pivotField numFmtId="1" showAll="0"/>
  </pivotFields>
  <rowFields count="1">
    <field x="4"/>
  </rowFields>
  <rowItems count="21">
    <i>
      <x v="21"/>
    </i>
    <i>
      <x v="20"/>
    </i>
    <i>
      <x v="4"/>
    </i>
    <i>
      <x v="15"/>
    </i>
    <i>
      <x v="16"/>
    </i>
    <i>
      <x v="19"/>
    </i>
    <i>
      <x v="14"/>
    </i>
    <i>
      <x v="10"/>
    </i>
    <i>
      <x v="17"/>
    </i>
    <i>
      <x v="11"/>
    </i>
    <i>
      <x v="5"/>
    </i>
    <i>
      <x v="12"/>
    </i>
    <i>
      <x v="13"/>
    </i>
    <i>
      <x v="8"/>
    </i>
    <i>
      <x v="7"/>
    </i>
    <i>
      <x v="18"/>
    </i>
    <i>
      <x v="2"/>
    </i>
    <i>
      <x v="9"/>
    </i>
    <i>
      <x v="3"/>
    </i>
    <i>
      <x v="1"/>
    </i>
    <i>
      <x v="6"/>
    </i>
  </rowItems>
  <colItems count="1">
    <i/>
  </colItems>
  <pageFields count="1">
    <pageField fld="1" hier="-1"/>
  </pageFields>
  <dataFields count="1">
    <dataField name="Position" fld="7" baseField="4" baseItem="0">
      <extLst>
        <ext xmlns:x14="http://schemas.microsoft.com/office/spreadsheetml/2009/9/main" uri="{E15A36E0-9728-4e99-A89B-3F7291B0FE68}">
          <x14:dataField pivotShowAs="rankDescending"/>
        </ext>
      </extLst>
    </dataField>
  </dataFields>
  <formats count="7">
    <format dxfId="151">
      <pivotArea dataOnly="0" labelOnly="1" outline="0" axis="axisValues" fieldPosition="0"/>
    </format>
    <format dxfId="152">
      <pivotArea outline="0" collapsedLevelsAreSubtotals="1" fieldPosition="0"/>
    </format>
    <format dxfId="153">
      <pivotArea dataOnly="0" labelOnly="1" outline="0" fieldPosition="0">
        <references count="1">
          <reference field="1" count="0"/>
        </references>
      </pivotArea>
    </format>
    <format dxfId="154">
      <pivotArea dataOnly="0" labelOnly="1" outline="0" axis="axisValues" fieldPosition="0"/>
    </format>
    <format dxfId="155">
      <pivotArea outline="0" fieldPosition="0">
        <references count="1">
          <reference field="4294967294" count="1">
            <x v="0"/>
          </reference>
        </references>
      </pivotArea>
    </format>
    <format dxfId="156">
      <pivotArea outline="0" collapsedLevelsAreSubtotals="1" fieldPosition="0"/>
    </format>
    <format dxfId="157">
      <pivotArea dataOnly="0" labelOnly="1" outline="0" axis="axisValues" fieldPosition="0"/>
    </format>
  </formats>
  <pivotTableStyleInfo name="PivotStyleDark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3" xr:uid="{7C1C7EBF-F363-674C-8182-E17244F248B5}" name="Table2162544" displayName="Table2162544" ref="AG22:AH42" totalsRowShown="0" headerRowDxfId="99" dataDxfId="98">
  <autoFilter ref="AG22:AH42" xr:uid="{7C1C7EBF-F363-674C-8182-E17244F248B5}"/>
  <tableColumns count="2">
    <tableColumn id="1" xr3:uid="{0DB9DCDC-2A52-F847-939D-12FE874E8CC9}" name="Select" dataDxfId="97"/>
    <tableColumn id="2" xr3:uid="{8850EFE8-A564-8448-B993-6A51C831B7A6}" name="0" dataDxfId="96"/>
  </tableColumns>
  <tableStyleInfo name="TableStyleMedium9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2" xr:uid="{99935B5F-70A2-7541-9FF4-63182389B67B}" name="Table32" displayName="Table32" ref="B3:AE108" totalsRowShown="0" headerRowDxfId="33" dataDxfId="32" headerRowBorderDxfId="30" tableBorderDxfId="31">
  <autoFilter ref="B3:AE108" xr:uid="{99935B5F-70A2-7541-9FF4-63182389B67B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  <filterColumn colId="20" hiddenButton="1"/>
    <filterColumn colId="21" hiddenButton="1"/>
    <filterColumn colId="22" hiddenButton="1"/>
    <filterColumn colId="23" hiddenButton="1"/>
    <filterColumn colId="24" hiddenButton="1"/>
    <filterColumn colId="25" hiddenButton="1"/>
    <filterColumn colId="26" hiddenButton="1"/>
    <filterColumn colId="27" hiddenButton="1"/>
    <filterColumn colId="28" hiddenButton="1"/>
    <filterColumn colId="29" hiddenButton="1"/>
  </autoFilter>
  <sortState xmlns:xlrd2="http://schemas.microsoft.com/office/spreadsheetml/2017/richdata2" ref="B4:AE108">
    <sortCondition ref="F4:F108"/>
  </sortState>
  <tableColumns count="30">
    <tableColumn id="1" xr3:uid="{9980C291-D7A7-874B-9FE7-0E8AA29C49C2}" name="Under 19?" dataDxfId="29">
      <calculatedColumnFormula>IF(OR(H4="",H4&gt;=19),"No","Yes")</calculatedColumnFormula>
    </tableColumn>
    <tableColumn id="2" xr3:uid="{BC03D2E0-4DEC-394A-9E3D-DCF065C8D23E}" name="Under 17?" dataDxfId="28">
      <calculatedColumnFormula>IF(OR(H4="",H4&gt;=17),"No","Yes")</calculatedColumnFormula>
    </tableColumn>
    <tableColumn id="3" xr3:uid="{5D5E1B09-A8C6-F34C-885A-0BEEAC569673}" name="Under 15?" dataDxfId="27">
      <calculatedColumnFormula>IF(OR(H4="",H4&gt;=15),"No","Yes")</calculatedColumnFormula>
    </tableColumn>
    <tableColumn id="4" xr3:uid="{AB5379FB-1224-DA43-ACD5-CFEFBF18A947}" name="Under 13?" dataDxfId="26">
      <calculatedColumnFormula>IF(OR(H4="",H4&gt;=13),"No","Yes")</calculatedColumnFormula>
    </tableColumn>
    <tableColumn id="5" xr3:uid="{6B1227BB-1325-D043-989F-7E56DC564A4F}" name="Name" dataDxfId="25"/>
    <tableColumn id="6" xr3:uid="{7A542F32-85B5-8A42-A05B-D4687FDB5B0A}" name="Date of Birth" dataDxfId="24"/>
    <tableColumn id="7" xr3:uid="{3280A6A1-FFC5-214A-B705-BF56D39AB7A0}" name="Age" dataDxfId="23"/>
    <tableColumn id="8" xr3:uid="{B1EC11D7-8B2E-8B4E-B9DF-2D9BA707538D}" name="Top 4 Total" dataDxfId="22">
      <calculatedColumnFormula array="1">SUM(LARGE((K4,M4,O4,Q4,S4,U4,W4,Y4,AA4,AC4,AE4),{1,2,3,4}))</calculatedColumnFormula>
    </tableColumn>
    <tableColumn id="9" xr3:uid="{E29C5949-3F06-7741-A46F-038E06524CDF}" name="1) Finishing Place" dataDxfId="21"/>
    <tableColumn id="10" xr3:uid="{3AFF59CF-FC9C-4046-AF95-079F60BABF23}" name="1) Points" dataDxfId="20">
      <calculatedColumnFormula>VLOOKUP(J4, $AJ$24:$AK$28, 2, FALSE)</calculatedColumnFormula>
    </tableColumn>
    <tableColumn id="11" xr3:uid="{23CA027F-C66E-9F45-948B-3C3D03549F05}" name="2) Finishing Place" dataDxfId="19"/>
    <tableColumn id="12" xr3:uid="{BE17E2E1-9E03-B841-83E3-A69A932E76F3}" name="2) Points" dataDxfId="18">
      <calculatedColumnFormula>VLOOKUP(L4, $AG$24:$AH$44, 2, FALSE)</calculatedColumnFormula>
    </tableColumn>
    <tableColumn id="13" xr3:uid="{80E4735F-840B-584D-9439-A5066585F10B}" name="3) Finishing Place" dataDxfId="17"/>
    <tableColumn id="14" xr3:uid="{6D559D70-AFE2-4642-AAAB-2478813F331F}" name="3) Points" dataDxfId="16">
      <calculatedColumnFormula>VLOOKUP(N4, $AG$24:$AH$44, 2, FALSE)</calculatedColumnFormula>
    </tableColumn>
    <tableColumn id="15" xr3:uid="{ED4F9484-3D64-D849-8EDE-16C2484E2139}" name="4) Finishing Place" dataDxfId="15"/>
    <tableColumn id="16" xr3:uid="{41F21597-A9D3-684E-BC21-BB8662967D46}" name="4) Points" dataDxfId="14">
      <calculatedColumnFormula>VLOOKUP(P4, $AM$24:$AN$54, 2, FALSE)</calculatedColumnFormula>
    </tableColumn>
    <tableColumn id="17" xr3:uid="{06E460D4-1940-AD4D-A8C4-96BD73825FCC}" name="5) Finishing Place" dataDxfId="13"/>
    <tableColumn id="18" xr3:uid="{22DD593B-4F8A-734C-B61E-A08C783D9E55}" name="5) Points" dataDxfId="12">
      <calculatedColumnFormula>VLOOKUP(R4, $AJ$24:$AK$28, 2, FALSE)</calculatedColumnFormula>
    </tableColumn>
    <tableColumn id="19" xr3:uid="{CC8DEFEB-B562-0244-A9B0-EDB46F9B632E}" name="6) Finishing Place" dataDxfId="11"/>
    <tableColumn id="20" xr3:uid="{63FE4D76-3BF6-C043-98EC-D3AB589F70CB}" name="6) Points" dataDxfId="10">
      <calculatedColumnFormula>VLOOKUP(T4, $AM$24:$AN$54, 2, FALSE)</calculatedColumnFormula>
    </tableColumn>
    <tableColumn id="21" xr3:uid="{772C8374-B2C6-494C-BCAC-C4041CFCD556}" name="7) Finishing Place" dataDxfId="9"/>
    <tableColumn id="22" xr3:uid="{AF178C05-0BC1-5847-8DB7-37817977CF2D}" name="7) Points" dataDxfId="8">
      <calculatedColumnFormula>VLOOKUP(V4, $AP$24:$AQ$59, 2, FALSE)</calculatedColumnFormula>
    </tableColumn>
    <tableColumn id="23" xr3:uid="{39F4A456-C294-514D-A6F6-65857ED55D90}" name="Column23" dataDxfId="7"/>
    <tableColumn id="24" xr3:uid="{07A35C4C-5214-6649-885B-EDBE4CB81A87}" name="Column24" dataDxfId="6"/>
    <tableColumn id="25" xr3:uid="{1683BEB3-9D7D-CE48-9C92-76E668B7704A}" name="8) Finishing Place" dataDxfId="5"/>
    <tableColumn id="26" xr3:uid="{2EAD855F-AA1D-6C4F-AD36-F2CEF6F5840B}" name="8) Points" dataDxfId="4">
      <calculatedColumnFormula>VLOOKUP(Z4, $AS$24:$AT$44, 2, FALSE)</calculatedColumnFormula>
    </tableColumn>
    <tableColumn id="27" xr3:uid="{F674A2AC-8551-8B47-9C6B-DFBCD41F365F}" name="9) Finishing Place" dataDxfId="3"/>
    <tableColumn id="28" xr3:uid="{DC3DFFB4-E801-F74D-AD9F-E4C44971D593}" name="9) Points" dataDxfId="2">
      <calculatedColumnFormula>VLOOKUP(AB4, $AV$24:$AW$28, 2, FALSE)</calculatedColumnFormula>
    </tableColumn>
    <tableColumn id="29" xr3:uid="{7749A92C-64DB-6447-98D0-C3C7E7ADA08F}" name="10) Finishing Place" dataDxfId="1"/>
    <tableColumn id="30" xr3:uid="{706B6B53-6353-0043-AB61-E716466BB13E}" name="10) Points" dataDxfId="0">
      <calculatedColumnFormula>VLOOKUP(AD4, $AV$24:$AW$28, 2, FALSE)</calculatedColumnFormula>
    </tableColumn>
  </tableColumns>
  <tableStyleInfo name="TableStyleMedium3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4" xr:uid="{C0466186-D49B-0D43-A6F9-518AC2DF43CC}" name="Table2517262745" displayName="Table2517262745" ref="AM22:AN52" totalsRowShown="0" headerRowDxfId="95" dataDxfId="94">
  <autoFilter ref="AM22:AN52" xr:uid="{C0466186-D49B-0D43-A6F9-518AC2DF43CC}"/>
  <tableColumns count="2">
    <tableColumn id="1" xr3:uid="{910EFAC2-0A00-5245-8039-FB2F58AD6C85}" name="Select" dataDxfId="93"/>
    <tableColumn id="2" xr3:uid="{8C2623A3-A6F8-B449-B00B-54588578D2C5}" name="0" dataDxfId="92"/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5" xr:uid="{B77B6D68-B537-FE4B-B4EC-D11D48AEE7EC}" name="Table25618282946" displayName="Table25618282946" ref="AP22:AQ57" totalsRowShown="0" headerRowDxfId="91" dataDxfId="90">
  <autoFilter ref="AP22:AQ57" xr:uid="{B77B6D68-B537-FE4B-B4EC-D11D48AEE7EC}"/>
  <tableColumns count="2">
    <tableColumn id="1" xr3:uid="{C69B2998-CB90-8644-84F4-FE6CC21420AD}" name="Select" dataDxfId="89"/>
    <tableColumn id="2" xr3:uid="{7F3516E8-E7C6-D44D-A76E-90447B46ADF0}" name="0" dataDxfId="88"/>
  </tableColumns>
  <tableStyleInfo name="TableStyleMedium9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6" xr:uid="{7255DE21-0E05-734C-B559-48CAAB2AB2D7}" name="Table271930313247" displayName="Table271930313247" ref="AS22:AT42" totalsRowShown="0" headerRowDxfId="87" dataDxfId="86">
  <autoFilter ref="AS22:AT42" xr:uid="{7255DE21-0E05-734C-B559-48CAAB2AB2D7}"/>
  <tableColumns count="2">
    <tableColumn id="1" xr3:uid="{34A35804-3188-D340-BC91-DDD086615AEB}" name="Select" dataDxfId="85"/>
    <tableColumn id="2" xr3:uid="{19D82AEA-37F2-DF49-B993-7E3C35266D67}" name="0" dataDxfId="84"/>
  </tableColumns>
  <tableStyleInfo name="TableStyleMedium9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7" xr:uid="{766EC7B4-8F9C-BC4A-B3E0-F10C2AE99B42}" name="Table47" displayName="Table47" ref="B3:AE108" totalsRowShown="0" headerRowDxfId="83" dataDxfId="82" headerRowBorderDxfId="80" tableBorderDxfId="81">
  <autoFilter ref="B3:AE108" xr:uid="{766EC7B4-8F9C-BC4A-B3E0-F10C2AE99B42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  <filterColumn colId="20" hiddenButton="1"/>
    <filterColumn colId="21" hiddenButton="1"/>
    <filterColumn colId="22" hiddenButton="1"/>
    <filterColumn colId="23" hiddenButton="1"/>
    <filterColumn colId="24" hiddenButton="1"/>
    <filterColumn colId="25" hiddenButton="1"/>
    <filterColumn colId="26" hiddenButton="1"/>
    <filterColumn colId="27" hiddenButton="1"/>
    <filterColumn colId="28" hiddenButton="1"/>
    <filterColumn colId="29" hiddenButton="1"/>
  </autoFilter>
  <sortState xmlns:xlrd2="http://schemas.microsoft.com/office/spreadsheetml/2017/richdata2" ref="B4:AE108">
    <sortCondition ref="F4:F108"/>
  </sortState>
  <tableColumns count="30">
    <tableColumn id="1" xr3:uid="{25D7A5D1-7877-A04C-9D49-E0FE2FB5363A}" name="Under 19?" dataDxfId="79">
      <calculatedColumnFormula>IF(OR(H4="",H4&gt;=19),"No","Yes")</calculatedColumnFormula>
    </tableColumn>
    <tableColumn id="2" xr3:uid="{3FB7C830-0286-8E41-8AEB-4217775331DF}" name="Under 17?" dataDxfId="78">
      <calculatedColumnFormula>IF(OR(H4="",H4&gt;=17),"No","Yes")</calculatedColumnFormula>
    </tableColumn>
    <tableColumn id="3" xr3:uid="{FA905B29-06F2-BE46-A1A2-D3F3DBB82412}" name="Under 15?" dataDxfId="77">
      <calculatedColumnFormula>IF(OR(H4="",H4&gt;=15),"No","Yes")</calculatedColumnFormula>
    </tableColumn>
    <tableColumn id="4" xr3:uid="{FF7716D2-E808-6F4D-8FD8-1B2620BAA861}" name="Under 13?" dataDxfId="76">
      <calculatedColumnFormula>IF(OR(H4="",H4&gt;=13),"No","Yes")</calculatedColumnFormula>
    </tableColumn>
    <tableColumn id="5" xr3:uid="{14151FBE-1846-8D45-BFE0-FEC74D82057B}" name="Name" dataDxfId="75"/>
    <tableColumn id="6" xr3:uid="{55F65B75-92FE-BA4D-87F3-E06407DEBBFC}" name="Date of Birth" dataDxfId="74"/>
    <tableColumn id="7" xr3:uid="{051C2947-3F70-DE42-807E-34B7D2468CF9}" name="Age" dataDxfId="73"/>
    <tableColumn id="8" xr3:uid="{6CF9D882-0218-CF42-B0F7-CE4CAEBF96BC}" name="Top 4 Total" dataDxfId="72">
      <calculatedColumnFormula array="1">SUM(LARGE((K4,M4,O4,Q4,S4,U4,W4,Y4,AA4,AC4,AE4),{1,2,3,4}))</calculatedColumnFormula>
    </tableColumn>
    <tableColumn id="9" xr3:uid="{9BBE86C1-5E4C-B34E-8B4B-9AD487107657}" name="1) Finishing Place" dataDxfId="71"/>
    <tableColumn id="10" xr3:uid="{9A08C536-24EF-B345-8B50-712FE0B9518B}" name="1) Points" dataDxfId="70">
      <calculatedColumnFormula>VLOOKUP(J4, $AJ$23:$AK$27, 2, FALSE)</calculatedColumnFormula>
    </tableColumn>
    <tableColumn id="11" xr3:uid="{EDAC1B06-6657-B94F-A086-9622C2BCD54A}" name="2) Finishing Place" dataDxfId="69"/>
    <tableColumn id="12" xr3:uid="{C50FBFF0-7536-7745-82EF-586557111EFE}" name="2) Points" dataDxfId="68">
      <calculatedColumnFormula>VLOOKUP(L4, $AG$23:$AH$43, 2, FALSE)</calculatedColumnFormula>
    </tableColumn>
    <tableColumn id="13" xr3:uid="{CD3C4230-DF89-EA4D-911F-6DA0BEA9AF9A}" name="3) Finishing Place" dataDxfId="67"/>
    <tableColumn id="14" xr3:uid="{B9AC9A8C-93F1-CA48-B359-A4E07D87C43E}" name="3) Points" dataDxfId="66">
      <calculatedColumnFormula>VLOOKUP(N4, $AG$23:$AH$43, 2, FALSE)</calculatedColumnFormula>
    </tableColumn>
    <tableColumn id="15" xr3:uid="{01292FAF-29B8-8046-979F-D3CD79E327B9}" name="4) Finishing Place" dataDxfId="65"/>
    <tableColumn id="16" xr3:uid="{246A791D-FDD6-834D-93CD-C801862B7AD7}" name="4) Points" dataDxfId="64">
      <calculatedColumnFormula>VLOOKUP(P4, $AM$23:$AN$53, 2, FALSE)</calculatedColumnFormula>
    </tableColumn>
    <tableColumn id="17" xr3:uid="{F7F21E44-EC73-A540-91AB-27B10F38FE6D}" name="5) Finishing Place" dataDxfId="63"/>
    <tableColumn id="18" xr3:uid="{B6406BBF-CD37-8842-A23C-ED189A8CF5F7}" name="5) Points" dataDxfId="62">
      <calculatedColumnFormula>VLOOKUP(R4, $AJ$23:$AK$27, 2, FALSE)</calculatedColumnFormula>
    </tableColumn>
    <tableColumn id="19" xr3:uid="{3C89D779-7DF8-A040-8F2B-D630B175373A}" name="6) Finishing Place" dataDxfId="61"/>
    <tableColumn id="20" xr3:uid="{AD6F8D76-72F5-1D42-AF49-95DFF3CA2A7A}" name="6) Points" dataDxfId="60">
      <calculatedColumnFormula>VLOOKUP(T4, $AM$23:$AN$53, 2, FALSE)</calculatedColumnFormula>
    </tableColumn>
    <tableColumn id="21" xr3:uid="{2F70196E-C793-9549-B323-A2B36AF37830}" name="7) Finishing Place" dataDxfId="59"/>
    <tableColumn id="22" xr3:uid="{D6417729-C3A2-E447-AF4D-B07E5066C87A}" name="7) Points" dataDxfId="58">
      <calculatedColumnFormula>VLOOKUP(V4, $AP$23:$AQ$58, 2, FALSE)</calculatedColumnFormula>
    </tableColumn>
    <tableColumn id="23" xr3:uid="{0B441058-74A8-B743-B49D-AD81B53A7586}" name="Column23" dataDxfId="57"/>
    <tableColumn id="24" xr3:uid="{D5369448-2A6F-6140-9E46-5A5E84349B23}" name="Column24" dataDxfId="56"/>
    <tableColumn id="25" xr3:uid="{BE96E2EF-3430-6B4B-A86F-2A1AE002F07C}" name="8) Finishing Place" dataDxfId="55"/>
    <tableColumn id="26" xr3:uid="{C0F7FF64-E08C-9241-86A8-66144C6B9A10}" name="8) Points" dataDxfId="54">
      <calculatedColumnFormula>VLOOKUP(Z4, $AS$23:$AT$43, 2, FALSE)</calculatedColumnFormula>
    </tableColumn>
    <tableColumn id="27" xr3:uid="{22A5D30C-AC47-354B-B8D9-EDA7912DF4E1}" name="9) Finishing Place" dataDxfId="53"/>
    <tableColumn id="28" xr3:uid="{C95B18B5-5024-7F40-8DE6-16ECC4955D44}" name="9) Points" dataDxfId="52">
      <calculatedColumnFormula>VLOOKUP(AB4, $AV$23:$AW$27, 2, FALSE)</calculatedColumnFormula>
    </tableColumn>
    <tableColumn id="29" xr3:uid="{F7E98AA5-99B6-C246-983F-06B838757F9C}" name="10) Finishing Place" dataDxfId="51"/>
    <tableColumn id="30" xr3:uid="{95C4B429-9ABC-A248-B0BD-D8F54A8BC7F7}" name="10) Points" dataDxfId="50">
      <calculatedColumnFormula>VLOOKUP(AD4, $AV$23:$AW$27, 2, FALSE)</calculatedColumnFormula>
    </tableColumn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4" xr:uid="{ACCC723B-9FBC-E64D-95D0-C078600B1582}" name="Table21625" displayName="Table21625" ref="AG23:AH43" totalsRowShown="0" headerRowDxfId="49" dataDxfId="48">
  <autoFilter ref="AG23:AH43" xr:uid="{ACCC723B-9FBC-E64D-95D0-C078600B1582}"/>
  <tableColumns count="2">
    <tableColumn id="1" xr3:uid="{BF844839-7FB9-2C47-B972-09633CB9F252}" name="Select" dataDxfId="47"/>
    <tableColumn id="2" xr3:uid="{867D1702-DE76-A84E-A732-B25B186CF4EF}" name="0" dataDxfId="46"/>
  </tableColumns>
  <tableStyleInfo name="TableStyleMedium9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6" xr:uid="{31D4828C-EEC0-1F4E-8A26-0FC210CE9CE0}" name="Table25172627" displayName="Table25172627" ref="AM23:AN53" totalsRowShown="0" headerRowDxfId="45" dataDxfId="44">
  <autoFilter ref="AM23:AN53" xr:uid="{31D4828C-EEC0-1F4E-8A26-0FC210CE9CE0}"/>
  <tableColumns count="2">
    <tableColumn id="1" xr3:uid="{38169EF2-AEE5-6748-8B6C-2E7BDCB80ECC}" name="Select" dataDxfId="43"/>
    <tableColumn id="2" xr3:uid="{A7E401CD-CE2F-C94F-A256-D185FCAFED91}" name="0" dataDxfId="42"/>
  </tableColumns>
  <tableStyleInfo name="TableStyleMedium9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8" xr:uid="{D72BFA7F-9994-8E4E-8D2F-175C9B9D3869}" name="Table256182829" displayName="Table256182829" ref="AP23:AQ58" totalsRowShown="0" headerRowDxfId="41" dataDxfId="40">
  <autoFilter ref="AP23:AQ58" xr:uid="{D72BFA7F-9994-8E4E-8D2F-175C9B9D3869}"/>
  <tableColumns count="2">
    <tableColumn id="1" xr3:uid="{675B2494-B35B-D744-9A4B-63E8580BF652}" name="Select" dataDxfId="39"/>
    <tableColumn id="2" xr3:uid="{C5F8DF90-E5AA-D84D-9802-2A238A74FB5C}" name="0" dataDxfId="38"/>
  </tableColumns>
  <tableStyleInfo name="TableStyleMedium9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1" xr:uid="{2813C56A-CAC7-4A4F-8AC2-893702E995FA}" name="Table2719303132" displayName="Table2719303132" ref="AS23:AT43" totalsRowShown="0" headerRowDxfId="37" dataDxfId="36">
  <autoFilter ref="AS23:AT43" xr:uid="{2813C56A-CAC7-4A4F-8AC2-893702E995FA}"/>
  <tableColumns count="2">
    <tableColumn id="1" xr3:uid="{BE051643-16CD-E04B-A493-54B19969669E}" name="Select" dataDxfId="35"/>
    <tableColumn id="2" xr3:uid="{D36F1D27-4A19-3F4E-A2A3-4A9F5E309051}" name="0" dataDxfId="34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pivotTable" Target="../pivotTables/pivotTable8.xml"/><Relationship Id="rId3" Type="http://schemas.openxmlformats.org/officeDocument/2006/relationships/pivotTable" Target="../pivotTables/pivotTable3.xml"/><Relationship Id="rId7" Type="http://schemas.openxmlformats.org/officeDocument/2006/relationships/pivotTable" Target="../pivotTables/pivotTable7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Relationship Id="rId6" Type="http://schemas.openxmlformats.org/officeDocument/2006/relationships/pivotTable" Target="../pivotTables/pivotTable6.xml"/><Relationship Id="rId5" Type="http://schemas.openxmlformats.org/officeDocument/2006/relationships/pivotTable" Target="../pivotTables/pivotTable5.xml"/><Relationship Id="rId4" Type="http://schemas.openxmlformats.org/officeDocument/2006/relationships/pivotTable" Target="../pivotTables/pivotTable4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table" Target="../tables/table2.xml"/><Relationship Id="rId1" Type="http://schemas.openxmlformats.org/officeDocument/2006/relationships/table" Target="../tables/table1.xml"/><Relationship Id="rId5" Type="http://schemas.openxmlformats.org/officeDocument/2006/relationships/table" Target="../tables/table5.xml"/><Relationship Id="rId4" Type="http://schemas.openxmlformats.org/officeDocument/2006/relationships/table" Target="../tables/table4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8.xml"/><Relationship Id="rId2" Type="http://schemas.openxmlformats.org/officeDocument/2006/relationships/table" Target="../tables/table7.xml"/><Relationship Id="rId1" Type="http://schemas.openxmlformats.org/officeDocument/2006/relationships/table" Target="../tables/table6.xml"/><Relationship Id="rId5" Type="http://schemas.openxmlformats.org/officeDocument/2006/relationships/table" Target="../tables/table10.xml"/><Relationship Id="rId4" Type="http://schemas.openxmlformats.org/officeDocument/2006/relationships/table" Target="../tables/table9.xml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pivotTable" Target="../pivotTables/pivotTable16.xml"/><Relationship Id="rId3" Type="http://schemas.openxmlformats.org/officeDocument/2006/relationships/pivotTable" Target="../pivotTables/pivotTable11.xml"/><Relationship Id="rId7" Type="http://schemas.openxmlformats.org/officeDocument/2006/relationships/pivotTable" Target="../pivotTables/pivotTable15.xml"/><Relationship Id="rId2" Type="http://schemas.openxmlformats.org/officeDocument/2006/relationships/pivotTable" Target="../pivotTables/pivotTable10.xml"/><Relationship Id="rId1" Type="http://schemas.openxmlformats.org/officeDocument/2006/relationships/pivotTable" Target="../pivotTables/pivotTable9.xml"/><Relationship Id="rId6" Type="http://schemas.openxmlformats.org/officeDocument/2006/relationships/pivotTable" Target="../pivotTables/pivotTable14.xml"/><Relationship Id="rId5" Type="http://schemas.openxmlformats.org/officeDocument/2006/relationships/pivotTable" Target="../pivotTables/pivotTable13.xml"/><Relationship Id="rId4" Type="http://schemas.openxmlformats.org/officeDocument/2006/relationships/pivotTable" Target="../pivotTables/pivotTable1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5122C9-46BE-204A-B2C8-F6DA6E1709C1}">
  <sheetPr>
    <tabColor theme="3" tint="-0.249977111117893"/>
  </sheetPr>
  <dimension ref="B1:W99"/>
  <sheetViews>
    <sheetView topLeftCell="A2" workbookViewId="0">
      <selection activeCell="H25" sqref="H25"/>
    </sheetView>
  </sheetViews>
  <sheetFormatPr defaultColWidth="11.42578125" defaultRowHeight="15"/>
  <cols>
    <col min="1" max="1" width="8.28515625" customWidth="1"/>
    <col min="2" max="2" width="19.85546875" hidden="1" customWidth="1"/>
    <col min="3" max="3" width="8.42578125" style="17" bestFit="1" customWidth="1"/>
    <col min="4" max="4" width="23.28515625" style="16" bestFit="1" customWidth="1"/>
    <col min="5" max="5" width="6.7109375" bestFit="1" customWidth="1"/>
    <col min="6" max="6" width="3.85546875" customWidth="1"/>
    <col min="7" max="7" width="17.140625" hidden="1" customWidth="1"/>
    <col min="8" max="8" width="8.42578125" style="17" bestFit="1" customWidth="1"/>
    <col min="9" max="9" width="23.28515625" style="18" bestFit="1" customWidth="1"/>
    <col min="10" max="10" width="6.7109375" style="12" bestFit="1" customWidth="1"/>
    <col min="11" max="11" width="3.85546875" customWidth="1"/>
    <col min="12" max="12" width="31.85546875" hidden="1" customWidth="1"/>
    <col min="13" max="13" width="8.42578125" style="17" bestFit="1" customWidth="1"/>
    <col min="14" max="14" width="42" style="18" bestFit="1" customWidth="1"/>
    <col min="15" max="15" width="6.7109375" style="12" bestFit="1" customWidth="1"/>
    <col min="16" max="16" width="6.42578125" customWidth="1"/>
    <col min="17" max="17" width="31" hidden="1" customWidth="1"/>
    <col min="18" max="18" width="8.42578125" style="17" bestFit="1" customWidth="1"/>
    <col min="19" max="19" width="36.28515625" style="16" bestFit="1" customWidth="1"/>
    <col min="20" max="20" width="6.7109375" style="17" bestFit="1" customWidth="1"/>
    <col min="21" max="22" width="3.140625" bestFit="1" customWidth="1"/>
    <col min="23" max="23" width="2.140625" bestFit="1" customWidth="1"/>
    <col min="24" max="24" width="6.28515625" bestFit="1" customWidth="1"/>
    <col min="25" max="25" width="10" bestFit="1" customWidth="1"/>
    <col min="26" max="26" width="7.7109375" bestFit="1" customWidth="1"/>
    <col min="27" max="27" width="10" bestFit="1" customWidth="1"/>
    <col min="28" max="28" width="7.28515625" bestFit="1" customWidth="1"/>
    <col min="29" max="29" width="4.85546875" bestFit="1" customWidth="1"/>
    <col min="30" max="30" width="7.28515625" bestFit="1" customWidth="1"/>
    <col min="31" max="31" width="3.28515625" bestFit="1" customWidth="1"/>
    <col min="32" max="32" width="5.28515625" bestFit="1" customWidth="1"/>
    <col min="33" max="33" width="8" bestFit="1" customWidth="1"/>
    <col min="34" max="34" width="10.42578125" bestFit="1" customWidth="1"/>
    <col min="35" max="35" width="10" bestFit="1" customWidth="1"/>
  </cols>
  <sheetData>
    <row r="1" spans="2:23" hidden="1">
      <c r="B1" s="14" t="s">
        <v>0</v>
      </c>
      <c r="C1" s="17" t="s">
        <v>1</v>
      </c>
      <c r="D1" s="40" t="s">
        <v>0</v>
      </c>
      <c r="E1" s="41" t="s">
        <v>1</v>
      </c>
      <c r="G1" s="14" t="s">
        <v>2</v>
      </c>
      <c r="H1" s="17" t="s">
        <v>1</v>
      </c>
      <c r="I1" s="40" t="s">
        <v>2</v>
      </c>
      <c r="J1" s="41" t="s">
        <v>1</v>
      </c>
      <c r="L1" s="14" t="s">
        <v>3</v>
      </c>
      <c r="M1" s="17" t="s">
        <v>1</v>
      </c>
      <c r="N1" s="40" t="s">
        <v>3</v>
      </c>
      <c r="O1" s="41" t="s">
        <v>1</v>
      </c>
      <c r="Q1" s="14" t="s">
        <v>4</v>
      </c>
      <c r="R1" t="s">
        <v>1</v>
      </c>
      <c r="S1" s="40" t="s">
        <v>4</v>
      </c>
      <c r="T1" s="50" t="s">
        <v>1</v>
      </c>
    </row>
    <row r="3" spans="2:23">
      <c r="B3" s="14" t="s">
        <v>5</v>
      </c>
      <c r="C3" s="106" t="s">
        <v>6</v>
      </c>
      <c r="D3" s="44" t="s">
        <v>5</v>
      </c>
      <c r="E3" s="48" t="s">
        <v>7</v>
      </c>
      <c r="G3" s="14" t="s">
        <v>8</v>
      </c>
      <c r="H3" s="39" t="s">
        <v>6</v>
      </c>
      <c r="I3" s="44" t="s">
        <v>9</v>
      </c>
      <c r="J3" s="48" t="s">
        <v>7</v>
      </c>
      <c r="L3" s="14" t="s">
        <v>10</v>
      </c>
      <c r="M3" s="39" t="s">
        <v>6</v>
      </c>
      <c r="N3" s="44" t="s">
        <v>11</v>
      </c>
      <c r="O3" s="49" t="s">
        <v>7</v>
      </c>
      <c r="Q3" s="14" t="s">
        <v>12</v>
      </c>
      <c r="R3" s="39" t="s">
        <v>6</v>
      </c>
      <c r="S3" s="44" t="s">
        <v>12</v>
      </c>
      <c r="T3" s="39" t="s">
        <v>7</v>
      </c>
    </row>
    <row r="4" spans="2:23">
      <c r="B4" s="15" t="s">
        <v>13</v>
      </c>
      <c r="C4" s="51">
        <v>1</v>
      </c>
      <c r="D4" s="45" t="s">
        <v>13</v>
      </c>
      <c r="E4" s="143">
        <v>75</v>
      </c>
      <c r="G4" s="15" t="s">
        <v>14</v>
      </c>
      <c r="H4" s="143">
        <v>1</v>
      </c>
      <c r="I4" s="45" t="s">
        <v>14</v>
      </c>
      <c r="J4" s="143">
        <v>200</v>
      </c>
      <c r="L4" s="15" t="s">
        <v>15</v>
      </c>
      <c r="M4" s="143">
        <v>1</v>
      </c>
      <c r="N4" s="45" t="s">
        <v>15</v>
      </c>
      <c r="O4" s="143">
        <v>425</v>
      </c>
      <c r="Q4" s="15" t="s">
        <v>16</v>
      </c>
      <c r="R4" s="143">
        <v>1</v>
      </c>
      <c r="S4" s="45" t="s">
        <v>16</v>
      </c>
      <c r="T4" s="51">
        <v>1300</v>
      </c>
    </row>
    <row r="5" spans="2:23">
      <c r="B5" s="15" t="s">
        <v>17</v>
      </c>
      <c r="C5" s="52">
        <v>2</v>
      </c>
      <c r="D5" s="46" t="s">
        <v>17</v>
      </c>
      <c r="E5" s="144">
        <v>50</v>
      </c>
      <c r="G5" s="15" t="s">
        <v>18</v>
      </c>
      <c r="H5" s="144">
        <v>2</v>
      </c>
      <c r="I5" s="46" t="s">
        <v>18</v>
      </c>
      <c r="J5" s="144">
        <v>150</v>
      </c>
      <c r="L5" s="15" t="s">
        <v>19</v>
      </c>
      <c r="M5" s="144">
        <v>2</v>
      </c>
      <c r="N5" s="46" t="s">
        <v>19</v>
      </c>
      <c r="O5" s="144">
        <v>300</v>
      </c>
      <c r="Q5" s="15" t="s">
        <v>20</v>
      </c>
      <c r="R5" s="144">
        <v>2</v>
      </c>
      <c r="S5" s="46" t="s">
        <v>20</v>
      </c>
      <c r="T5" s="52">
        <v>625</v>
      </c>
    </row>
    <row r="6" spans="2:23">
      <c r="B6" s="15" t="s">
        <v>21</v>
      </c>
      <c r="C6" s="52">
        <v>3</v>
      </c>
      <c r="D6" s="46" t="s">
        <v>21</v>
      </c>
      <c r="E6" s="144">
        <v>15</v>
      </c>
      <c r="G6" s="15" t="s">
        <v>22</v>
      </c>
      <c r="H6" s="144">
        <v>3</v>
      </c>
      <c r="I6" s="46" t="s">
        <v>22</v>
      </c>
      <c r="J6" s="144">
        <v>100</v>
      </c>
      <c r="L6" s="15" t="s">
        <v>23</v>
      </c>
      <c r="M6" s="144">
        <v>3</v>
      </c>
      <c r="N6" s="46" t="s">
        <v>23</v>
      </c>
      <c r="O6" s="144">
        <v>275</v>
      </c>
      <c r="Q6" s="15" t="s">
        <v>15</v>
      </c>
      <c r="R6" s="144">
        <v>3</v>
      </c>
      <c r="S6" s="46" t="s">
        <v>15</v>
      </c>
      <c r="T6" s="52">
        <v>425</v>
      </c>
      <c r="W6" s="8"/>
    </row>
    <row r="7" spans="2:23">
      <c r="B7" s="15" t="s">
        <v>24</v>
      </c>
      <c r="C7" s="52">
        <v>4</v>
      </c>
      <c r="D7" s="46" t="s">
        <v>24</v>
      </c>
      <c r="E7" s="144">
        <v>5</v>
      </c>
      <c r="G7" s="15" t="s">
        <v>25</v>
      </c>
      <c r="H7" s="144">
        <v>4</v>
      </c>
      <c r="I7" s="46" t="s">
        <v>25</v>
      </c>
      <c r="J7" s="144">
        <v>95</v>
      </c>
      <c r="L7" s="15" t="s">
        <v>14</v>
      </c>
      <c r="M7" s="144">
        <v>4</v>
      </c>
      <c r="N7" s="46" t="s">
        <v>14</v>
      </c>
      <c r="O7" s="144">
        <v>200</v>
      </c>
      <c r="Q7" s="15" t="s">
        <v>26</v>
      </c>
      <c r="R7" s="144">
        <v>4</v>
      </c>
      <c r="S7" s="46" t="s">
        <v>26</v>
      </c>
      <c r="T7" s="52">
        <v>375</v>
      </c>
    </row>
    <row r="8" spans="2:23">
      <c r="B8" s="15" t="s">
        <v>27</v>
      </c>
      <c r="C8" s="52">
        <v>4</v>
      </c>
      <c r="D8" s="46" t="s">
        <v>27</v>
      </c>
      <c r="E8" s="144">
        <v>5</v>
      </c>
      <c r="G8" s="15" t="s">
        <v>13</v>
      </c>
      <c r="H8" s="144">
        <v>5</v>
      </c>
      <c r="I8" s="46" t="s">
        <v>13</v>
      </c>
      <c r="J8" s="144">
        <v>75</v>
      </c>
      <c r="L8" s="15" t="s">
        <v>28</v>
      </c>
      <c r="M8" s="144">
        <v>5</v>
      </c>
      <c r="N8" s="46" t="s">
        <v>28</v>
      </c>
      <c r="O8" s="144">
        <v>175</v>
      </c>
      <c r="Q8" s="15" t="s">
        <v>19</v>
      </c>
      <c r="R8" s="144">
        <v>5</v>
      </c>
      <c r="S8" s="46" t="s">
        <v>19</v>
      </c>
      <c r="T8" s="52">
        <v>300</v>
      </c>
    </row>
    <row r="9" spans="2:23">
      <c r="B9" s="15" t="s">
        <v>29</v>
      </c>
      <c r="C9" s="52">
        <v>4</v>
      </c>
      <c r="D9" s="46" t="s">
        <v>29</v>
      </c>
      <c r="E9" s="144">
        <v>5</v>
      </c>
      <c r="G9" s="15" t="s">
        <v>30</v>
      </c>
      <c r="H9" s="144">
        <v>6</v>
      </c>
      <c r="I9" s="46" t="s">
        <v>30</v>
      </c>
      <c r="J9" s="144">
        <v>50</v>
      </c>
      <c r="L9" s="15" t="s">
        <v>18</v>
      </c>
      <c r="M9" s="144">
        <v>6</v>
      </c>
      <c r="N9" s="46" t="s">
        <v>18</v>
      </c>
      <c r="O9" s="144">
        <v>150</v>
      </c>
      <c r="Q9" s="15" t="s">
        <v>31</v>
      </c>
      <c r="R9" s="144">
        <v>5</v>
      </c>
      <c r="S9" s="46" t="s">
        <v>31</v>
      </c>
      <c r="T9" s="52">
        <v>300</v>
      </c>
    </row>
    <row r="10" spans="2:23">
      <c r="B10" s="15" t="s">
        <v>32</v>
      </c>
      <c r="C10" s="52">
        <v>4</v>
      </c>
      <c r="D10" s="46" t="s">
        <v>32</v>
      </c>
      <c r="E10" s="144">
        <v>5</v>
      </c>
      <c r="G10" s="15" t="s">
        <v>17</v>
      </c>
      <c r="H10" s="144">
        <v>6</v>
      </c>
      <c r="I10" s="46" t="s">
        <v>17</v>
      </c>
      <c r="J10" s="144">
        <v>50</v>
      </c>
      <c r="L10" s="15" t="s">
        <v>22</v>
      </c>
      <c r="M10" s="144">
        <v>7</v>
      </c>
      <c r="N10" s="46" t="s">
        <v>22</v>
      </c>
      <c r="O10" s="144">
        <v>100</v>
      </c>
      <c r="Q10" s="15" t="s">
        <v>23</v>
      </c>
      <c r="R10" s="144">
        <v>6</v>
      </c>
      <c r="S10" s="46" t="s">
        <v>23</v>
      </c>
      <c r="T10" s="52">
        <v>275</v>
      </c>
    </row>
    <row r="11" spans="2:23">
      <c r="B11" s="15" t="s">
        <v>33</v>
      </c>
      <c r="C11" s="52">
        <v>5</v>
      </c>
      <c r="D11" s="46" t="s">
        <v>33</v>
      </c>
      <c r="E11" s="144">
        <v>0</v>
      </c>
      <c r="G11" s="15" t="s">
        <v>34</v>
      </c>
      <c r="H11" s="144">
        <v>6</v>
      </c>
      <c r="I11" s="46" t="s">
        <v>34</v>
      </c>
      <c r="J11" s="144">
        <v>50</v>
      </c>
      <c r="L11" s="15" t="s">
        <v>25</v>
      </c>
      <c r="M11" s="144">
        <v>8</v>
      </c>
      <c r="N11" s="46" t="s">
        <v>25</v>
      </c>
      <c r="O11" s="144">
        <v>95</v>
      </c>
      <c r="Q11" s="15" t="s">
        <v>14</v>
      </c>
      <c r="R11" s="144">
        <v>7</v>
      </c>
      <c r="S11" s="46" t="s">
        <v>14</v>
      </c>
      <c r="T11" s="52">
        <v>200</v>
      </c>
    </row>
    <row r="12" spans="2:23">
      <c r="B12" s="15" t="s">
        <v>35</v>
      </c>
      <c r="C12" s="52">
        <v>5</v>
      </c>
      <c r="D12" s="46" t="s">
        <v>35</v>
      </c>
      <c r="E12" s="144">
        <v>0</v>
      </c>
      <c r="G12" s="15" t="s">
        <v>36</v>
      </c>
      <c r="H12" s="144">
        <v>7</v>
      </c>
      <c r="I12" s="46" t="s">
        <v>36</v>
      </c>
      <c r="J12" s="144">
        <v>25</v>
      </c>
      <c r="L12" s="15" t="s">
        <v>13</v>
      </c>
      <c r="M12" s="144">
        <v>9</v>
      </c>
      <c r="N12" s="46" t="s">
        <v>13</v>
      </c>
      <c r="O12" s="144">
        <v>75</v>
      </c>
      <c r="Q12" s="15" t="s">
        <v>28</v>
      </c>
      <c r="R12" s="144">
        <v>8</v>
      </c>
      <c r="S12" s="46" t="s">
        <v>28</v>
      </c>
      <c r="T12" s="52">
        <v>175</v>
      </c>
    </row>
    <row r="13" spans="2:23">
      <c r="B13" s="15" t="s">
        <v>37</v>
      </c>
      <c r="C13" s="52">
        <v>5</v>
      </c>
      <c r="D13" s="46" t="s">
        <v>37</v>
      </c>
      <c r="E13" s="144">
        <v>0</v>
      </c>
      <c r="G13" s="15" t="s">
        <v>21</v>
      </c>
      <c r="H13" s="144">
        <v>8</v>
      </c>
      <c r="I13" s="46" t="s">
        <v>21</v>
      </c>
      <c r="J13" s="144">
        <v>15</v>
      </c>
      <c r="L13" s="15" t="s">
        <v>38</v>
      </c>
      <c r="M13" s="144">
        <v>9</v>
      </c>
      <c r="N13" s="46" t="s">
        <v>38</v>
      </c>
      <c r="O13" s="144">
        <v>75</v>
      </c>
      <c r="Q13" s="15" t="s">
        <v>18</v>
      </c>
      <c r="R13" s="144">
        <v>9</v>
      </c>
      <c r="S13" s="46" t="s">
        <v>18</v>
      </c>
      <c r="T13" s="52">
        <v>150</v>
      </c>
    </row>
    <row r="14" spans="2:23">
      <c r="B14" s="15" t="s">
        <v>39</v>
      </c>
      <c r="C14" s="53">
        <v>5</v>
      </c>
      <c r="D14" s="47" t="s">
        <v>39</v>
      </c>
      <c r="E14" s="145">
        <v>0</v>
      </c>
      <c r="G14" s="15" t="s">
        <v>29</v>
      </c>
      <c r="H14" s="144">
        <v>9</v>
      </c>
      <c r="I14" s="46" t="s">
        <v>29</v>
      </c>
      <c r="J14" s="144">
        <v>5</v>
      </c>
      <c r="L14" s="15" t="s">
        <v>40</v>
      </c>
      <c r="M14" s="144">
        <v>9</v>
      </c>
      <c r="N14" s="46" t="s">
        <v>40</v>
      </c>
      <c r="O14" s="144">
        <v>75</v>
      </c>
      <c r="Q14" s="15" t="s">
        <v>41</v>
      </c>
      <c r="R14" s="144">
        <v>10</v>
      </c>
      <c r="S14" s="46" t="s">
        <v>41</v>
      </c>
      <c r="T14" s="52">
        <v>125</v>
      </c>
    </row>
    <row r="15" spans="2:23">
      <c r="G15" s="15" t="s">
        <v>27</v>
      </c>
      <c r="H15" s="144">
        <v>9</v>
      </c>
      <c r="I15" s="46" t="s">
        <v>27</v>
      </c>
      <c r="J15" s="144">
        <v>5</v>
      </c>
      <c r="L15" s="15" t="s">
        <v>34</v>
      </c>
      <c r="M15" s="144">
        <v>10</v>
      </c>
      <c r="N15" s="46" t="s">
        <v>34</v>
      </c>
      <c r="O15" s="144">
        <v>50</v>
      </c>
      <c r="Q15" s="15" t="s">
        <v>42</v>
      </c>
      <c r="R15" s="144">
        <v>11</v>
      </c>
      <c r="S15" s="46" t="s">
        <v>42</v>
      </c>
      <c r="T15" s="52">
        <v>100</v>
      </c>
    </row>
    <row r="16" spans="2:23">
      <c r="G16" s="15" t="s">
        <v>24</v>
      </c>
      <c r="H16" s="144">
        <v>9</v>
      </c>
      <c r="I16" s="46" t="s">
        <v>24</v>
      </c>
      <c r="J16" s="144">
        <v>5</v>
      </c>
      <c r="L16" s="15" t="s">
        <v>17</v>
      </c>
      <c r="M16" s="144">
        <v>10</v>
      </c>
      <c r="N16" s="46" t="s">
        <v>17</v>
      </c>
      <c r="O16" s="144">
        <v>50</v>
      </c>
      <c r="Q16" s="15" t="s">
        <v>43</v>
      </c>
      <c r="R16" s="144">
        <v>11</v>
      </c>
      <c r="S16" s="46" t="s">
        <v>43</v>
      </c>
      <c r="T16" s="52">
        <v>100</v>
      </c>
    </row>
    <row r="17" spans="7:20">
      <c r="G17" s="15" t="s">
        <v>32</v>
      </c>
      <c r="H17" s="144">
        <v>9</v>
      </c>
      <c r="I17" s="46" t="s">
        <v>32</v>
      </c>
      <c r="J17" s="144">
        <v>5</v>
      </c>
      <c r="L17" s="15" t="s">
        <v>30</v>
      </c>
      <c r="M17" s="144">
        <v>10</v>
      </c>
      <c r="N17" s="46" t="s">
        <v>30</v>
      </c>
      <c r="O17" s="144">
        <v>50</v>
      </c>
      <c r="Q17" s="15" t="s">
        <v>44</v>
      </c>
      <c r="R17" s="144">
        <v>11</v>
      </c>
      <c r="S17" s="46" t="s">
        <v>44</v>
      </c>
      <c r="T17" s="52">
        <v>100</v>
      </c>
    </row>
    <row r="18" spans="7:20">
      <c r="G18" s="15" t="s">
        <v>37</v>
      </c>
      <c r="H18" s="144">
        <v>10</v>
      </c>
      <c r="I18" s="46" t="s">
        <v>37</v>
      </c>
      <c r="J18" s="144">
        <v>0</v>
      </c>
      <c r="L18" s="15" t="s">
        <v>45</v>
      </c>
      <c r="M18" s="144">
        <v>10</v>
      </c>
      <c r="N18" s="46" t="s">
        <v>45</v>
      </c>
      <c r="O18" s="144">
        <v>50</v>
      </c>
      <c r="Q18" s="15" t="s">
        <v>22</v>
      </c>
      <c r="R18" s="144">
        <v>11</v>
      </c>
      <c r="S18" s="46" t="s">
        <v>22</v>
      </c>
      <c r="T18" s="52">
        <v>100</v>
      </c>
    </row>
    <row r="19" spans="7:20">
      <c r="G19" s="15" t="s">
        <v>46</v>
      </c>
      <c r="H19" s="144">
        <v>10</v>
      </c>
      <c r="I19" s="46" t="s">
        <v>46</v>
      </c>
      <c r="J19" s="144">
        <v>0</v>
      </c>
      <c r="L19" s="15" t="s">
        <v>36</v>
      </c>
      <c r="M19" s="144">
        <v>11</v>
      </c>
      <c r="N19" s="46" t="s">
        <v>36</v>
      </c>
      <c r="O19" s="144">
        <v>25</v>
      </c>
      <c r="Q19" s="15" t="s">
        <v>25</v>
      </c>
      <c r="R19" s="144">
        <v>12</v>
      </c>
      <c r="S19" s="46" t="s">
        <v>25</v>
      </c>
      <c r="T19" s="52">
        <v>95</v>
      </c>
    </row>
    <row r="20" spans="7:20">
      <c r="G20" s="15" t="s">
        <v>33</v>
      </c>
      <c r="H20" s="144">
        <v>10</v>
      </c>
      <c r="I20" s="46" t="s">
        <v>33</v>
      </c>
      <c r="J20" s="144">
        <v>0</v>
      </c>
      <c r="L20" s="15" t="s">
        <v>21</v>
      </c>
      <c r="M20" s="144">
        <v>12</v>
      </c>
      <c r="N20" s="46" t="s">
        <v>21</v>
      </c>
      <c r="O20" s="144">
        <v>15</v>
      </c>
      <c r="Q20" s="15" t="s">
        <v>38</v>
      </c>
      <c r="R20" s="144">
        <v>13</v>
      </c>
      <c r="S20" s="46" t="s">
        <v>38</v>
      </c>
      <c r="T20" s="52">
        <v>75</v>
      </c>
    </row>
    <row r="21" spans="7:20">
      <c r="G21" s="15" t="s">
        <v>47</v>
      </c>
      <c r="H21" s="144">
        <v>10</v>
      </c>
      <c r="I21" s="46" t="s">
        <v>47</v>
      </c>
      <c r="J21" s="144">
        <v>0</v>
      </c>
      <c r="L21" s="15" t="s">
        <v>29</v>
      </c>
      <c r="M21" s="144">
        <v>13</v>
      </c>
      <c r="N21" s="46" t="s">
        <v>29</v>
      </c>
      <c r="O21" s="144">
        <v>5</v>
      </c>
      <c r="Q21" s="15" t="s">
        <v>40</v>
      </c>
      <c r="R21" s="144">
        <v>13</v>
      </c>
      <c r="S21" s="46" t="s">
        <v>40</v>
      </c>
      <c r="T21" s="52">
        <v>75</v>
      </c>
    </row>
    <row r="22" spans="7:20">
      <c r="G22" s="15" t="s">
        <v>48</v>
      </c>
      <c r="H22" s="144">
        <v>10</v>
      </c>
      <c r="I22" s="46" t="s">
        <v>48</v>
      </c>
      <c r="J22" s="144">
        <v>0</v>
      </c>
      <c r="L22" s="15" t="s">
        <v>27</v>
      </c>
      <c r="M22" s="144">
        <v>13</v>
      </c>
      <c r="N22" s="46" t="s">
        <v>27</v>
      </c>
      <c r="O22" s="144">
        <v>5</v>
      </c>
      <c r="Q22" s="15" t="s">
        <v>49</v>
      </c>
      <c r="R22" s="144">
        <v>13</v>
      </c>
      <c r="S22" s="46" t="s">
        <v>49</v>
      </c>
      <c r="T22" s="52">
        <v>75</v>
      </c>
    </row>
    <row r="23" spans="7:20">
      <c r="G23" s="15" t="s">
        <v>50</v>
      </c>
      <c r="H23" s="144">
        <v>10</v>
      </c>
      <c r="I23" s="46" t="s">
        <v>50</v>
      </c>
      <c r="J23" s="144">
        <v>0</v>
      </c>
      <c r="L23" s="15" t="s">
        <v>24</v>
      </c>
      <c r="M23" s="144">
        <v>13</v>
      </c>
      <c r="N23" s="46" t="s">
        <v>24</v>
      </c>
      <c r="O23" s="144">
        <v>5</v>
      </c>
      <c r="Q23" s="15" t="s">
        <v>13</v>
      </c>
      <c r="R23" s="144">
        <v>13</v>
      </c>
      <c r="S23" s="46" t="s">
        <v>13</v>
      </c>
      <c r="T23" s="52">
        <v>75</v>
      </c>
    </row>
    <row r="24" spans="7:20">
      <c r="G24" s="15" t="s">
        <v>51</v>
      </c>
      <c r="H24" s="144">
        <v>10</v>
      </c>
      <c r="I24" s="46" t="s">
        <v>51</v>
      </c>
      <c r="J24" s="144">
        <v>0</v>
      </c>
      <c r="L24" s="15" t="s">
        <v>32</v>
      </c>
      <c r="M24" s="144">
        <v>13</v>
      </c>
      <c r="N24" s="46" t="s">
        <v>32</v>
      </c>
      <c r="O24" s="144">
        <v>5</v>
      </c>
      <c r="Q24" s="15" t="s">
        <v>34</v>
      </c>
      <c r="R24" s="144">
        <v>14</v>
      </c>
      <c r="S24" s="46" t="s">
        <v>34</v>
      </c>
      <c r="T24" s="52">
        <v>50</v>
      </c>
    </row>
    <row r="25" spans="7:20">
      <c r="G25" s="15" t="s">
        <v>52</v>
      </c>
      <c r="H25" s="144">
        <v>10</v>
      </c>
      <c r="I25" s="46" t="s">
        <v>52</v>
      </c>
      <c r="J25" s="144">
        <v>0</v>
      </c>
      <c r="L25" s="15" t="s">
        <v>50</v>
      </c>
      <c r="M25" s="144">
        <v>14</v>
      </c>
      <c r="N25" s="46" t="s">
        <v>50</v>
      </c>
      <c r="O25" s="144">
        <v>0</v>
      </c>
      <c r="Q25" s="15" t="s">
        <v>45</v>
      </c>
      <c r="R25" s="144">
        <v>14</v>
      </c>
      <c r="S25" s="46" t="s">
        <v>45</v>
      </c>
      <c r="T25" s="52">
        <v>50</v>
      </c>
    </row>
    <row r="26" spans="7:20">
      <c r="G26" s="15" t="s">
        <v>53</v>
      </c>
      <c r="H26" s="144">
        <v>10</v>
      </c>
      <c r="I26" s="46" t="s">
        <v>53</v>
      </c>
      <c r="J26" s="144">
        <v>0</v>
      </c>
      <c r="L26" s="15" t="s">
        <v>37</v>
      </c>
      <c r="M26" s="144">
        <v>14</v>
      </c>
      <c r="N26" s="46" t="s">
        <v>37</v>
      </c>
      <c r="O26" s="144">
        <v>0</v>
      </c>
      <c r="Q26" s="15" t="s">
        <v>30</v>
      </c>
      <c r="R26" s="144">
        <v>14</v>
      </c>
      <c r="S26" s="46" t="s">
        <v>30</v>
      </c>
      <c r="T26" s="52">
        <v>50</v>
      </c>
    </row>
    <row r="27" spans="7:20">
      <c r="G27" s="15" t="s">
        <v>54</v>
      </c>
      <c r="H27" s="144">
        <v>10</v>
      </c>
      <c r="I27" s="46" t="s">
        <v>54</v>
      </c>
      <c r="J27" s="144">
        <v>0</v>
      </c>
      <c r="L27" s="15" t="s">
        <v>33</v>
      </c>
      <c r="M27" s="144">
        <v>14</v>
      </c>
      <c r="N27" s="46" t="s">
        <v>33</v>
      </c>
      <c r="O27" s="144">
        <v>0</v>
      </c>
      <c r="Q27" s="15" t="s">
        <v>17</v>
      </c>
      <c r="R27" s="144">
        <v>14</v>
      </c>
      <c r="S27" s="46" t="s">
        <v>17</v>
      </c>
      <c r="T27" s="52">
        <v>50</v>
      </c>
    </row>
    <row r="28" spans="7:20">
      <c r="G28" s="15" t="s">
        <v>55</v>
      </c>
      <c r="H28" s="144">
        <v>10</v>
      </c>
      <c r="I28" s="46" t="s">
        <v>55</v>
      </c>
      <c r="J28" s="144">
        <v>0</v>
      </c>
      <c r="L28" s="15" t="s">
        <v>53</v>
      </c>
      <c r="M28" s="144">
        <v>14</v>
      </c>
      <c r="N28" s="46" t="s">
        <v>53</v>
      </c>
      <c r="O28" s="144">
        <v>0</v>
      </c>
      <c r="Q28" s="15" t="s">
        <v>36</v>
      </c>
      <c r="R28" s="144">
        <v>15</v>
      </c>
      <c r="S28" s="46" t="s">
        <v>36</v>
      </c>
      <c r="T28" s="52">
        <v>25</v>
      </c>
    </row>
    <row r="29" spans="7:20">
      <c r="G29" s="15" t="s">
        <v>39</v>
      </c>
      <c r="H29" s="144">
        <v>10</v>
      </c>
      <c r="I29" s="46" t="s">
        <v>39</v>
      </c>
      <c r="J29" s="144">
        <v>0</v>
      </c>
      <c r="L29" s="15" t="s">
        <v>52</v>
      </c>
      <c r="M29" s="144">
        <v>14</v>
      </c>
      <c r="N29" s="46" t="s">
        <v>52</v>
      </c>
      <c r="O29" s="144">
        <v>0</v>
      </c>
      <c r="Q29" s="15" t="s">
        <v>21</v>
      </c>
      <c r="R29" s="144">
        <v>16</v>
      </c>
      <c r="S29" s="46" t="s">
        <v>21</v>
      </c>
      <c r="T29" s="52">
        <v>15</v>
      </c>
    </row>
    <row r="30" spans="7:20">
      <c r="G30" s="15" t="s">
        <v>35</v>
      </c>
      <c r="H30" s="144">
        <v>10</v>
      </c>
      <c r="I30" s="46" t="s">
        <v>35</v>
      </c>
      <c r="J30" s="144">
        <v>0</v>
      </c>
      <c r="L30" s="15" t="s">
        <v>39</v>
      </c>
      <c r="M30" s="144">
        <v>14</v>
      </c>
      <c r="N30" s="46" t="s">
        <v>39</v>
      </c>
      <c r="O30" s="144">
        <v>0</v>
      </c>
      <c r="Q30" s="15" t="s">
        <v>24</v>
      </c>
      <c r="R30" s="144">
        <v>17</v>
      </c>
      <c r="S30" s="46" t="s">
        <v>24</v>
      </c>
      <c r="T30" s="52">
        <v>5</v>
      </c>
    </row>
    <row r="31" spans="7:20">
      <c r="G31" s="15" t="s">
        <v>56</v>
      </c>
      <c r="H31" s="144">
        <v>10</v>
      </c>
      <c r="I31" s="46" t="s">
        <v>56</v>
      </c>
      <c r="J31" s="144">
        <v>0</v>
      </c>
      <c r="L31" s="15" t="s">
        <v>51</v>
      </c>
      <c r="M31" s="144">
        <v>14</v>
      </c>
      <c r="N31" s="46" t="s">
        <v>51</v>
      </c>
      <c r="O31" s="144">
        <v>0</v>
      </c>
      <c r="Q31" s="15" t="s">
        <v>27</v>
      </c>
      <c r="R31" s="144">
        <v>17</v>
      </c>
      <c r="S31" s="46" t="s">
        <v>27</v>
      </c>
      <c r="T31" s="52">
        <v>5</v>
      </c>
    </row>
    <row r="32" spans="7:20">
      <c r="G32" s="15" t="s">
        <v>57</v>
      </c>
      <c r="H32" s="144">
        <v>10</v>
      </c>
      <c r="I32" s="46" t="s">
        <v>57</v>
      </c>
      <c r="J32" s="144">
        <v>0</v>
      </c>
      <c r="L32" s="15" t="s">
        <v>54</v>
      </c>
      <c r="M32" s="144">
        <v>14</v>
      </c>
      <c r="N32" s="46" t="s">
        <v>54</v>
      </c>
      <c r="O32" s="144">
        <v>0</v>
      </c>
      <c r="Q32" s="15" t="s">
        <v>32</v>
      </c>
      <c r="R32" s="144">
        <v>17</v>
      </c>
      <c r="S32" s="46" t="s">
        <v>32</v>
      </c>
      <c r="T32" s="52">
        <v>5</v>
      </c>
    </row>
    <row r="33" spans="7:20">
      <c r="G33" s="15" t="s">
        <v>58</v>
      </c>
      <c r="H33" s="145">
        <v>10</v>
      </c>
      <c r="I33" s="47" t="s">
        <v>58</v>
      </c>
      <c r="J33" s="145">
        <v>0</v>
      </c>
      <c r="L33" s="15" t="s">
        <v>35</v>
      </c>
      <c r="M33" s="144">
        <v>14</v>
      </c>
      <c r="N33" s="46" t="s">
        <v>35</v>
      </c>
      <c r="O33" s="144">
        <v>0</v>
      </c>
      <c r="Q33" s="15" t="s">
        <v>29</v>
      </c>
      <c r="R33" s="144">
        <v>17</v>
      </c>
      <c r="S33" s="46" t="s">
        <v>29</v>
      </c>
      <c r="T33" s="52">
        <v>5</v>
      </c>
    </row>
    <row r="34" spans="7:20">
      <c r="I34" s="16"/>
      <c r="J34"/>
      <c r="L34" s="15" t="s">
        <v>46</v>
      </c>
      <c r="M34" s="144">
        <v>14</v>
      </c>
      <c r="N34" s="46" t="s">
        <v>46</v>
      </c>
      <c r="O34" s="144">
        <v>0</v>
      </c>
      <c r="Q34" s="15" t="s">
        <v>33</v>
      </c>
      <c r="R34" s="144">
        <v>18</v>
      </c>
      <c r="S34" s="46" t="s">
        <v>33</v>
      </c>
      <c r="T34" s="52">
        <v>0</v>
      </c>
    </row>
    <row r="35" spans="7:20">
      <c r="I35" s="16"/>
      <c r="J35"/>
      <c r="L35" s="15" t="s">
        <v>56</v>
      </c>
      <c r="M35" s="144">
        <v>14</v>
      </c>
      <c r="N35" s="46" t="s">
        <v>56</v>
      </c>
      <c r="O35" s="144">
        <v>0</v>
      </c>
      <c r="Q35" s="15" t="s">
        <v>55</v>
      </c>
      <c r="R35" s="144">
        <v>18</v>
      </c>
      <c r="S35" s="46" t="s">
        <v>55</v>
      </c>
      <c r="T35" s="52">
        <v>0</v>
      </c>
    </row>
    <row r="36" spans="7:20">
      <c r="I36" s="16"/>
      <c r="J36"/>
      <c r="L36" s="15" t="s">
        <v>55</v>
      </c>
      <c r="M36" s="144">
        <v>14</v>
      </c>
      <c r="N36" s="46" t="s">
        <v>55</v>
      </c>
      <c r="O36" s="144">
        <v>0</v>
      </c>
      <c r="Q36" s="15" t="s">
        <v>54</v>
      </c>
      <c r="R36" s="144">
        <v>18</v>
      </c>
      <c r="S36" s="46" t="s">
        <v>54</v>
      </c>
      <c r="T36" s="52">
        <v>0</v>
      </c>
    </row>
    <row r="37" spans="7:20">
      <c r="I37" s="16"/>
      <c r="J37"/>
      <c r="L37" s="15" t="s">
        <v>48</v>
      </c>
      <c r="M37" s="144">
        <v>14</v>
      </c>
      <c r="N37" s="46" t="s">
        <v>48</v>
      </c>
      <c r="O37" s="144">
        <v>0</v>
      </c>
      <c r="Q37" s="15" t="s">
        <v>53</v>
      </c>
      <c r="R37" s="144">
        <v>18</v>
      </c>
      <c r="S37" s="46" t="s">
        <v>53</v>
      </c>
      <c r="T37" s="52">
        <v>0</v>
      </c>
    </row>
    <row r="38" spans="7:20">
      <c r="I38" s="16"/>
      <c r="J38"/>
      <c r="L38" s="15" t="s">
        <v>58</v>
      </c>
      <c r="M38" s="144">
        <v>14</v>
      </c>
      <c r="N38" s="46" t="s">
        <v>58</v>
      </c>
      <c r="O38" s="144">
        <v>0</v>
      </c>
      <c r="Q38" s="15" t="s">
        <v>48</v>
      </c>
      <c r="R38" s="144">
        <v>18</v>
      </c>
      <c r="S38" s="46" t="s">
        <v>48</v>
      </c>
      <c r="T38" s="52">
        <v>0</v>
      </c>
    </row>
    <row r="39" spans="7:20">
      <c r="I39" s="16"/>
      <c r="J39"/>
      <c r="L39" s="15" t="s">
        <v>59</v>
      </c>
      <c r="M39" s="144">
        <v>14</v>
      </c>
      <c r="N39" s="46" t="s">
        <v>59</v>
      </c>
      <c r="O39" s="144">
        <v>0</v>
      </c>
      <c r="Q39" s="15" t="s">
        <v>56</v>
      </c>
      <c r="R39" s="144">
        <v>18</v>
      </c>
      <c r="S39" s="46" t="s">
        <v>56</v>
      </c>
      <c r="T39" s="52">
        <v>0</v>
      </c>
    </row>
    <row r="40" spans="7:20">
      <c r="I40" s="16"/>
      <c r="J40"/>
      <c r="L40" s="15" t="s">
        <v>57</v>
      </c>
      <c r="M40" s="144">
        <v>14</v>
      </c>
      <c r="N40" s="46" t="s">
        <v>57</v>
      </c>
      <c r="O40" s="144">
        <v>0</v>
      </c>
      <c r="Q40" s="15" t="s">
        <v>46</v>
      </c>
      <c r="R40" s="144">
        <v>18</v>
      </c>
      <c r="S40" s="46" t="s">
        <v>46</v>
      </c>
      <c r="T40" s="52">
        <v>0</v>
      </c>
    </row>
    <row r="41" spans="7:20">
      <c r="I41" s="16"/>
      <c r="J41"/>
      <c r="L41" s="15" t="s">
        <v>47</v>
      </c>
      <c r="M41" s="145">
        <v>14</v>
      </c>
      <c r="N41" s="47" t="s">
        <v>47</v>
      </c>
      <c r="O41" s="145">
        <v>0</v>
      </c>
      <c r="Q41" s="15" t="s">
        <v>35</v>
      </c>
      <c r="R41" s="144">
        <v>18</v>
      </c>
      <c r="S41" s="46" t="s">
        <v>35</v>
      </c>
      <c r="T41" s="52">
        <v>0</v>
      </c>
    </row>
    <row r="42" spans="7:20">
      <c r="I42" s="16"/>
      <c r="J42"/>
      <c r="N42" s="16"/>
      <c r="O42"/>
      <c r="Q42" s="15" t="s">
        <v>47</v>
      </c>
      <c r="R42" s="144">
        <v>18</v>
      </c>
      <c r="S42" s="46" t="s">
        <v>47</v>
      </c>
      <c r="T42" s="52">
        <v>0</v>
      </c>
    </row>
    <row r="43" spans="7:20">
      <c r="I43" s="16"/>
      <c r="J43"/>
      <c r="N43" s="16"/>
      <c r="O43"/>
      <c r="Q43" s="15" t="s">
        <v>57</v>
      </c>
      <c r="R43" s="144">
        <v>18</v>
      </c>
      <c r="S43" s="46" t="s">
        <v>57</v>
      </c>
      <c r="T43" s="52">
        <v>0</v>
      </c>
    </row>
    <row r="44" spans="7:20">
      <c r="I44" s="16"/>
      <c r="J44"/>
      <c r="N44" s="16"/>
      <c r="O44"/>
      <c r="Q44" s="15" t="s">
        <v>50</v>
      </c>
      <c r="R44" s="144">
        <v>18</v>
      </c>
      <c r="S44" s="46" t="s">
        <v>50</v>
      </c>
      <c r="T44" s="52">
        <v>0</v>
      </c>
    </row>
    <row r="45" spans="7:20">
      <c r="I45" s="16"/>
      <c r="J45"/>
      <c r="N45" s="16"/>
      <c r="O45"/>
      <c r="Q45" s="15" t="s">
        <v>52</v>
      </c>
      <c r="R45" s="144">
        <v>18</v>
      </c>
      <c r="S45" s="46" t="s">
        <v>52</v>
      </c>
      <c r="T45" s="52">
        <v>0</v>
      </c>
    </row>
    <row r="46" spans="7:20">
      <c r="I46" s="16"/>
      <c r="J46"/>
      <c r="N46" s="16"/>
      <c r="O46"/>
      <c r="Q46" s="15" t="s">
        <v>39</v>
      </c>
      <c r="R46" s="144">
        <v>18</v>
      </c>
      <c r="S46" s="46" t="s">
        <v>39</v>
      </c>
      <c r="T46" s="52">
        <v>0</v>
      </c>
    </row>
    <row r="47" spans="7:20">
      <c r="I47" s="16"/>
      <c r="J47"/>
      <c r="N47" s="16"/>
      <c r="O47"/>
      <c r="Q47" s="15" t="s">
        <v>51</v>
      </c>
      <c r="R47" s="144">
        <v>18</v>
      </c>
      <c r="S47" s="46" t="s">
        <v>51</v>
      </c>
      <c r="T47" s="52">
        <v>0</v>
      </c>
    </row>
    <row r="48" spans="7:20">
      <c r="I48" s="16"/>
      <c r="J48"/>
      <c r="N48" s="16"/>
      <c r="O48"/>
      <c r="Q48" s="15" t="s">
        <v>37</v>
      </c>
      <c r="R48" s="144">
        <v>18</v>
      </c>
      <c r="S48" s="46" t="s">
        <v>37</v>
      </c>
      <c r="T48" s="52">
        <v>0</v>
      </c>
    </row>
    <row r="49" spans="9:20">
      <c r="I49" s="16"/>
      <c r="J49"/>
      <c r="N49" s="16"/>
      <c r="O49"/>
      <c r="Q49" s="15" t="s">
        <v>58</v>
      </c>
      <c r="R49" s="144">
        <v>18</v>
      </c>
      <c r="S49" s="46" t="s">
        <v>58</v>
      </c>
      <c r="T49" s="52">
        <v>0</v>
      </c>
    </row>
    <row r="50" spans="9:20">
      <c r="I50" s="16"/>
      <c r="J50"/>
      <c r="N50" s="16"/>
      <c r="O50"/>
      <c r="Q50" s="15" t="s">
        <v>59</v>
      </c>
      <c r="R50" s="145">
        <v>18</v>
      </c>
      <c r="S50" s="47" t="s">
        <v>59</v>
      </c>
      <c r="T50" s="53">
        <v>0</v>
      </c>
    </row>
    <row r="51" spans="9:20">
      <c r="I51" s="16"/>
      <c r="J51"/>
      <c r="N51" s="16"/>
      <c r="O51"/>
      <c r="R51"/>
      <c r="S51"/>
    </row>
    <row r="52" spans="9:20">
      <c r="I52" s="16"/>
      <c r="J52"/>
      <c r="N52" s="16"/>
      <c r="O52"/>
      <c r="R52"/>
    </row>
    <row r="53" spans="9:20">
      <c r="I53" s="16"/>
      <c r="J53"/>
      <c r="N53" s="16"/>
      <c r="R53"/>
    </row>
    <row r="54" spans="9:20">
      <c r="I54" s="16"/>
      <c r="J54"/>
      <c r="N54" s="16"/>
      <c r="R54"/>
    </row>
    <row r="55" spans="9:20">
      <c r="R55"/>
    </row>
    <row r="56" spans="9:20">
      <c r="R56"/>
    </row>
    <row r="57" spans="9:20">
      <c r="R57"/>
    </row>
    <row r="58" spans="9:20">
      <c r="R58"/>
    </row>
    <row r="59" spans="9:20">
      <c r="R59"/>
    </row>
    <row r="60" spans="9:20">
      <c r="R60"/>
    </row>
    <row r="61" spans="9:20">
      <c r="R61"/>
    </row>
    <row r="62" spans="9:20">
      <c r="R62"/>
    </row>
    <row r="63" spans="9:20">
      <c r="R63"/>
    </row>
    <row r="64" spans="9:20">
      <c r="R64"/>
    </row>
    <row r="65" spans="18:18">
      <c r="R65"/>
    </row>
    <row r="66" spans="18:18">
      <c r="R66"/>
    </row>
    <row r="67" spans="18:18">
      <c r="R67"/>
    </row>
    <row r="68" spans="18:18">
      <c r="R68"/>
    </row>
    <row r="69" spans="18:18">
      <c r="R69"/>
    </row>
    <row r="70" spans="18:18">
      <c r="R70"/>
    </row>
    <row r="71" spans="18:18">
      <c r="R71"/>
    </row>
    <row r="72" spans="18:18">
      <c r="R72"/>
    </row>
    <row r="73" spans="18:18">
      <c r="R73"/>
    </row>
    <row r="74" spans="18:18">
      <c r="R74"/>
    </row>
    <row r="75" spans="18:18">
      <c r="R75"/>
    </row>
    <row r="76" spans="18:18">
      <c r="R76"/>
    </row>
    <row r="77" spans="18:18">
      <c r="R77"/>
    </row>
    <row r="78" spans="18:18">
      <c r="R78"/>
    </row>
    <row r="79" spans="18:18">
      <c r="R79"/>
    </row>
    <row r="80" spans="18:18">
      <c r="R80"/>
    </row>
    <row r="81" spans="18:18">
      <c r="R81"/>
    </row>
    <row r="82" spans="18:18">
      <c r="R82"/>
    </row>
    <row r="83" spans="18:18">
      <c r="R83"/>
    </row>
    <row r="84" spans="18:18">
      <c r="R84"/>
    </row>
    <row r="85" spans="18:18">
      <c r="R85"/>
    </row>
    <row r="86" spans="18:18">
      <c r="R86"/>
    </row>
    <row r="87" spans="18:18">
      <c r="R87"/>
    </row>
    <row r="88" spans="18:18">
      <c r="R88"/>
    </row>
    <row r="89" spans="18:18">
      <c r="R89"/>
    </row>
    <row r="90" spans="18:18">
      <c r="R90"/>
    </row>
    <row r="91" spans="18:18">
      <c r="R91"/>
    </row>
    <row r="92" spans="18:18">
      <c r="R92"/>
    </row>
    <row r="93" spans="18:18">
      <c r="R93"/>
    </row>
    <row r="94" spans="18:18">
      <c r="R94"/>
    </row>
    <row r="95" spans="18:18">
      <c r="R95"/>
    </row>
    <row r="96" spans="18:18">
      <c r="R96"/>
    </row>
    <row r="97" spans="18:18">
      <c r="R97"/>
    </row>
    <row r="98" spans="18:18">
      <c r="R98"/>
    </row>
    <row r="99" spans="18:18">
      <c r="R99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3231A6-1301-1944-8737-AD7440BE8381}">
  <sheetPr codeName="Sheet4">
    <tabColor theme="3" tint="0.79998168889431442"/>
  </sheetPr>
  <dimension ref="A1:CV120"/>
  <sheetViews>
    <sheetView zoomScale="116" zoomScaleNormal="116" workbookViewId="0">
      <pane ySplit="1" topLeftCell="A2" activePane="bottomLeft" state="frozen"/>
      <selection pane="bottomLeft" activeCell="P33" sqref="P33"/>
    </sheetView>
  </sheetViews>
  <sheetFormatPr defaultColWidth="8.85546875" defaultRowHeight="15"/>
  <cols>
    <col min="1" max="1" width="4.42578125" style="10" customWidth="1"/>
    <col min="2" max="2" width="15" style="10" hidden="1" customWidth="1"/>
    <col min="3" max="3" width="15.140625" style="10" hidden="1" customWidth="1"/>
    <col min="4" max="4" width="13" style="10" hidden="1" customWidth="1"/>
    <col min="5" max="5" width="14.42578125" style="10" hidden="1" customWidth="1"/>
    <col min="6" max="6" width="20.42578125" customWidth="1"/>
    <col min="7" max="7" width="12.28515625" customWidth="1"/>
    <col min="8" max="8" width="5.85546875" customWidth="1"/>
    <col min="9" max="9" width="20.28515625" style="35" customWidth="1"/>
    <col min="10" max="10" width="19.85546875" style="2" customWidth="1"/>
    <col min="11" max="11" width="11" style="17" customWidth="1"/>
    <col min="12" max="12" width="19.85546875" style="2" customWidth="1"/>
    <col min="13" max="13" width="11" style="17" customWidth="1"/>
    <col min="14" max="14" width="19.85546875" style="2" customWidth="1"/>
    <col min="15" max="15" width="11" style="17" customWidth="1"/>
    <col min="16" max="16" width="19.85546875" style="2" customWidth="1"/>
    <col min="17" max="17" width="13.140625" style="17" customWidth="1"/>
    <col min="18" max="18" width="19.85546875" style="2" customWidth="1"/>
    <col min="19" max="19" width="11" style="17" customWidth="1"/>
    <col min="20" max="20" width="19.85546875" style="2" customWidth="1"/>
    <col min="21" max="21" width="11" style="17" customWidth="1"/>
    <col min="22" max="22" width="19.85546875" style="2" customWidth="1"/>
    <col min="23" max="23" width="11" style="17" customWidth="1"/>
    <col min="24" max="24" width="12.42578125" style="2" hidden="1" customWidth="1"/>
    <col min="25" max="25" width="11.28515625" style="17" hidden="1" customWidth="1"/>
    <col min="26" max="26" width="19.85546875" style="2" customWidth="1"/>
    <col min="27" max="27" width="11" style="17" customWidth="1"/>
    <col min="28" max="28" width="19.85546875" style="2" customWidth="1"/>
    <col min="29" max="29" width="11" style="17" customWidth="1"/>
    <col min="30" max="30" width="19.85546875" style="2" customWidth="1"/>
    <col min="31" max="31" width="11" style="17" customWidth="1"/>
    <col min="32" max="32" width="8.85546875" style="2"/>
    <col min="33" max="33" width="11.28515625" style="4" customWidth="1"/>
    <col min="34" max="34" width="10" bestFit="1" customWidth="1"/>
    <col min="35" max="35" width="2.85546875" customWidth="1"/>
    <col min="36" max="36" width="10" bestFit="1" customWidth="1"/>
    <col min="38" max="38" width="2.85546875" customWidth="1"/>
    <col min="39" max="39" width="11" bestFit="1" customWidth="1"/>
    <col min="41" max="41" width="2.85546875" customWidth="1"/>
    <col min="42" max="42" width="11" bestFit="1" customWidth="1"/>
    <col min="44" max="44" width="2.85546875" customWidth="1"/>
    <col min="45" max="45" width="11" bestFit="1" customWidth="1"/>
    <col min="47" max="47" width="2.85546875" customWidth="1"/>
  </cols>
  <sheetData>
    <row r="1" spans="1:100" ht="15" customHeight="1">
      <c r="A1" s="11"/>
      <c r="B1" s="11"/>
      <c r="C1" s="11"/>
      <c r="D1" s="11"/>
      <c r="E1" s="11"/>
      <c r="F1" s="109" t="s">
        <v>60</v>
      </c>
      <c r="G1" s="110"/>
      <c r="H1" s="110"/>
      <c r="I1" s="110"/>
      <c r="J1" s="113" t="s">
        <v>61</v>
      </c>
      <c r="K1" s="114"/>
      <c r="L1" s="113" t="s">
        <v>62</v>
      </c>
      <c r="M1" s="117"/>
      <c r="N1" s="113" t="s">
        <v>63</v>
      </c>
      <c r="O1" s="117"/>
      <c r="P1" s="119" t="s">
        <v>64</v>
      </c>
      <c r="Q1" s="120"/>
      <c r="R1" s="113" t="s">
        <v>65</v>
      </c>
      <c r="S1" s="117"/>
      <c r="T1" s="123" t="s">
        <v>66</v>
      </c>
      <c r="U1" s="124"/>
      <c r="V1" s="127" t="s">
        <v>67</v>
      </c>
      <c r="W1" s="128"/>
      <c r="X1" s="108" t="s">
        <v>68</v>
      </c>
      <c r="Y1" s="108"/>
      <c r="Z1" s="131" t="s">
        <v>69</v>
      </c>
      <c r="AA1" s="132"/>
      <c r="AB1" s="135" t="s">
        <v>70</v>
      </c>
      <c r="AC1" s="136"/>
      <c r="AD1" s="135" t="s">
        <v>71</v>
      </c>
      <c r="AE1" s="136"/>
      <c r="AF1" s="25"/>
      <c r="AG1" s="5"/>
      <c r="AH1" s="11"/>
      <c r="AI1" s="11"/>
      <c r="AJ1" s="11"/>
      <c r="AK1" s="11"/>
      <c r="AL1" s="11"/>
      <c r="AM1" s="5"/>
      <c r="AN1" s="11"/>
      <c r="AO1" s="11"/>
      <c r="AP1" s="11"/>
      <c r="AQ1" s="11"/>
      <c r="AR1" s="11"/>
      <c r="AS1" s="107"/>
      <c r="AT1" s="107"/>
      <c r="AU1" s="11"/>
      <c r="AV1" s="107"/>
      <c r="AW1" s="107"/>
    </row>
    <row r="2" spans="1:100" s="1" customFormat="1" ht="15.95" thickBot="1">
      <c r="A2" s="13"/>
      <c r="B2" s="13"/>
      <c r="C2" s="13"/>
      <c r="D2" s="13"/>
      <c r="E2" s="13"/>
      <c r="F2" s="111"/>
      <c r="G2" s="112"/>
      <c r="H2" s="112"/>
      <c r="I2" s="112"/>
      <c r="J2" s="115"/>
      <c r="K2" s="116"/>
      <c r="L2" s="115"/>
      <c r="M2" s="118"/>
      <c r="N2" s="115"/>
      <c r="O2" s="118"/>
      <c r="P2" s="121"/>
      <c r="Q2" s="122"/>
      <c r="R2" s="115"/>
      <c r="S2" s="118"/>
      <c r="T2" s="125"/>
      <c r="U2" s="126"/>
      <c r="V2" s="129"/>
      <c r="W2" s="130"/>
      <c r="X2" s="108" t="s">
        <v>68</v>
      </c>
      <c r="Y2" s="108"/>
      <c r="Z2" s="133"/>
      <c r="AA2" s="134"/>
      <c r="AB2" s="137"/>
      <c r="AC2" s="138"/>
      <c r="AD2" s="137"/>
      <c r="AE2" s="138"/>
      <c r="AF2" s="26"/>
      <c r="AG2" s="9"/>
      <c r="AH2" s="29"/>
      <c r="AI2" s="9"/>
      <c r="AK2" s="9"/>
      <c r="AM2" s="9"/>
      <c r="AN2" s="9"/>
      <c r="AP2" s="9"/>
      <c r="AQ2" s="9"/>
      <c r="AS2" s="9"/>
      <c r="AT2" s="9"/>
      <c r="AW2" s="9"/>
    </row>
    <row r="3" spans="1:100" s="37" customFormat="1" ht="15.95" customHeight="1" thickBot="1">
      <c r="A3" s="36"/>
      <c r="B3" s="99" t="s">
        <v>4</v>
      </c>
      <c r="C3" s="101" t="s">
        <v>3</v>
      </c>
      <c r="D3" s="101" t="s">
        <v>2</v>
      </c>
      <c r="E3" s="102" t="s">
        <v>0</v>
      </c>
      <c r="F3" s="103" t="s">
        <v>8</v>
      </c>
      <c r="G3" s="103" t="s">
        <v>72</v>
      </c>
      <c r="H3" s="104" t="s">
        <v>73</v>
      </c>
      <c r="I3" s="105" t="s">
        <v>74</v>
      </c>
      <c r="J3" s="99" t="s">
        <v>75</v>
      </c>
      <c r="K3" s="100" t="s">
        <v>76</v>
      </c>
      <c r="L3" s="99" t="s">
        <v>77</v>
      </c>
      <c r="M3" s="100" t="s">
        <v>78</v>
      </c>
      <c r="N3" s="99" t="s">
        <v>79</v>
      </c>
      <c r="O3" s="100" t="s">
        <v>80</v>
      </c>
      <c r="P3" s="99" t="s">
        <v>81</v>
      </c>
      <c r="Q3" s="100" t="s">
        <v>82</v>
      </c>
      <c r="R3" s="99" t="s">
        <v>83</v>
      </c>
      <c r="S3" s="100" t="s">
        <v>84</v>
      </c>
      <c r="T3" s="99" t="s">
        <v>85</v>
      </c>
      <c r="U3" s="100" t="s">
        <v>86</v>
      </c>
      <c r="V3" s="99" t="s">
        <v>87</v>
      </c>
      <c r="W3" s="100" t="s">
        <v>88</v>
      </c>
      <c r="X3" s="99" t="s">
        <v>89</v>
      </c>
      <c r="Y3" s="100" t="s">
        <v>90</v>
      </c>
      <c r="Z3" s="99" t="s">
        <v>91</v>
      </c>
      <c r="AA3" s="100" t="s">
        <v>92</v>
      </c>
      <c r="AB3" s="99" t="s">
        <v>93</v>
      </c>
      <c r="AC3" s="100" t="s">
        <v>94</v>
      </c>
      <c r="AD3" s="99" t="s">
        <v>95</v>
      </c>
      <c r="AE3" s="100" t="s">
        <v>96</v>
      </c>
      <c r="AF3" s="36"/>
      <c r="AG3" s="54"/>
      <c r="AH3" s="54"/>
      <c r="AI3" s="54"/>
      <c r="AJ3" s="54"/>
      <c r="AK3" s="54"/>
      <c r="AL3" s="54"/>
      <c r="AM3" s="54"/>
      <c r="AN3" s="54"/>
      <c r="AO3" s="54"/>
      <c r="AP3" s="54"/>
      <c r="AQ3" s="54"/>
      <c r="AR3" s="54"/>
      <c r="AS3" s="54"/>
      <c r="AT3" s="54"/>
      <c r="AU3" s="54"/>
      <c r="AV3" s="54"/>
      <c r="AW3" s="54"/>
    </row>
    <row r="4" spans="1:100">
      <c r="A4" s="11">
        <v>1</v>
      </c>
      <c r="B4" s="73" t="str">
        <f t="shared" ref="B4:B35" si="0">IF(OR(H4="",H4&gt;=19),"No","Yes")</f>
        <v>Yes</v>
      </c>
      <c r="C4" s="73" t="str">
        <f t="shared" ref="C4:C35" si="1">IF(OR(H4="",H4&gt;=17),"No","Yes")</f>
        <v>Yes</v>
      </c>
      <c r="D4" s="73" t="str">
        <f t="shared" ref="D4:D35" si="2">IF(OR(H4="",H4&gt;=15),"No","Yes")</f>
        <v>Yes</v>
      </c>
      <c r="E4" s="73" t="str">
        <f t="shared" ref="E4:E35" si="3">IF(OR(H4="",H4&gt;=13),"No","Yes")</f>
        <v>No</v>
      </c>
      <c r="F4" s="89" t="s">
        <v>57</v>
      </c>
      <c r="G4" s="98">
        <v>41346</v>
      </c>
      <c r="H4" s="89">
        <f>DATEDIF(G4, DATE(2026,4,12), "Y")</f>
        <v>13</v>
      </c>
      <c r="I4" s="91" cm="1">
        <f t="array" ref="I4">SUM(LARGE((K4,M4,O4,Q4,S4,U4,W4,Y4,AA4,AC4,AE4),{1,2,3,4}))</f>
        <v>0</v>
      </c>
      <c r="J4" s="77" t="s">
        <v>97</v>
      </c>
      <c r="K4" s="71">
        <f t="shared" ref="K4:K35" si="4">VLOOKUP(J4, $AJ$22:$AK$26, 2, FALSE)</f>
        <v>0</v>
      </c>
      <c r="L4" s="77" t="s">
        <v>97</v>
      </c>
      <c r="M4" s="71" t="str">
        <f t="shared" ref="M4:M35" si="5">VLOOKUP(L4, $AG$22:$AH$42, 2, FALSE)</f>
        <v>0</v>
      </c>
      <c r="N4" s="77" t="s">
        <v>97</v>
      </c>
      <c r="O4" s="71" t="str">
        <f t="shared" ref="O4:O35" si="6">VLOOKUP(N4, $AG$22:$AH$42, 2, FALSE)</f>
        <v>0</v>
      </c>
      <c r="P4" s="77" t="s">
        <v>97</v>
      </c>
      <c r="Q4" s="71" t="str">
        <f t="shared" ref="Q4:Q35" si="7">VLOOKUP(P4, $AM$22:$AN$52, 2, FALSE)</f>
        <v>0</v>
      </c>
      <c r="R4" s="77" t="s">
        <v>97</v>
      </c>
      <c r="S4" s="71">
        <f t="shared" ref="S4:S35" si="8">VLOOKUP(R4, $AJ$22:$AK$26, 2, FALSE)</f>
        <v>0</v>
      </c>
      <c r="T4" s="77" t="s">
        <v>97</v>
      </c>
      <c r="U4" s="71" t="str">
        <f t="shared" ref="U4:U35" si="9">VLOOKUP(T4, $AM$22:$AN$52, 2, FALSE)</f>
        <v>0</v>
      </c>
      <c r="V4" s="77" t="s">
        <v>97</v>
      </c>
      <c r="W4" s="71" t="str">
        <f t="shared" ref="W4:W35" si="10">VLOOKUP(V4, $AP$22:$AQ$57, 2, FALSE)</f>
        <v>0</v>
      </c>
      <c r="X4" s="54"/>
      <c r="Y4" s="71">
        <v>0</v>
      </c>
      <c r="Z4" s="77" t="s">
        <v>97</v>
      </c>
      <c r="AA4" s="71" t="str">
        <f t="shared" ref="AA4:AA35" si="11">VLOOKUP(Z4, $AS$22:$AT$42, 2, FALSE)</f>
        <v>0</v>
      </c>
      <c r="AB4" s="77" t="s">
        <v>97</v>
      </c>
      <c r="AC4" s="71">
        <f t="shared" ref="AC4:AC35" si="12">VLOOKUP(AB4, $AV$22:$AW$26, 2, FALSE)</f>
        <v>0</v>
      </c>
      <c r="AD4" s="77" t="s">
        <v>97</v>
      </c>
      <c r="AE4" s="71">
        <f t="shared" ref="AE4:AE35" si="13">VLOOKUP(AD4, $AV$22:$AW$26, 2, FALSE)</f>
        <v>0</v>
      </c>
      <c r="AF4" s="4"/>
      <c r="AG4" s="9"/>
      <c r="AH4" s="9"/>
      <c r="AI4" s="9"/>
      <c r="AK4" s="9"/>
      <c r="AM4" s="9"/>
      <c r="AN4" s="9"/>
      <c r="AP4" s="9"/>
      <c r="AQ4" s="9"/>
      <c r="AS4" s="9"/>
      <c r="AT4" s="9"/>
      <c r="AW4" s="9"/>
    </row>
    <row r="5" spans="1:100">
      <c r="A5" s="11">
        <v>2</v>
      </c>
      <c r="B5" s="60" t="str">
        <f t="shared" si="0"/>
        <v>Yes</v>
      </c>
      <c r="C5" s="60" t="str">
        <f t="shared" si="1"/>
        <v>Yes</v>
      </c>
      <c r="D5" s="60" t="str">
        <f t="shared" si="2"/>
        <v>Yes</v>
      </c>
      <c r="E5" s="60" t="str">
        <f t="shared" si="3"/>
        <v>No</v>
      </c>
      <c r="F5" s="63" t="s">
        <v>36</v>
      </c>
      <c r="G5" s="65">
        <v>41252</v>
      </c>
      <c r="H5" s="63">
        <f>DATEDIF(G5, DATE(2026,4,12), "Y")</f>
        <v>13</v>
      </c>
      <c r="I5" s="64" cm="1">
        <f t="array" ref="I5">SUM(LARGE((K5,M5,O5,Q5,S5,U5,W5,Y5,AA5,AC5,AE5),{1,2,3,4}))</f>
        <v>25</v>
      </c>
      <c r="J5" s="77" t="s">
        <v>97</v>
      </c>
      <c r="K5" s="71">
        <f t="shared" si="4"/>
        <v>0</v>
      </c>
      <c r="L5" s="77" t="s">
        <v>98</v>
      </c>
      <c r="M5" s="71">
        <f t="shared" si="5"/>
        <v>25</v>
      </c>
      <c r="N5" s="77" t="s">
        <v>97</v>
      </c>
      <c r="O5" s="71" t="str">
        <f t="shared" si="6"/>
        <v>0</v>
      </c>
      <c r="P5" s="77" t="s">
        <v>97</v>
      </c>
      <c r="Q5" s="71" t="str">
        <f t="shared" si="7"/>
        <v>0</v>
      </c>
      <c r="R5" s="77" t="s">
        <v>97</v>
      </c>
      <c r="S5" s="71">
        <f t="shared" si="8"/>
        <v>0</v>
      </c>
      <c r="T5" s="77" t="s">
        <v>97</v>
      </c>
      <c r="U5" s="71" t="str">
        <f t="shared" si="9"/>
        <v>0</v>
      </c>
      <c r="V5" s="77" t="s">
        <v>97</v>
      </c>
      <c r="W5" s="71" t="str">
        <f t="shared" si="10"/>
        <v>0</v>
      </c>
      <c r="X5" s="54"/>
      <c r="Y5" s="71">
        <v>0</v>
      </c>
      <c r="Z5" s="77" t="s">
        <v>97</v>
      </c>
      <c r="AA5" s="71" t="str">
        <f t="shared" si="11"/>
        <v>0</v>
      </c>
      <c r="AB5" s="77" t="s">
        <v>97</v>
      </c>
      <c r="AC5" s="71">
        <f t="shared" si="12"/>
        <v>0</v>
      </c>
      <c r="AD5" s="77" t="s">
        <v>97</v>
      </c>
      <c r="AE5" s="71">
        <f t="shared" si="13"/>
        <v>0</v>
      </c>
      <c r="AF5" s="4"/>
      <c r="AG5" s="9"/>
      <c r="AH5" s="9"/>
      <c r="AI5" s="9"/>
      <c r="AK5" s="9"/>
      <c r="AM5" s="9"/>
      <c r="AN5" s="9"/>
      <c r="AP5" s="9"/>
      <c r="AQ5" s="9"/>
      <c r="AS5" s="9"/>
      <c r="AT5" s="9"/>
      <c r="AW5" s="9"/>
    </row>
    <row r="6" spans="1:100">
      <c r="A6" s="11">
        <v>3</v>
      </c>
      <c r="B6" s="60" t="str">
        <f t="shared" si="0"/>
        <v>Yes</v>
      </c>
      <c r="C6" s="60" t="str">
        <f t="shared" si="1"/>
        <v>No</v>
      </c>
      <c r="D6" s="60" t="str">
        <f t="shared" si="2"/>
        <v>No</v>
      </c>
      <c r="E6" s="60" t="str">
        <f t="shared" si="3"/>
        <v>No</v>
      </c>
      <c r="F6" s="63" t="s">
        <v>44</v>
      </c>
      <c r="G6" s="65">
        <v>39378</v>
      </c>
      <c r="H6" s="63">
        <f>DATEDIF(G6, DATE(2026,5,10), "Y")</f>
        <v>18</v>
      </c>
      <c r="I6" s="64" cm="1">
        <f t="array" ref="I6">SUM(LARGE((K6,M6,O6,Q6,S6,U6,W6,Y6,AA6,AC6,AE6),{1,2,3,4}))</f>
        <v>100</v>
      </c>
      <c r="J6" s="77" t="s">
        <v>97</v>
      </c>
      <c r="K6" s="71">
        <f t="shared" si="4"/>
        <v>0</v>
      </c>
      <c r="L6" s="77" t="s">
        <v>99</v>
      </c>
      <c r="M6" s="71">
        <f t="shared" si="5"/>
        <v>100</v>
      </c>
      <c r="N6" s="77" t="s">
        <v>97</v>
      </c>
      <c r="O6" s="71" t="str">
        <f t="shared" si="6"/>
        <v>0</v>
      </c>
      <c r="P6" s="77" t="s">
        <v>97</v>
      </c>
      <c r="Q6" s="71" t="str">
        <f t="shared" si="7"/>
        <v>0</v>
      </c>
      <c r="R6" s="77" t="s">
        <v>97</v>
      </c>
      <c r="S6" s="71">
        <f t="shared" si="8"/>
        <v>0</v>
      </c>
      <c r="T6" s="77" t="s">
        <v>97</v>
      </c>
      <c r="U6" s="71" t="str">
        <f t="shared" si="9"/>
        <v>0</v>
      </c>
      <c r="V6" s="77" t="s">
        <v>97</v>
      </c>
      <c r="W6" s="71" t="str">
        <f t="shared" si="10"/>
        <v>0</v>
      </c>
      <c r="X6" s="54"/>
      <c r="Y6" s="71">
        <v>0</v>
      </c>
      <c r="Z6" s="77" t="s">
        <v>97</v>
      </c>
      <c r="AA6" s="71" t="str">
        <f t="shared" si="11"/>
        <v>0</v>
      </c>
      <c r="AB6" s="77" t="s">
        <v>97</v>
      </c>
      <c r="AC6" s="71">
        <f t="shared" si="12"/>
        <v>0</v>
      </c>
      <c r="AD6" s="77" t="s">
        <v>97</v>
      </c>
      <c r="AE6" s="71">
        <f t="shared" si="13"/>
        <v>0</v>
      </c>
      <c r="AF6" s="4"/>
      <c r="AG6" s="9"/>
      <c r="AH6" s="9"/>
      <c r="AK6" s="9"/>
      <c r="AM6" s="9"/>
      <c r="AN6" s="9"/>
      <c r="AP6" s="9"/>
      <c r="AQ6" s="9"/>
      <c r="AS6" s="9"/>
      <c r="AT6" s="9"/>
      <c r="AW6" s="9"/>
    </row>
    <row r="7" spans="1:100">
      <c r="A7" s="11">
        <v>4</v>
      </c>
      <c r="B7" s="60" t="str">
        <f t="shared" si="0"/>
        <v>Yes</v>
      </c>
      <c r="C7" s="60" t="str">
        <f t="shared" si="1"/>
        <v>Yes</v>
      </c>
      <c r="D7" s="60" t="str">
        <f t="shared" si="2"/>
        <v>Yes</v>
      </c>
      <c r="E7" s="60" t="str">
        <f t="shared" si="3"/>
        <v>No</v>
      </c>
      <c r="F7" s="63" t="s">
        <v>50</v>
      </c>
      <c r="G7" s="65">
        <v>40779</v>
      </c>
      <c r="H7" s="63">
        <f>DATEDIF(G7, DATE(2026,4,12), "Y")</f>
        <v>14</v>
      </c>
      <c r="I7" s="64" cm="1">
        <f t="array" ref="I7">SUM(LARGE((K7,M7,O7,Q7,S7,U7,W7,Y7,AA7,AC7,AE7),{1,2,3,4}))</f>
        <v>0</v>
      </c>
      <c r="J7" s="77" t="s">
        <v>97</v>
      </c>
      <c r="K7" s="71">
        <f t="shared" si="4"/>
        <v>0</v>
      </c>
      <c r="L7" s="77" t="s">
        <v>97</v>
      </c>
      <c r="M7" s="71" t="str">
        <f t="shared" si="5"/>
        <v>0</v>
      </c>
      <c r="N7" s="77" t="s">
        <v>97</v>
      </c>
      <c r="O7" s="71" t="str">
        <f t="shared" si="6"/>
        <v>0</v>
      </c>
      <c r="P7" s="77" t="s">
        <v>97</v>
      </c>
      <c r="Q7" s="71" t="str">
        <f t="shared" si="7"/>
        <v>0</v>
      </c>
      <c r="R7" s="77" t="s">
        <v>97</v>
      </c>
      <c r="S7" s="71">
        <f t="shared" si="8"/>
        <v>0</v>
      </c>
      <c r="T7" s="77" t="s">
        <v>97</v>
      </c>
      <c r="U7" s="71" t="str">
        <f t="shared" si="9"/>
        <v>0</v>
      </c>
      <c r="V7" s="77" t="s">
        <v>97</v>
      </c>
      <c r="W7" s="71" t="str">
        <f t="shared" si="10"/>
        <v>0</v>
      </c>
      <c r="X7" s="54"/>
      <c r="Y7" s="71">
        <v>0</v>
      </c>
      <c r="Z7" s="77" t="s">
        <v>97</v>
      </c>
      <c r="AA7" s="71" t="str">
        <f t="shared" si="11"/>
        <v>0</v>
      </c>
      <c r="AB7" s="77" t="s">
        <v>97</v>
      </c>
      <c r="AC7" s="71">
        <f t="shared" si="12"/>
        <v>0</v>
      </c>
      <c r="AD7" s="77" t="s">
        <v>97</v>
      </c>
      <c r="AE7" s="71">
        <f t="shared" si="13"/>
        <v>0</v>
      </c>
      <c r="AF7" s="4"/>
      <c r="AG7" s="9"/>
      <c r="AH7" s="9"/>
      <c r="AM7" s="9"/>
      <c r="AN7" s="9"/>
      <c r="AP7" s="9"/>
      <c r="AQ7" s="9"/>
      <c r="AS7" s="9"/>
      <c r="AT7" s="9"/>
    </row>
    <row r="8" spans="1:100">
      <c r="A8" s="11">
        <v>5</v>
      </c>
      <c r="B8" s="60" t="str">
        <f t="shared" si="0"/>
        <v>Yes</v>
      </c>
      <c r="C8" s="60" t="str">
        <f t="shared" si="1"/>
        <v>Yes</v>
      </c>
      <c r="D8" s="60" t="str">
        <f t="shared" si="2"/>
        <v>Yes</v>
      </c>
      <c r="E8" s="60" t="str">
        <f t="shared" si="3"/>
        <v>Yes</v>
      </c>
      <c r="F8" s="63" t="s">
        <v>29</v>
      </c>
      <c r="G8" s="65">
        <v>41642</v>
      </c>
      <c r="H8" s="63">
        <f>DATEDIF(G8, DATE(2026,4,12), "Y")</f>
        <v>12</v>
      </c>
      <c r="I8" s="64" cm="1">
        <f t="array" ref="I8">SUM(LARGE((K8,M8,O8,Q8,S8,U8,W8,Y8,AA8,AC8,AE8),{1,2,3,4}))</f>
        <v>5</v>
      </c>
      <c r="J8" s="77" t="s">
        <v>97</v>
      </c>
      <c r="K8" s="71">
        <f t="shared" si="4"/>
        <v>0</v>
      </c>
      <c r="L8" s="77" t="s">
        <v>100</v>
      </c>
      <c r="M8" s="71">
        <f t="shared" si="5"/>
        <v>5</v>
      </c>
      <c r="N8" s="77" t="s">
        <v>97</v>
      </c>
      <c r="O8" s="71" t="str">
        <f t="shared" si="6"/>
        <v>0</v>
      </c>
      <c r="P8" s="77" t="s">
        <v>97</v>
      </c>
      <c r="Q8" s="71" t="str">
        <f t="shared" si="7"/>
        <v>0</v>
      </c>
      <c r="R8" s="77" t="s">
        <v>97</v>
      </c>
      <c r="S8" s="71">
        <f t="shared" si="8"/>
        <v>0</v>
      </c>
      <c r="T8" s="77" t="s">
        <v>97</v>
      </c>
      <c r="U8" s="71" t="str">
        <f t="shared" si="9"/>
        <v>0</v>
      </c>
      <c r="V8" s="77" t="s">
        <v>97</v>
      </c>
      <c r="W8" s="71" t="str">
        <f t="shared" si="10"/>
        <v>0</v>
      </c>
      <c r="X8" s="54"/>
      <c r="Y8" s="71">
        <v>0</v>
      </c>
      <c r="Z8" s="77" t="s">
        <v>97</v>
      </c>
      <c r="AA8" s="71" t="str">
        <f t="shared" si="11"/>
        <v>0</v>
      </c>
      <c r="AB8" s="77" t="s">
        <v>97</v>
      </c>
      <c r="AC8" s="71">
        <f t="shared" si="12"/>
        <v>0</v>
      </c>
      <c r="AD8" s="77" t="s">
        <v>97</v>
      </c>
      <c r="AE8" s="71">
        <f t="shared" si="13"/>
        <v>0</v>
      </c>
      <c r="AF8" s="4"/>
      <c r="AG8" s="9"/>
      <c r="AH8" s="9"/>
      <c r="AM8" s="9"/>
      <c r="AN8" s="9"/>
      <c r="AP8" s="9"/>
      <c r="AQ8" s="9"/>
      <c r="AS8" s="9"/>
      <c r="AT8" s="9"/>
    </row>
    <row r="9" spans="1:100">
      <c r="A9" s="11">
        <v>6</v>
      </c>
      <c r="B9" s="60" t="str">
        <f t="shared" si="0"/>
        <v>Yes</v>
      </c>
      <c r="C9" s="60" t="str">
        <f t="shared" si="1"/>
        <v>Yes</v>
      </c>
      <c r="D9" s="60" t="str">
        <f t="shared" si="2"/>
        <v>No</v>
      </c>
      <c r="E9" s="60" t="str">
        <f t="shared" si="3"/>
        <v>No</v>
      </c>
      <c r="F9" s="63" t="s">
        <v>45</v>
      </c>
      <c r="G9" s="65">
        <v>40542</v>
      </c>
      <c r="H9" s="63">
        <f>DATEDIF(G9, DATE(2026,5,10), "Y")</f>
        <v>15</v>
      </c>
      <c r="I9" s="64" cm="1">
        <f t="array" ref="I9">SUM(LARGE((K9,M9,O9,Q9,S9,U9,W9,Y9,AA9,AC9,AE9),{1,2,3,4}))</f>
        <v>50</v>
      </c>
      <c r="J9" s="77" t="s">
        <v>97</v>
      </c>
      <c r="K9" s="71">
        <f t="shared" si="4"/>
        <v>0</v>
      </c>
      <c r="L9" s="77" t="s">
        <v>101</v>
      </c>
      <c r="M9" s="71">
        <f t="shared" si="5"/>
        <v>50</v>
      </c>
      <c r="N9" s="77" t="s">
        <v>97</v>
      </c>
      <c r="O9" s="71" t="str">
        <f t="shared" si="6"/>
        <v>0</v>
      </c>
      <c r="P9" s="77" t="s">
        <v>97</v>
      </c>
      <c r="Q9" s="71" t="str">
        <f t="shared" si="7"/>
        <v>0</v>
      </c>
      <c r="R9" s="77" t="s">
        <v>97</v>
      </c>
      <c r="S9" s="71">
        <f t="shared" si="8"/>
        <v>0</v>
      </c>
      <c r="T9" s="77" t="s">
        <v>97</v>
      </c>
      <c r="U9" s="71" t="str">
        <f t="shared" si="9"/>
        <v>0</v>
      </c>
      <c r="V9" s="77" t="s">
        <v>97</v>
      </c>
      <c r="W9" s="71" t="str">
        <f t="shared" si="10"/>
        <v>0</v>
      </c>
      <c r="X9" s="54"/>
      <c r="Y9" s="71">
        <v>0</v>
      </c>
      <c r="Z9" s="77" t="s">
        <v>97</v>
      </c>
      <c r="AA9" s="71" t="str">
        <f t="shared" si="11"/>
        <v>0</v>
      </c>
      <c r="AB9" s="77" t="s">
        <v>97</v>
      </c>
      <c r="AC9" s="71">
        <f t="shared" si="12"/>
        <v>0</v>
      </c>
      <c r="AD9" s="77" t="s">
        <v>97</v>
      </c>
      <c r="AE9" s="71">
        <f t="shared" si="13"/>
        <v>0</v>
      </c>
      <c r="AF9" s="4"/>
      <c r="AG9" s="9"/>
      <c r="AH9" s="9"/>
      <c r="AM9" s="9"/>
      <c r="AN9" s="9"/>
      <c r="AP9" s="9"/>
      <c r="AQ9" s="9"/>
      <c r="AS9" s="9"/>
      <c r="AT9" s="9"/>
    </row>
    <row r="10" spans="1:100">
      <c r="A10" s="11">
        <v>7</v>
      </c>
      <c r="B10" s="60" t="str">
        <f t="shared" si="0"/>
        <v>Yes</v>
      </c>
      <c r="C10" s="60" t="str">
        <f t="shared" si="1"/>
        <v>Yes</v>
      </c>
      <c r="D10" s="60" t="str">
        <f t="shared" si="2"/>
        <v>Yes</v>
      </c>
      <c r="E10" s="60" t="str">
        <f t="shared" si="3"/>
        <v>Yes</v>
      </c>
      <c r="F10" s="63" t="s">
        <v>24</v>
      </c>
      <c r="G10" s="65">
        <v>41720</v>
      </c>
      <c r="H10" s="63">
        <f>DATEDIF(G10, DATE(2026,4,12), "Y")</f>
        <v>12</v>
      </c>
      <c r="I10" s="64" cm="1">
        <f t="array" ref="I10">SUM(LARGE((K10,M10,O10,Q10,S10,U10,W10,Y10,AA10,AC10,AE10),{1,2,3,4}))</f>
        <v>5</v>
      </c>
      <c r="J10" s="77" t="s">
        <v>97</v>
      </c>
      <c r="K10" s="71">
        <f t="shared" si="4"/>
        <v>0</v>
      </c>
      <c r="L10" s="77" t="s">
        <v>100</v>
      </c>
      <c r="M10" s="71">
        <f t="shared" si="5"/>
        <v>5</v>
      </c>
      <c r="N10" s="77" t="s">
        <v>97</v>
      </c>
      <c r="O10" s="71" t="str">
        <f t="shared" si="6"/>
        <v>0</v>
      </c>
      <c r="P10" s="77" t="s">
        <v>97</v>
      </c>
      <c r="Q10" s="71" t="str">
        <f t="shared" si="7"/>
        <v>0</v>
      </c>
      <c r="R10" s="77" t="s">
        <v>97</v>
      </c>
      <c r="S10" s="71">
        <f t="shared" si="8"/>
        <v>0</v>
      </c>
      <c r="T10" s="77" t="s">
        <v>97</v>
      </c>
      <c r="U10" s="71" t="str">
        <f t="shared" si="9"/>
        <v>0</v>
      </c>
      <c r="V10" s="77" t="s">
        <v>97</v>
      </c>
      <c r="W10" s="71" t="str">
        <f t="shared" si="10"/>
        <v>0</v>
      </c>
      <c r="X10" s="54"/>
      <c r="Y10" s="71">
        <v>0</v>
      </c>
      <c r="Z10" s="77" t="s">
        <v>97</v>
      </c>
      <c r="AA10" s="71" t="str">
        <f t="shared" si="11"/>
        <v>0</v>
      </c>
      <c r="AB10" s="77" t="s">
        <v>97</v>
      </c>
      <c r="AC10" s="71">
        <f t="shared" si="12"/>
        <v>0</v>
      </c>
      <c r="AD10" s="77" t="s">
        <v>97</v>
      </c>
      <c r="AE10" s="71">
        <f t="shared" si="13"/>
        <v>0</v>
      </c>
      <c r="AF10" s="4"/>
      <c r="AG10" s="9"/>
      <c r="AH10" s="9"/>
      <c r="AM10" s="9"/>
      <c r="AN10" s="9"/>
      <c r="AP10" s="9"/>
      <c r="AQ10" s="9"/>
      <c r="AS10" s="9"/>
      <c r="AT10" s="9"/>
    </row>
    <row r="11" spans="1:100">
      <c r="A11" s="11">
        <v>8</v>
      </c>
      <c r="B11" s="60" t="str">
        <f t="shared" si="0"/>
        <v>Yes</v>
      </c>
      <c r="C11" s="60" t="str">
        <f t="shared" si="1"/>
        <v>Yes</v>
      </c>
      <c r="D11" s="60" t="str">
        <f t="shared" si="2"/>
        <v>Yes</v>
      </c>
      <c r="E11" s="60" t="str">
        <f t="shared" si="3"/>
        <v>No</v>
      </c>
      <c r="F11" s="63" t="s">
        <v>56</v>
      </c>
      <c r="G11" s="65">
        <v>40844</v>
      </c>
      <c r="H11" s="63">
        <f>DATEDIF(G11, DATE(2026,4,12), "Y")</f>
        <v>14</v>
      </c>
      <c r="I11" s="64" cm="1">
        <f t="array" ref="I11">SUM(LARGE((K11,M11,O11,Q11,S11,U11,W11,Y11,AA11,AC11,AE11),{1,2,3,4}))</f>
        <v>0</v>
      </c>
      <c r="J11" s="77" t="s">
        <v>97</v>
      </c>
      <c r="K11" s="71">
        <f t="shared" si="4"/>
        <v>0</v>
      </c>
      <c r="L11" s="77" t="s">
        <v>97</v>
      </c>
      <c r="M11" s="71" t="str">
        <f t="shared" si="5"/>
        <v>0</v>
      </c>
      <c r="N11" s="77" t="s">
        <v>97</v>
      </c>
      <c r="O11" s="71" t="str">
        <f t="shared" si="6"/>
        <v>0</v>
      </c>
      <c r="P11" s="77" t="s">
        <v>97</v>
      </c>
      <c r="Q11" s="71" t="str">
        <f t="shared" si="7"/>
        <v>0</v>
      </c>
      <c r="R11" s="77" t="s">
        <v>97</v>
      </c>
      <c r="S11" s="71">
        <f t="shared" si="8"/>
        <v>0</v>
      </c>
      <c r="T11" s="77" t="s">
        <v>97</v>
      </c>
      <c r="U11" s="71" t="str">
        <f t="shared" si="9"/>
        <v>0</v>
      </c>
      <c r="V11" s="77" t="s">
        <v>97</v>
      </c>
      <c r="W11" s="71" t="str">
        <f t="shared" si="10"/>
        <v>0</v>
      </c>
      <c r="X11" s="54"/>
      <c r="Y11" s="71">
        <v>0</v>
      </c>
      <c r="Z11" s="77" t="s">
        <v>97</v>
      </c>
      <c r="AA11" s="71" t="str">
        <f t="shared" si="11"/>
        <v>0</v>
      </c>
      <c r="AB11" s="77" t="s">
        <v>97</v>
      </c>
      <c r="AC11" s="71">
        <f t="shared" si="12"/>
        <v>0</v>
      </c>
      <c r="AD11" s="77" t="s">
        <v>97</v>
      </c>
      <c r="AE11" s="71">
        <f t="shared" si="13"/>
        <v>0</v>
      </c>
      <c r="AF11" s="4"/>
      <c r="AG11" s="9"/>
      <c r="AH11" s="9"/>
      <c r="AM11" s="9"/>
      <c r="AN11" s="9"/>
      <c r="AP11" s="9"/>
      <c r="AQ11" s="9"/>
      <c r="AS11" s="9"/>
      <c r="AT11" s="9"/>
    </row>
    <row r="12" spans="1:100">
      <c r="A12" s="11">
        <v>9</v>
      </c>
      <c r="B12" s="60" t="str">
        <f t="shared" si="0"/>
        <v>Yes</v>
      </c>
      <c r="C12" s="60" t="str">
        <f t="shared" si="1"/>
        <v>No</v>
      </c>
      <c r="D12" s="60" t="str">
        <f t="shared" si="2"/>
        <v>No</v>
      </c>
      <c r="E12" s="60" t="str">
        <f t="shared" si="3"/>
        <v>No</v>
      </c>
      <c r="F12" s="63" t="s">
        <v>41</v>
      </c>
      <c r="G12" s="65">
        <v>39751</v>
      </c>
      <c r="H12" s="63">
        <f>DATEDIF(G12, DATE(2026,5,10), "Y")</f>
        <v>17</v>
      </c>
      <c r="I12" s="64" cm="1">
        <f t="array" ref="I12">SUM(LARGE((K12,M12,O12,Q12,S12,U12,W12,Y12,AA12,AC12,AE12),{1,2,3,4}))</f>
        <v>125</v>
      </c>
      <c r="J12" s="77" t="s">
        <v>97</v>
      </c>
      <c r="K12" s="71">
        <f t="shared" si="4"/>
        <v>0</v>
      </c>
      <c r="L12" s="77" t="s">
        <v>102</v>
      </c>
      <c r="M12" s="71">
        <f t="shared" si="5"/>
        <v>125</v>
      </c>
      <c r="N12" s="77" t="s">
        <v>97</v>
      </c>
      <c r="O12" s="71" t="str">
        <f t="shared" si="6"/>
        <v>0</v>
      </c>
      <c r="P12" s="77" t="s">
        <v>97</v>
      </c>
      <c r="Q12" s="71" t="str">
        <f t="shared" si="7"/>
        <v>0</v>
      </c>
      <c r="R12" s="77" t="s">
        <v>97</v>
      </c>
      <c r="S12" s="71">
        <f t="shared" si="8"/>
        <v>0</v>
      </c>
      <c r="T12" s="77" t="s">
        <v>97</v>
      </c>
      <c r="U12" s="71" t="str">
        <f t="shared" si="9"/>
        <v>0</v>
      </c>
      <c r="V12" s="77" t="s">
        <v>97</v>
      </c>
      <c r="W12" s="71" t="str">
        <f t="shared" si="10"/>
        <v>0</v>
      </c>
      <c r="X12" s="54"/>
      <c r="Y12" s="71">
        <v>0</v>
      </c>
      <c r="Z12" s="77" t="s">
        <v>97</v>
      </c>
      <c r="AA12" s="71" t="str">
        <f t="shared" si="11"/>
        <v>0</v>
      </c>
      <c r="AB12" s="77" t="s">
        <v>97</v>
      </c>
      <c r="AC12" s="71">
        <f t="shared" si="12"/>
        <v>0</v>
      </c>
      <c r="AD12" s="77" t="s">
        <v>97</v>
      </c>
      <c r="AE12" s="71">
        <f t="shared" si="13"/>
        <v>0</v>
      </c>
      <c r="AF12" s="4"/>
      <c r="AG12" s="9"/>
      <c r="AH12" s="9"/>
      <c r="AM12" s="9"/>
      <c r="AN12" s="9"/>
      <c r="AP12" s="9"/>
      <c r="AQ12" s="9"/>
      <c r="AS12" s="9"/>
      <c r="AT12" s="9"/>
    </row>
    <row r="13" spans="1:100">
      <c r="A13" s="11">
        <v>10</v>
      </c>
      <c r="B13" s="60" t="str">
        <f t="shared" si="0"/>
        <v>Yes</v>
      </c>
      <c r="C13" s="60" t="str">
        <f t="shared" si="1"/>
        <v>Yes</v>
      </c>
      <c r="D13" s="60" t="str">
        <f t="shared" si="2"/>
        <v>Yes</v>
      </c>
      <c r="E13" s="60" t="str">
        <f t="shared" si="3"/>
        <v>Yes</v>
      </c>
      <c r="F13" s="63" t="s">
        <v>13</v>
      </c>
      <c r="G13" s="65">
        <v>41760</v>
      </c>
      <c r="H13" s="63">
        <f>DATEDIF(G13, DATE(2026,4,12), "Y")</f>
        <v>11</v>
      </c>
      <c r="I13" s="64" cm="1">
        <f t="array" ref="I13">SUM(LARGE((K13,M13,O13,Q13,S13,U13,W13,Y13,AA13,AC13,AE13),{1,2,3,4}))</f>
        <v>75</v>
      </c>
      <c r="J13" s="77" t="s">
        <v>97</v>
      </c>
      <c r="K13" s="71">
        <f t="shared" si="4"/>
        <v>0</v>
      </c>
      <c r="L13" s="77" t="s">
        <v>103</v>
      </c>
      <c r="M13" s="71">
        <f t="shared" si="5"/>
        <v>75</v>
      </c>
      <c r="N13" s="77" t="s">
        <v>97</v>
      </c>
      <c r="O13" s="71" t="str">
        <f t="shared" si="6"/>
        <v>0</v>
      </c>
      <c r="P13" s="77" t="s">
        <v>97</v>
      </c>
      <c r="Q13" s="71" t="str">
        <f t="shared" si="7"/>
        <v>0</v>
      </c>
      <c r="R13" s="77" t="s">
        <v>97</v>
      </c>
      <c r="S13" s="71">
        <f t="shared" si="8"/>
        <v>0</v>
      </c>
      <c r="T13" s="77" t="s">
        <v>97</v>
      </c>
      <c r="U13" s="71" t="str">
        <f t="shared" si="9"/>
        <v>0</v>
      </c>
      <c r="V13" s="77" t="s">
        <v>97</v>
      </c>
      <c r="W13" s="71" t="str">
        <f t="shared" si="10"/>
        <v>0</v>
      </c>
      <c r="X13" s="54"/>
      <c r="Y13" s="71">
        <v>0</v>
      </c>
      <c r="Z13" s="77" t="s">
        <v>97</v>
      </c>
      <c r="AA13" s="71" t="str">
        <f t="shared" si="11"/>
        <v>0</v>
      </c>
      <c r="AB13" s="77" t="s">
        <v>97</v>
      </c>
      <c r="AC13" s="71">
        <f t="shared" si="12"/>
        <v>0</v>
      </c>
      <c r="AD13" s="77" t="s">
        <v>97</v>
      </c>
      <c r="AE13" s="71">
        <f t="shared" si="13"/>
        <v>0</v>
      </c>
      <c r="AF13" s="4"/>
      <c r="AG13" s="9"/>
      <c r="AH13" s="9"/>
      <c r="AM13" s="9"/>
      <c r="AN13" s="9"/>
      <c r="AP13" s="9"/>
      <c r="AQ13" s="9"/>
      <c r="AS13" s="9"/>
      <c r="AT13" s="9"/>
    </row>
    <row r="14" spans="1:100">
      <c r="A14" s="11">
        <v>11</v>
      </c>
      <c r="B14" s="60" t="str">
        <f t="shared" si="0"/>
        <v>Yes</v>
      </c>
      <c r="C14" s="60" t="str">
        <f t="shared" si="1"/>
        <v>Yes</v>
      </c>
      <c r="D14" s="60" t="str">
        <f t="shared" si="2"/>
        <v>Yes</v>
      </c>
      <c r="E14" s="60" t="str">
        <f t="shared" si="3"/>
        <v>No</v>
      </c>
      <c r="F14" s="63" t="s">
        <v>18</v>
      </c>
      <c r="G14" s="65">
        <v>40849</v>
      </c>
      <c r="H14" s="63">
        <f>DATEDIF(G14, DATE(2026,4,12), "Y")</f>
        <v>14</v>
      </c>
      <c r="I14" s="64" cm="1">
        <f t="array" ref="I14">SUM(LARGE((K14,M14,O14,Q14,S14,U14,W14,Y14,AA14,AC14,AE14),{1,2,3,4}))</f>
        <v>150</v>
      </c>
      <c r="J14" s="77" t="s">
        <v>97</v>
      </c>
      <c r="K14" s="71">
        <f t="shared" si="4"/>
        <v>0</v>
      </c>
      <c r="L14" s="77" t="s">
        <v>104</v>
      </c>
      <c r="M14" s="71">
        <f t="shared" si="5"/>
        <v>150</v>
      </c>
      <c r="N14" s="77" t="s">
        <v>97</v>
      </c>
      <c r="O14" s="71" t="str">
        <f t="shared" si="6"/>
        <v>0</v>
      </c>
      <c r="P14" s="77" t="s">
        <v>97</v>
      </c>
      <c r="Q14" s="71" t="str">
        <f t="shared" si="7"/>
        <v>0</v>
      </c>
      <c r="R14" s="77" t="s">
        <v>97</v>
      </c>
      <c r="S14" s="71">
        <f t="shared" si="8"/>
        <v>0</v>
      </c>
      <c r="T14" s="77" t="s">
        <v>97</v>
      </c>
      <c r="U14" s="71" t="str">
        <f t="shared" si="9"/>
        <v>0</v>
      </c>
      <c r="V14" s="77" t="s">
        <v>97</v>
      </c>
      <c r="W14" s="71" t="str">
        <f t="shared" si="10"/>
        <v>0</v>
      </c>
      <c r="X14" s="54"/>
      <c r="Y14" s="71">
        <v>0</v>
      </c>
      <c r="Z14" s="77" t="s">
        <v>97</v>
      </c>
      <c r="AA14" s="71" t="str">
        <f t="shared" si="11"/>
        <v>0</v>
      </c>
      <c r="AB14" s="77" t="s">
        <v>97</v>
      </c>
      <c r="AC14" s="71">
        <f t="shared" si="12"/>
        <v>0</v>
      </c>
      <c r="AD14" s="77" t="s">
        <v>97</v>
      </c>
      <c r="AE14" s="71">
        <f t="shared" si="13"/>
        <v>0</v>
      </c>
      <c r="AF14" s="4"/>
      <c r="AG14" s="9"/>
      <c r="AH14" s="9"/>
      <c r="AM14" s="9"/>
      <c r="AN14" s="9"/>
      <c r="AP14" s="9"/>
      <c r="AQ14" s="9"/>
      <c r="AS14" s="9"/>
      <c r="AT14" s="9"/>
    </row>
    <row r="15" spans="1:100" s="2" customFormat="1">
      <c r="A15" s="11">
        <v>12</v>
      </c>
      <c r="B15" s="60" t="str">
        <f t="shared" si="0"/>
        <v>Yes</v>
      </c>
      <c r="C15" s="60" t="str">
        <f t="shared" si="1"/>
        <v>Yes</v>
      </c>
      <c r="D15" s="60" t="str">
        <f t="shared" si="2"/>
        <v>Yes</v>
      </c>
      <c r="E15" s="60" t="str">
        <f t="shared" si="3"/>
        <v>Yes</v>
      </c>
      <c r="F15" s="63" t="s">
        <v>21</v>
      </c>
      <c r="G15" s="65">
        <v>41493</v>
      </c>
      <c r="H15" s="63">
        <f>DATEDIF(G15, DATE(2026,4,12), "Y")</f>
        <v>12</v>
      </c>
      <c r="I15" s="64" cm="1">
        <f t="array" ref="I15">SUM(LARGE((K15,M15,O15,Q15,S15,U15,W15,Y15,AA15,AC15,AE15),{1,2,3,4}))</f>
        <v>15</v>
      </c>
      <c r="J15" s="77" t="s">
        <v>97</v>
      </c>
      <c r="K15" s="71">
        <f t="shared" si="4"/>
        <v>0</v>
      </c>
      <c r="L15" s="77" t="s">
        <v>105</v>
      </c>
      <c r="M15" s="71">
        <f t="shared" si="5"/>
        <v>15</v>
      </c>
      <c r="N15" s="77" t="s">
        <v>97</v>
      </c>
      <c r="O15" s="71" t="str">
        <f t="shared" si="6"/>
        <v>0</v>
      </c>
      <c r="P15" s="77" t="s">
        <v>97</v>
      </c>
      <c r="Q15" s="71" t="str">
        <f t="shared" si="7"/>
        <v>0</v>
      </c>
      <c r="R15" s="77" t="s">
        <v>97</v>
      </c>
      <c r="S15" s="71">
        <f t="shared" si="8"/>
        <v>0</v>
      </c>
      <c r="T15" s="77" t="s">
        <v>97</v>
      </c>
      <c r="U15" s="71" t="str">
        <f t="shared" si="9"/>
        <v>0</v>
      </c>
      <c r="V15" s="77" t="s">
        <v>97</v>
      </c>
      <c r="W15" s="71" t="str">
        <f t="shared" si="10"/>
        <v>0</v>
      </c>
      <c r="X15" s="54"/>
      <c r="Y15" s="71">
        <v>0</v>
      </c>
      <c r="Z15" s="77" t="s">
        <v>97</v>
      </c>
      <c r="AA15" s="71" t="str">
        <f t="shared" si="11"/>
        <v>0</v>
      </c>
      <c r="AB15" s="77" t="s">
        <v>97</v>
      </c>
      <c r="AC15" s="71">
        <f t="shared" si="12"/>
        <v>0</v>
      </c>
      <c r="AD15" s="77" t="s">
        <v>97</v>
      </c>
      <c r="AE15" s="71">
        <f t="shared" si="13"/>
        <v>0</v>
      </c>
      <c r="AF15" s="4"/>
      <c r="AG15" s="9"/>
      <c r="AH15" s="9"/>
      <c r="AI15"/>
      <c r="AJ15"/>
      <c r="AK15"/>
      <c r="AL15"/>
      <c r="AM15" s="9"/>
      <c r="AN15" s="9"/>
      <c r="AO15"/>
      <c r="AP15" s="9"/>
      <c r="AQ15" s="9"/>
      <c r="AR15"/>
      <c r="AS15" s="9"/>
      <c r="AT15" s="9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</row>
    <row r="16" spans="1:100" s="2" customFormat="1">
      <c r="A16" s="11">
        <v>13</v>
      </c>
      <c r="B16" s="60" t="str">
        <f t="shared" si="0"/>
        <v>Yes</v>
      </c>
      <c r="C16" s="60" t="str">
        <f t="shared" si="1"/>
        <v>No</v>
      </c>
      <c r="D16" s="60" t="str">
        <f t="shared" si="2"/>
        <v>No</v>
      </c>
      <c r="E16" s="60" t="str">
        <f t="shared" si="3"/>
        <v>No</v>
      </c>
      <c r="F16" s="63" t="s">
        <v>42</v>
      </c>
      <c r="G16" s="65">
        <v>39421</v>
      </c>
      <c r="H16" s="63">
        <f>DATEDIF(G16, DATE(2026,5,10), "Y")</f>
        <v>18</v>
      </c>
      <c r="I16" s="64" cm="1">
        <f t="array" ref="I16">SUM(LARGE((K16,M16,O16,Q16,S16,U16,W16,Y16,AA16,AC16,AE16),{1,2,3,4}))</f>
        <v>100</v>
      </c>
      <c r="J16" s="77" t="s">
        <v>97</v>
      </c>
      <c r="K16" s="71">
        <f t="shared" si="4"/>
        <v>0</v>
      </c>
      <c r="L16" s="77" t="s">
        <v>99</v>
      </c>
      <c r="M16" s="71">
        <f t="shared" si="5"/>
        <v>100</v>
      </c>
      <c r="N16" s="77" t="s">
        <v>97</v>
      </c>
      <c r="O16" s="71" t="str">
        <f t="shared" si="6"/>
        <v>0</v>
      </c>
      <c r="P16" s="77" t="s">
        <v>97</v>
      </c>
      <c r="Q16" s="71" t="str">
        <f t="shared" si="7"/>
        <v>0</v>
      </c>
      <c r="R16" s="77" t="s">
        <v>97</v>
      </c>
      <c r="S16" s="71">
        <f t="shared" si="8"/>
        <v>0</v>
      </c>
      <c r="T16" s="77" t="s">
        <v>97</v>
      </c>
      <c r="U16" s="71" t="str">
        <f t="shared" si="9"/>
        <v>0</v>
      </c>
      <c r="V16" s="77" t="s">
        <v>97</v>
      </c>
      <c r="W16" s="71" t="str">
        <f t="shared" si="10"/>
        <v>0</v>
      </c>
      <c r="X16" s="54"/>
      <c r="Y16" s="71">
        <v>0</v>
      </c>
      <c r="Z16" s="77" t="s">
        <v>97</v>
      </c>
      <c r="AA16" s="71" t="str">
        <f t="shared" si="11"/>
        <v>0</v>
      </c>
      <c r="AB16" s="77" t="s">
        <v>97</v>
      </c>
      <c r="AC16" s="71">
        <f t="shared" si="12"/>
        <v>0</v>
      </c>
      <c r="AD16" s="77" t="s">
        <v>97</v>
      </c>
      <c r="AE16" s="71">
        <f t="shared" si="13"/>
        <v>0</v>
      </c>
      <c r="AF16" s="4"/>
      <c r="AG16" s="9"/>
      <c r="AH16" s="9"/>
      <c r="AI16"/>
      <c r="AJ16"/>
      <c r="AK16"/>
      <c r="AL16"/>
      <c r="AM16" s="9"/>
      <c r="AN16" s="9"/>
      <c r="AO16"/>
      <c r="AP16" s="9"/>
      <c r="AQ16" s="9"/>
      <c r="AR16"/>
      <c r="AS16" s="9"/>
      <c r="AT16" s="9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</row>
    <row r="17" spans="1:100" s="2" customFormat="1">
      <c r="A17" s="11">
        <v>14</v>
      </c>
      <c r="B17" s="60" t="str">
        <f t="shared" si="0"/>
        <v>Yes</v>
      </c>
      <c r="C17" s="60" t="str">
        <f t="shared" si="1"/>
        <v>Yes</v>
      </c>
      <c r="D17" s="60" t="str">
        <f t="shared" si="2"/>
        <v>Yes</v>
      </c>
      <c r="E17" s="60" t="str">
        <f t="shared" si="3"/>
        <v>No</v>
      </c>
      <c r="F17" s="63" t="s">
        <v>54</v>
      </c>
      <c r="G17" s="65">
        <v>41137</v>
      </c>
      <c r="H17" s="63">
        <f>DATEDIF(G17, DATE(2026,4,12), "Y")</f>
        <v>13</v>
      </c>
      <c r="I17" s="64" cm="1">
        <f t="array" ref="I17">SUM(LARGE((K17,M17,O17,Q17,S17,U17,W17,Y17,AA17,AC17,AE17),{1,2,3,4}))</f>
        <v>0</v>
      </c>
      <c r="J17" s="77" t="s">
        <v>97</v>
      </c>
      <c r="K17" s="71">
        <f t="shared" si="4"/>
        <v>0</v>
      </c>
      <c r="L17" s="77" t="s">
        <v>97</v>
      </c>
      <c r="M17" s="71" t="str">
        <f t="shared" si="5"/>
        <v>0</v>
      </c>
      <c r="N17" s="77" t="s">
        <v>97</v>
      </c>
      <c r="O17" s="71" t="str">
        <f t="shared" si="6"/>
        <v>0</v>
      </c>
      <c r="P17" s="77" t="s">
        <v>97</v>
      </c>
      <c r="Q17" s="71" t="str">
        <f t="shared" si="7"/>
        <v>0</v>
      </c>
      <c r="R17" s="77" t="s">
        <v>97</v>
      </c>
      <c r="S17" s="71">
        <f t="shared" si="8"/>
        <v>0</v>
      </c>
      <c r="T17" s="77" t="s">
        <v>97</v>
      </c>
      <c r="U17" s="71" t="str">
        <f t="shared" si="9"/>
        <v>0</v>
      </c>
      <c r="V17" s="77" t="s">
        <v>97</v>
      </c>
      <c r="W17" s="71" t="str">
        <f t="shared" si="10"/>
        <v>0</v>
      </c>
      <c r="X17" s="54"/>
      <c r="Y17" s="71">
        <v>0</v>
      </c>
      <c r="Z17" s="77" t="s">
        <v>97</v>
      </c>
      <c r="AA17" s="71" t="str">
        <f t="shared" si="11"/>
        <v>0</v>
      </c>
      <c r="AB17" s="77" t="s">
        <v>97</v>
      </c>
      <c r="AC17" s="71">
        <f t="shared" si="12"/>
        <v>0</v>
      </c>
      <c r="AD17" s="77" t="s">
        <v>97</v>
      </c>
      <c r="AE17" s="71">
        <f t="shared" si="13"/>
        <v>0</v>
      </c>
      <c r="AF17" s="4"/>
      <c r="AG17" s="9"/>
      <c r="AH17" s="9"/>
      <c r="AI17"/>
      <c r="AJ17"/>
      <c r="AK17"/>
      <c r="AL17"/>
      <c r="AM17" s="9"/>
      <c r="AN17" s="9"/>
      <c r="AO17"/>
      <c r="AP17" s="9"/>
      <c r="AQ17" s="9"/>
      <c r="AR17"/>
      <c r="AS17" s="9"/>
      <c r="AT17" s="9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</row>
    <row r="18" spans="1:100" s="2" customFormat="1">
      <c r="A18" s="11">
        <v>15</v>
      </c>
      <c r="B18" s="60" t="str">
        <f t="shared" si="0"/>
        <v>Yes</v>
      </c>
      <c r="C18" s="60" t="str">
        <f t="shared" si="1"/>
        <v>Yes</v>
      </c>
      <c r="D18" s="60" t="str">
        <f t="shared" si="2"/>
        <v>Yes</v>
      </c>
      <c r="E18" s="60" t="str">
        <f t="shared" si="3"/>
        <v>No</v>
      </c>
      <c r="F18" s="63" t="s">
        <v>22</v>
      </c>
      <c r="G18" s="65">
        <v>41076</v>
      </c>
      <c r="H18" s="63">
        <f>DATEDIF(G18, DATE(2026,4,12), "Y")</f>
        <v>13</v>
      </c>
      <c r="I18" s="64" cm="1">
        <f t="array" ref="I18">SUM(LARGE((K18,M18,O18,Q18,S18,U18,W18,Y18,AA18,AC18,AE18),{1,2,3,4}))</f>
        <v>100</v>
      </c>
      <c r="J18" s="77" t="s">
        <v>97</v>
      </c>
      <c r="K18" s="71">
        <f t="shared" si="4"/>
        <v>0</v>
      </c>
      <c r="L18" s="77" t="s">
        <v>106</v>
      </c>
      <c r="M18" s="71">
        <f t="shared" si="5"/>
        <v>100</v>
      </c>
      <c r="N18" s="77" t="s">
        <v>97</v>
      </c>
      <c r="O18" s="71" t="str">
        <f t="shared" si="6"/>
        <v>0</v>
      </c>
      <c r="P18" s="77" t="s">
        <v>97</v>
      </c>
      <c r="Q18" s="71" t="str">
        <f t="shared" si="7"/>
        <v>0</v>
      </c>
      <c r="R18" s="77" t="s">
        <v>97</v>
      </c>
      <c r="S18" s="71">
        <f t="shared" si="8"/>
        <v>0</v>
      </c>
      <c r="T18" s="77" t="s">
        <v>97</v>
      </c>
      <c r="U18" s="71" t="str">
        <f t="shared" si="9"/>
        <v>0</v>
      </c>
      <c r="V18" s="77" t="s">
        <v>97</v>
      </c>
      <c r="W18" s="71" t="str">
        <f t="shared" si="10"/>
        <v>0</v>
      </c>
      <c r="X18" s="54"/>
      <c r="Y18" s="71">
        <v>0</v>
      </c>
      <c r="Z18" s="77" t="s">
        <v>97</v>
      </c>
      <c r="AA18" s="71" t="str">
        <f t="shared" si="11"/>
        <v>0</v>
      </c>
      <c r="AB18" s="77" t="s">
        <v>97</v>
      </c>
      <c r="AC18" s="71">
        <f t="shared" si="12"/>
        <v>0</v>
      </c>
      <c r="AD18" s="77" t="s">
        <v>97</v>
      </c>
      <c r="AE18" s="71">
        <f t="shared" si="13"/>
        <v>0</v>
      </c>
      <c r="AF18" s="4"/>
      <c r="AG18" s="9"/>
      <c r="AH18" s="9"/>
      <c r="AI18"/>
      <c r="AJ18"/>
      <c r="AK18"/>
      <c r="AL18"/>
      <c r="AM18" s="9"/>
      <c r="AN18" s="9"/>
      <c r="AO18"/>
      <c r="AP18" s="9"/>
      <c r="AQ18" s="9"/>
      <c r="AR18"/>
      <c r="AS18" s="9"/>
      <c r="AT18" s="9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</row>
    <row r="19" spans="1:100" s="2" customFormat="1">
      <c r="A19" s="11">
        <v>16</v>
      </c>
      <c r="B19" s="60" t="str">
        <f t="shared" si="0"/>
        <v>Yes</v>
      </c>
      <c r="C19" s="60" t="str">
        <f t="shared" si="1"/>
        <v>Yes</v>
      </c>
      <c r="D19" s="60" t="str">
        <f t="shared" si="2"/>
        <v>No</v>
      </c>
      <c r="E19" s="60" t="str">
        <f t="shared" si="3"/>
        <v>No</v>
      </c>
      <c r="F19" s="63" t="s">
        <v>40</v>
      </c>
      <c r="G19" s="65">
        <v>40389</v>
      </c>
      <c r="H19" s="63">
        <f>DATEDIF(G19, DATE(2026,5,10), "Y")</f>
        <v>15</v>
      </c>
      <c r="I19" s="64" cm="1">
        <f t="array" ref="I19">SUM(LARGE((K19,M19,O19,Q19,S19,U19,W19,Y19,AA19,AC19,AE19),{1,2,3,4}))</f>
        <v>75</v>
      </c>
      <c r="J19" s="77" t="s">
        <v>97</v>
      </c>
      <c r="K19" s="71">
        <f t="shared" si="4"/>
        <v>0</v>
      </c>
      <c r="L19" s="77" t="s">
        <v>107</v>
      </c>
      <c r="M19" s="71">
        <f t="shared" si="5"/>
        <v>75</v>
      </c>
      <c r="N19" s="77" t="s">
        <v>97</v>
      </c>
      <c r="O19" s="71" t="str">
        <f t="shared" si="6"/>
        <v>0</v>
      </c>
      <c r="P19" s="77" t="s">
        <v>97</v>
      </c>
      <c r="Q19" s="71" t="str">
        <f t="shared" si="7"/>
        <v>0</v>
      </c>
      <c r="R19" s="77" t="s">
        <v>97</v>
      </c>
      <c r="S19" s="71">
        <f t="shared" si="8"/>
        <v>0</v>
      </c>
      <c r="T19" s="77" t="s">
        <v>97</v>
      </c>
      <c r="U19" s="71" t="str">
        <f t="shared" si="9"/>
        <v>0</v>
      </c>
      <c r="V19" s="77" t="s">
        <v>97</v>
      </c>
      <c r="W19" s="71" t="str">
        <f t="shared" si="10"/>
        <v>0</v>
      </c>
      <c r="X19" s="54"/>
      <c r="Y19" s="71">
        <v>0</v>
      </c>
      <c r="Z19" s="77" t="s">
        <v>97</v>
      </c>
      <c r="AA19" s="71" t="str">
        <f t="shared" si="11"/>
        <v>0</v>
      </c>
      <c r="AB19" s="77" t="s">
        <v>97</v>
      </c>
      <c r="AC19" s="71">
        <f t="shared" si="12"/>
        <v>0</v>
      </c>
      <c r="AD19" s="77" t="s">
        <v>97</v>
      </c>
      <c r="AE19" s="71">
        <f t="shared" si="13"/>
        <v>0</v>
      </c>
      <c r="AF19" s="4"/>
      <c r="AG19" s="9"/>
      <c r="AH19" s="9"/>
      <c r="AI19"/>
      <c r="AJ19"/>
      <c r="AK19"/>
      <c r="AL19"/>
      <c r="AM19" s="9"/>
      <c r="AN19" s="9"/>
      <c r="AO19"/>
      <c r="AP19" s="9"/>
      <c r="AQ19" s="9"/>
      <c r="AR19"/>
      <c r="AS19" s="9"/>
      <c r="AT19" s="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</row>
    <row r="20" spans="1:100" s="2" customFormat="1">
      <c r="A20" s="11">
        <v>17</v>
      </c>
      <c r="B20" s="60" t="str">
        <f t="shared" si="0"/>
        <v>Yes</v>
      </c>
      <c r="C20" s="60" t="str">
        <f t="shared" si="1"/>
        <v>Yes</v>
      </c>
      <c r="D20" s="60" t="str">
        <f t="shared" si="2"/>
        <v>Yes</v>
      </c>
      <c r="E20" s="60" t="str">
        <f t="shared" si="3"/>
        <v>No</v>
      </c>
      <c r="F20" s="63" t="s">
        <v>53</v>
      </c>
      <c r="G20" s="65">
        <v>41182</v>
      </c>
      <c r="H20" s="63">
        <f>DATEDIF(G20, DATE(2026,4,12), "Y")</f>
        <v>13</v>
      </c>
      <c r="I20" s="64" cm="1">
        <f t="array" ref="I20">SUM(LARGE((K20,M20,O20,Q20,S20,U20,W20,Y20,AA20,AC20,AE20),{1,2,3,4}))</f>
        <v>0</v>
      </c>
      <c r="J20" s="77" t="s">
        <v>97</v>
      </c>
      <c r="K20" s="71">
        <f t="shared" si="4"/>
        <v>0</v>
      </c>
      <c r="L20" s="77" t="s">
        <v>97</v>
      </c>
      <c r="M20" s="71" t="str">
        <f t="shared" si="5"/>
        <v>0</v>
      </c>
      <c r="N20" s="77" t="s">
        <v>97</v>
      </c>
      <c r="O20" s="71" t="str">
        <f t="shared" si="6"/>
        <v>0</v>
      </c>
      <c r="P20" s="77" t="s">
        <v>97</v>
      </c>
      <c r="Q20" s="71" t="str">
        <f t="shared" si="7"/>
        <v>0</v>
      </c>
      <c r="R20" s="77" t="s">
        <v>97</v>
      </c>
      <c r="S20" s="71">
        <f t="shared" si="8"/>
        <v>0</v>
      </c>
      <c r="T20" s="77" t="s">
        <v>97</v>
      </c>
      <c r="U20" s="71" t="str">
        <f t="shared" si="9"/>
        <v>0</v>
      </c>
      <c r="V20" s="77" t="s">
        <v>97</v>
      </c>
      <c r="W20" s="71" t="str">
        <f t="shared" si="10"/>
        <v>0</v>
      </c>
      <c r="X20" s="54"/>
      <c r="Y20" s="71">
        <v>0</v>
      </c>
      <c r="Z20" s="77" t="s">
        <v>97</v>
      </c>
      <c r="AA20" s="71" t="str">
        <f t="shared" si="11"/>
        <v>0</v>
      </c>
      <c r="AB20" s="77" t="s">
        <v>97</v>
      </c>
      <c r="AC20" s="71">
        <f t="shared" si="12"/>
        <v>0</v>
      </c>
      <c r="AD20" s="77" t="s">
        <v>97</v>
      </c>
      <c r="AE20" s="71">
        <f t="shared" si="13"/>
        <v>0</v>
      </c>
      <c r="AF20" s="4"/>
      <c r="AG20" s="4"/>
      <c r="AH20"/>
      <c r="AI20"/>
      <c r="AJ20"/>
      <c r="AK20"/>
      <c r="AL20"/>
      <c r="AM20" s="9"/>
      <c r="AN20" s="9"/>
      <c r="AO20"/>
      <c r="AP20" s="9"/>
      <c r="AQ20" s="9"/>
      <c r="AR20"/>
      <c r="AS20" s="9"/>
      <c r="AT20" s="9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</row>
    <row r="21" spans="1:100" s="2" customFormat="1">
      <c r="A21" s="11">
        <v>18</v>
      </c>
      <c r="B21" s="60" t="str">
        <f t="shared" si="0"/>
        <v>Yes</v>
      </c>
      <c r="C21" s="60" t="str">
        <f t="shared" si="1"/>
        <v>Yes</v>
      </c>
      <c r="D21" s="60" t="str">
        <f t="shared" si="2"/>
        <v>No</v>
      </c>
      <c r="E21" s="60" t="str">
        <f t="shared" si="3"/>
        <v>No</v>
      </c>
      <c r="F21" s="63" t="s">
        <v>23</v>
      </c>
      <c r="G21" s="65">
        <v>40156</v>
      </c>
      <c r="H21" s="63">
        <f>DATEDIF(G21, DATE(2026,5,10), "Y")</f>
        <v>16</v>
      </c>
      <c r="I21" s="64" cm="1">
        <f t="array" ref="I21">SUM(LARGE((K21,M21,O21,Q21,S21,U21,W21,Y21,AA21,AC21,AE21),{1,2,3,4}))</f>
        <v>275</v>
      </c>
      <c r="J21" s="77" t="s">
        <v>97</v>
      </c>
      <c r="K21" s="71">
        <f t="shared" si="4"/>
        <v>0</v>
      </c>
      <c r="L21" s="77" t="s">
        <v>108</v>
      </c>
      <c r="M21" s="71">
        <f t="shared" si="5"/>
        <v>275</v>
      </c>
      <c r="N21" s="77" t="s">
        <v>97</v>
      </c>
      <c r="O21" s="71" t="str">
        <f t="shared" si="6"/>
        <v>0</v>
      </c>
      <c r="P21" s="77" t="s">
        <v>97</v>
      </c>
      <c r="Q21" s="71" t="str">
        <f t="shared" si="7"/>
        <v>0</v>
      </c>
      <c r="R21" s="77" t="s">
        <v>97</v>
      </c>
      <c r="S21" s="71">
        <f t="shared" si="8"/>
        <v>0</v>
      </c>
      <c r="T21" s="77" t="s">
        <v>97</v>
      </c>
      <c r="U21" s="71" t="str">
        <f t="shared" si="9"/>
        <v>0</v>
      </c>
      <c r="V21" s="77" t="s">
        <v>97</v>
      </c>
      <c r="W21" s="71" t="str">
        <f t="shared" si="10"/>
        <v>0</v>
      </c>
      <c r="X21" s="54"/>
      <c r="Y21" s="71">
        <v>0</v>
      </c>
      <c r="Z21" s="77" t="s">
        <v>97</v>
      </c>
      <c r="AA21" s="71" t="str">
        <f t="shared" si="11"/>
        <v>0</v>
      </c>
      <c r="AB21" s="77" t="s">
        <v>97</v>
      </c>
      <c r="AC21" s="71">
        <f t="shared" si="12"/>
        <v>0</v>
      </c>
      <c r="AD21" s="77" t="s">
        <v>97</v>
      </c>
      <c r="AE21" s="71">
        <f t="shared" si="13"/>
        <v>0</v>
      </c>
      <c r="AF21" s="4"/>
      <c r="AG21" s="5" t="s">
        <v>109</v>
      </c>
      <c r="AH21" s="11"/>
      <c r="AI21"/>
      <c r="AJ21" s="11" t="s">
        <v>110</v>
      </c>
      <c r="AK21" s="11"/>
      <c r="AL21"/>
      <c r="AM21" s="5" t="s">
        <v>111</v>
      </c>
      <c r="AN21" s="11"/>
      <c r="AO21"/>
      <c r="AP21" s="11" t="s">
        <v>112</v>
      </c>
      <c r="AQ21" s="11"/>
      <c r="AR21"/>
      <c r="AS21" s="107" t="s">
        <v>113</v>
      </c>
      <c r="AT21" s="107"/>
      <c r="AU21"/>
      <c r="AV21" s="107" t="s">
        <v>114</v>
      </c>
      <c r="AW21" s="107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</row>
    <row r="22" spans="1:100" s="2" customFormat="1" ht="15.95" thickBot="1">
      <c r="A22" s="11">
        <v>19</v>
      </c>
      <c r="B22" s="60" t="str">
        <f t="shared" si="0"/>
        <v>Yes</v>
      </c>
      <c r="C22" s="60" t="str">
        <f t="shared" si="1"/>
        <v>Yes</v>
      </c>
      <c r="D22" s="60" t="str">
        <f t="shared" si="2"/>
        <v>Yes</v>
      </c>
      <c r="E22" s="60" t="str">
        <f t="shared" si="3"/>
        <v>No</v>
      </c>
      <c r="F22" s="63" t="s">
        <v>46</v>
      </c>
      <c r="G22" s="65">
        <v>41026</v>
      </c>
      <c r="H22" s="63">
        <f>DATEDIF(G22, DATE(2026,4,12), "Y")</f>
        <v>13</v>
      </c>
      <c r="I22" s="64" cm="1">
        <f t="array" ref="I22">SUM(LARGE((K22,M22,O22,Q22,S22,U22,W22,Y22,AA22,AC22,AE22),{1,2,3,4}))</f>
        <v>0</v>
      </c>
      <c r="J22" s="77" t="s">
        <v>97</v>
      </c>
      <c r="K22" s="71">
        <f t="shared" si="4"/>
        <v>0</v>
      </c>
      <c r="L22" s="77" t="s">
        <v>97</v>
      </c>
      <c r="M22" s="71" t="str">
        <f t="shared" si="5"/>
        <v>0</v>
      </c>
      <c r="N22" s="77" t="s">
        <v>97</v>
      </c>
      <c r="O22" s="71" t="str">
        <f t="shared" si="6"/>
        <v>0</v>
      </c>
      <c r="P22" s="77" t="s">
        <v>97</v>
      </c>
      <c r="Q22" s="71" t="str">
        <f t="shared" si="7"/>
        <v>0</v>
      </c>
      <c r="R22" s="77" t="s">
        <v>97</v>
      </c>
      <c r="S22" s="71">
        <f t="shared" si="8"/>
        <v>0</v>
      </c>
      <c r="T22" s="77" t="s">
        <v>97</v>
      </c>
      <c r="U22" s="71" t="str">
        <f t="shared" si="9"/>
        <v>0</v>
      </c>
      <c r="V22" s="77" t="s">
        <v>97</v>
      </c>
      <c r="W22" s="71" t="str">
        <f t="shared" si="10"/>
        <v>0</v>
      </c>
      <c r="X22" s="54"/>
      <c r="Y22" s="71">
        <v>0</v>
      </c>
      <c r="Z22" s="77" t="s">
        <v>97</v>
      </c>
      <c r="AA22" s="71" t="str">
        <f t="shared" si="11"/>
        <v>0</v>
      </c>
      <c r="AB22" s="77" t="s">
        <v>97</v>
      </c>
      <c r="AC22" s="71">
        <f t="shared" si="12"/>
        <v>0</v>
      </c>
      <c r="AD22" s="77" t="s">
        <v>97</v>
      </c>
      <c r="AE22" s="71">
        <f t="shared" si="13"/>
        <v>0</v>
      </c>
      <c r="AF22" s="4"/>
      <c r="AG22" s="9" t="s">
        <v>97</v>
      </c>
      <c r="AH22" s="29" t="s">
        <v>115</v>
      </c>
      <c r="AI22"/>
      <c r="AJ22" s="19" t="s">
        <v>97</v>
      </c>
      <c r="AK22" s="30">
        <v>0</v>
      </c>
      <c r="AL22"/>
      <c r="AM22" s="9" t="s">
        <v>97</v>
      </c>
      <c r="AN22" s="9" t="s">
        <v>115</v>
      </c>
      <c r="AO22"/>
      <c r="AP22" s="9" t="s">
        <v>97</v>
      </c>
      <c r="AQ22" s="9" t="s">
        <v>115</v>
      </c>
      <c r="AR22"/>
      <c r="AS22" s="9" t="s">
        <v>97</v>
      </c>
      <c r="AT22" s="9" t="s">
        <v>115</v>
      </c>
      <c r="AU22"/>
      <c r="AV22" s="19" t="s">
        <v>97</v>
      </c>
      <c r="AW22" s="20">
        <v>0</v>
      </c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</row>
    <row r="23" spans="1:100" s="2" customFormat="1" ht="15.95" thickTop="1">
      <c r="A23" s="11">
        <v>20</v>
      </c>
      <c r="B23" s="60" t="str">
        <f t="shared" si="0"/>
        <v>Yes</v>
      </c>
      <c r="C23" s="60" t="str">
        <f t="shared" si="1"/>
        <v>Yes</v>
      </c>
      <c r="D23" s="60" t="str">
        <f t="shared" si="2"/>
        <v>Yes</v>
      </c>
      <c r="E23" s="60" t="str">
        <f t="shared" si="3"/>
        <v>No</v>
      </c>
      <c r="F23" s="63" t="s">
        <v>55</v>
      </c>
      <c r="G23" s="65">
        <v>41028</v>
      </c>
      <c r="H23" s="63">
        <f>DATEDIF(G23, DATE(2026,4,12), "Y")</f>
        <v>13</v>
      </c>
      <c r="I23" s="64" cm="1">
        <f t="array" ref="I23">SUM(LARGE((K23,M23,O23,Q23,S23,U23,W23,Y23,AA23,AC23,AE23),{1,2,3,4}))</f>
        <v>0</v>
      </c>
      <c r="J23" s="77" t="s">
        <v>97</v>
      </c>
      <c r="K23" s="71">
        <f t="shared" si="4"/>
        <v>0</v>
      </c>
      <c r="L23" s="77" t="s">
        <v>97</v>
      </c>
      <c r="M23" s="71" t="str">
        <f t="shared" si="5"/>
        <v>0</v>
      </c>
      <c r="N23" s="77" t="s">
        <v>97</v>
      </c>
      <c r="O23" s="71" t="str">
        <f t="shared" si="6"/>
        <v>0</v>
      </c>
      <c r="P23" s="77" t="s">
        <v>97</v>
      </c>
      <c r="Q23" s="71" t="str">
        <f t="shared" si="7"/>
        <v>0</v>
      </c>
      <c r="R23" s="77" t="s">
        <v>97</v>
      </c>
      <c r="S23" s="71">
        <f t="shared" si="8"/>
        <v>0</v>
      </c>
      <c r="T23" s="77" t="s">
        <v>97</v>
      </c>
      <c r="U23" s="71" t="str">
        <f t="shared" si="9"/>
        <v>0</v>
      </c>
      <c r="V23" s="77" t="s">
        <v>97</v>
      </c>
      <c r="W23" s="71" t="str">
        <f t="shared" si="10"/>
        <v>0</v>
      </c>
      <c r="X23" s="54"/>
      <c r="Y23" s="71">
        <v>0</v>
      </c>
      <c r="Z23" s="77" t="s">
        <v>97</v>
      </c>
      <c r="AA23" s="71" t="str">
        <f t="shared" si="11"/>
        <v>0</v>
      </c>
      <c r="AB23" s="77" t="s">
        <v>97</v>
      </c>
      <c r="AC23" s="71">
        <f t="shared" si="12"/>
        <v>0</v>
      </c>
      <c r="AD23" s="77" t="s">
        <v>97</v>
      </c>
      <c r="AE23" s="71">
        <f t="shared" si="13"/>
        <v>0</v>
      </c>
      <c r="AF23" s="4"/>
      <c r="AG23" s="54" t="s">
        <v>100</v>
      </c>
      <c r="AH23" s="54">
        <v>5</v>
      </c>
      <c r="AI23"/>
      <c r="AJ23" s="21" t="s">
        <v>116</v>
      </c>
      <c r="AK23" s="22">
        <v>400</v>
      </c>
      <c r="AL23"/>
      <c r="AM23" s="54" t="s">
        <v>117</v>
      </c>
      <c r="AN23" s="54">
        <v>10</v>
      </c>
      <c r="AO23"/>
      <c r="AP23" s="54" t="s">
        <v>118</v>
      </c>
      <c r="AQ23" s="54">
        <v>10</v>
      </c>
      <c r="AR23"/>
      <c r="AS23" s="54" t="s">
        <v>100</v>
      </c>
      <c r="AT23" s="54">
        <v>15</v>
      </c>
      <c r="AU23"/>
      <c r="AV23" s="21" t="s">
        <v>116</v>
      </c>
      <c r="AW23" s="38">
        <v>300</v>
      </c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</row>
    <row r="24" spans="1:100" s="2" customFormat="1">
      <c r="A24" s="11">
        <v>21</v>
      </c>
      <c r="B24" s="60" t="str">
        <f t="shared" si="0"/>
        <v>Yes</v>
      </c>
      <c r="C24" s="60" t="str">
        <f t="shared" si="1"/>
        <v>Yes</v>
      </c>
      <c r="D24" s="60" t="str">
        <f t="shared" si="2"/>
        <v>Yes</v>
      </c>
      <c r="E24" s="60" t="str">
        <f t="shared" si="3"/>
        <v>Yes</v>
      </c>
      <c r="F24" s="63" t="s">
        <v>32</v>
      </c>
      <c r="G24" s="65">
        <v>41758</v>
      </c>
      <c r="H24" s="63">
        <f>DATEDIF(G24, DATE(2026,4,12), "Y")</f>
        <v>11</v>
      </c>
      <c r="I24" s="64" cm="1">
        <f t="array" ref="I24">SUM(LARGE((K24,M24,O24,Q24,S24,U24,W24,Y24,AA24,AC24,AE24),{1,2,3,4}))</f>
        <v>5</v>
      </c>
      <c r="J24" s="77" t="s">
        <v>97</v>
      </c>
      <c r="K24" s="71">
        <f t="shared" si="4"/>
        <v>0</v>
      </c>
      <c r="L24" s="77" t="s">
        <v>100</v>
      </c>
      <c r="M24" s="71">
        <f t="shared" si="5"/>
        <v>5</v>
      </c>
      <c r="N24" s="77" t="s">
        <v>97</v>
      </c>
      <c r="O24" s="71" t="str">
        <f t="shared" si="6"/>
        <v>0</v>
      </c>
      <c r="P24" s="77" t="s">
        <v>97</v>
      </c>
      <c r="Q24" s="71" t="str">
        <f t="shared" si="7"/>
        <v>0</v>
      </c>
      <c r="R24" s="77" t="s">
        <v>97</v>
      </c>
      <c r="S24" s="71">
        <f t="shared" si="8"/>
        <v>0</v>
      </c>
      <c r="T24" s="77" t="s">
        <v>97</v>
      </c>
      <c r="U24" s="71" t="str">
        <f t="shared" si="9"/>
        <v>0</v>
      </c>
      <c r="V24" s="77" t="s">
        <v>97</v>
      </c>
      <c r="W24" s="71" t="str">
        <f t="shared" si="10"/>
        <v>0</v>
      </c>
      <c r="X24" s="54"/>
      <c r="Y24" s="71">
        <v>0</v>
      </c>
      <c r="Z24" s="77" t="s">
        <v>97</v>
      </c>
      <c r="AA24" s="71" t="str">
        <f t="shared" si="11"/>
        <v>0</v>
      </c>
      <c r="AB24" s="77" t="s">
        <v>97</v>
      </c>
      <c r="AC24" s="71">
        <f t="shared" si="12"/>
        <v>0</v>
      </c>
      <c r="AD24" s="77" t="s">
        <v>97</v>
      </c>
      <c r="AE24" s="71">
        <f t="shared" si="13"/>
        <v>0</v>
      </c>
      <c r="AF24" s="4"/>
      <c r="AG24" s="9" t="s">
        <v>105</v>
      </c>
      <c r="AH24" s="9">
        <v>15</v>
      </c>
      <c r="AI24"/>
      <c r="AJ24" s="23" t="s">
        <v>119</v>
      </c>
      <c r="AK24" s="24">
        <v>600</v>
      </c>
      <c r="AL24"/>
      <c r="AM24" s="9" t="s">
        <v>120</v>
      </c>
      <c r="AN24" s="9">
        <v>20</v>
      </c>
      <c r="AO24"/>
      <c r="AP24" s="9" t="s">
        <v>121</v>
      </c>
      <c r="AQ24" s="9">
        <v>30</v>
      </c>
      <c r="AR24"/>
      <c r="AS24" s="9" t="s">
        <v>105</v>
      </c>
      <c r="AT24" s="9">
        <v>30</v>
      </c>
      <c r="AU24"/>
      <c r="AV24" s="23" t="s">
        <v>119</v>
      </c>
      <c r="AW24" s="24">
        <v>600</v>
      </c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</row>
    <row r="25" spans="1:100" s="2" customFormat="1">
      <c r="A25" s="11">
        <v>22</v>
      </c>
      <c r="B25" s="60" t="str">
        <f t="shared" si="0"/>
        <v>Yes</v>
      </c>
      <c r="C25" s="60" t="str">
        <f t="shared" si="1"/>
        <v>Yes</v>
      </c>
      <c r="D25" s="60" t="str">
        <f t="shared" si="2"/>
        <v>Yes</v>
      </c>
      <c r="E25" s="60" t="str">
        <f t="shared" si="3"/>
        <v>No</v>
      </c>
      <c r="F25" s="63" t="s">
        <v>47</v>
      </c>
      <c r="G25" s="65">
        <v>41364</v>
      </c>
      <c r="H25" s="63">
        <f>DATEDIF(G25, DATE(2026,4,12), "Y")</f>
        <v>13</v>
      </c>
      <c r="I25" s="64" cm="1">
        <f t="array" ref="I25">SUM(LARGE((K25,M25,O25,Q25,S25,U25,W25,Y25,AA25,AC25,AE25),{1,2,3,4}))</f>
        <v>0</v>
      </c>
      <c r="J25" s="77" t="s">
        <v>97</v>
      </c>
      <c r="K25" s="71">
        <f t="shared" si="4"/>
        <v>0</v>
      </c>
      <c r="L25" s="77" t="s">
        <v>97</v>
      </c>
      <c r="M25" s="71" t="str">
        <f t="shared" si="5"/>
        <v>0</v>
      </c>
      <c r="N25" s="77" t="s">
        <v>97</v>
      </c>
      <c r="O25" s="71" t="str">
        <f t="shared" si="6"/>
        <v>0</v>
      </c>
      <c r="P25" s="77" t="s">
        <v>97</v>
      </c>
      <c r="Q25" s="71" t="str">
        <f t="shared" si="7"/>
        <v>0</v>
      </c>
      <c r="R25" s="77" t="s">
        <v>97</v>
      </c>
      <c r="S25" s="71">
        <f t="shared" si="8"/>
        <v>0</v>
      </c>
      <c r="T25" s="77" t="s">
        <v>97</v>
      </c>
      <c r="U25" s="71" t="str">
        <f t="shared" si="9"/>
        <v>0</v>
      </c>
      <c r="V25" s="77" t="s">
        <v>97</v>
      </c>
      <c r="W25" s="71" t="str">
        <f t="shared" si="10"/>
        <v>0</v>
      </c>
      <c r="X25" s="54"/>
      <c r="Y25" s="71">
        <v>0</v>
      </c>
      <c r="Z25" s="77" t="s">
        <v>97</v>
      </c>
      <c r="AA25" s="71" t="str">
        <f t="shared" si="11"/>
        <v>0</v>
      </c>
      <c r="AB25" s="77" t="s">
        <v>97</v>
      </c>
      <c r="AC25" s="71">
        <f t="shared" si="12"/>
        <v>0</v>
      </c>
      <c r="AD25" s="77" t="s">
        <v>97</v>
      </c>
      <c r="AE25" s="71">
        <f t="shared" si="13"/>
        <v>0</v>
      </c>
      <c r="AF25" s="4"/>
      <c r="AG25" s="9" t="s">
        <v>98</v>
      </c>
      <c r="AH25" s="9">
        <v>25</v>
      </c>
      <c r="AI25"/>
      <c r="AJ25" s="21" t="s">
        <v>122</v>
      </c>
      <c r="AK25" s="22">
        <v>800</v>
      </c>
      <c r="AL25"/>
      <c r="AM25" s="9" t="s">
        <v>123</v>
      </c>
      <c r="AN25" s="9">
        <v>40</v>
      </c>
      <c r="AO25"/>
      <c r="AP25" s="9" t="s">
        <v>117</v>
      </c>
      <c r="AQ25" s="9">
        <v>75</v>
      </c>
      <c r="AR25"/>
      <c r="AS25" s="9" t="s">
        <v>98</v>
      </c>
      <c r="AT25" s="9">
        <v>50</v>
      </c>
      <c r="AU25"/>
      <c r="AV25" s="21" t="s">
        <v>122</v>
      </c>
      <c r="AW25" s="22">
        <v>900</v>
      </c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</row>
    <row r="26" spans="1:100" s="2" customFormat="1">
      <c r="A26" s="11">
        <v>23</v>
      </c>
      <c r="B26" s="60" t="str">
        <f t="shared" si="0"/>
        <v>Yes</v>
      </c>
      <c r="C26" s="60" t="str">
        <f t="shared" si="1"/>
        <v>No</v>
      </c>
      <c r="D26" s="60" t="str">
        <f t="shared" si="2"/>
        <v>No</v>
      </c>
      <c r="E26" s="60" t="str">
        <f t="shared" si="3"/>
        <v>No</v>
      </c>
      <c r="F26" s="63" t="s">
        <v>49</v>
      </c>
      <c r="G26" s="65">
        <v>39771</v>
      </c>
      <c r="H26" s="63">
        <f>DATEDIF(G26, DATE(2026,5,10), "Y")</f>
        <v>17</v>
      </c>
      <c r="I26" s="64" cm="1">
        <f t="array" ref="I26">SUM(LARGE((K26,M26,O26,Q26,S26,U26,W26,Y26,AA26,AC26,AE26),{1,2,3,4}))</f>
        <v>75</v>
      </c>
      <c r="J26" s="77" t="s">
        <v>97</v>
      </c>
      <c r="K26" s="71">
        <f t="shared" si="4"/>
        <v>0</v>
      </c>
      <c r="L26" s="77" t="s">
        <v>107</v>
      </c>
      <c r="M26" s="71">
        <f t="shared" si="5"/>
        <v>75</v>
      </c>
      <c r="N26" s="77" t="s">
        <v>97</v>
      </c>
      <c r="O26" s="71" t="str">
        <f t="shared" si="6"/>
        <v>0</v>
      </c>
      <c r="P26" s="77" t="s">
        <v>97</v>
      </c>
      <c r="Q26" s="71" t="str">
        <f t="shared" si="7"/>
        <v>0</v>
      </c>
      <c r="R26" s="77" t="s">
        <v>97</v>
      </c>
      <c r="S26" s="71">
        <f t="shared" si="8"/>
        <v>0</v>
      </c>
      <c r="T26" s="77" t="s">
        <v>97</v>
      </c>
      <c r="U26" s="71" t="str">
        <f t="shared" si="9"/>
        <v>0</v>
      </c>
      <c r="V26" s="77" t="s">
        <v>97</v>
      </c>
      <c r="W26" s="71" t="str">
        <f t="shared" si="10"/>
        <v>0</v>
      </c>
      <c r="X26" s="54"/>
      <c r="Y26" s="71">
        <v>0</v>
      </c>
      <c r="Z26" s="77" t="s">
        <v>97</v>
      </c>
      <c r="AA26" s="71" t="str">
        <f t="shared" si="11"/>
        <v>0</v>
      </c>
      <c r="AB26" s="77" t="s">
        <v>97</v>
      </c>
      <c r="AC26" s="71">
        <f t="shared" si="12"/>
        <v>0</v>
      </c>
      <c r="AD26" s="77" t="s">
        <v>97</v>
      </c>
      <c r="AE26" s="71">
        <f t="shared" si="13"/>
        <v>0</v>
      </c>
      <c r="AF26" s="4"/>
      <c r="AG26" s="9" t="s">
        <v>124</v>
      </c>
      <c r="AH26" s="9">
        <v>50</v>
      </c>
      <c r="AI26"/>
      <c r="AJ26" s="23" t="s">
        <v>125</v>
      </c>
      <c r="AK26" s="24">
        <v>1000</v>
      </c>
      <c r="AL26"/>
      <c r="AM26" s="9" t="s">
        <v>126</v>
      </c>
      <c r="AN26" s="9">
        <v>50</v>
      </c>
      <c r="AO26"/>
      <c r="AP26" s="9" t="s">
        <v>120</v>
      </c>
      <c r="AQ26" s="9">
        <v>100</v>
      </c>
      <c r="AR26"/>
      <c r="AS26" s="9" t="s">
        <v>124</v>
      </c>
      <c r="AT26" s="9">
        <v>85</v>
      </c>
      <c r="AU26"/>
      <c r="AV26" s="23" t="s">
        <v>125</v>
      </c>
      <c r="AW26" s="24">
        <v>1200</v>
      </c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</row>
    <row r="27" spans="1:100" s="2" customFormat="1">
      <c r="A27" s="11">
        <v>24</v>
      </c>
      <c r="B27" s="60" t="str">
        <f t="shared" si="0"/>
        <v>Yes</v>
      </c>
      <c r="C27" s="60" t="str">
        <f t="shared" si="1"/>
        <v>Yes</v>
      </c>
      <c r="D27" s="60" t="str">
        <f t="shared" si="2"/>
        <v>Yes</v>
      </c>
      <c r="E27" s="60" t="str">
        <f t="shared" si="3"/>
        <v>No</v>
      </c>
      <c r="F27" s="63" t="s">
        <v>25</v>
      </c>
      <c r="G27" s="65">
        <v>41321</v>
      </c>
      <c r="H27" s="63">
        <f>DATEDIF(G27, DATE(2026,4,12), "Y")</f>
        <v>13</v>
      </c>
      <c r="I27" s="64" cm="1">
        <f t="array" ref="I27">SUM(LARGE((K27,M27,O27,Q27,S27,U27,W27,Y27,AA27,AC27,AE27),{1,2,3,4}))</f>
        <v>95</v>
      </c>
      <c r="J27" s="77" t="s">
        <v>97</v>
      </c>
      <c r="K27" s="71">
        <f t="shared" si="4"/>
        <v>0</v>
      </c>
      <c r="L27" s="77" t="s">
        <v>127</v>
      </c>
      <c r="M27" s="71">
        <f t="shared" si="5"/>
        <v>75</v>
      </c>
      <c r="N27" s="77" t="s">
        <v>97</v>
      </c>
      <c r="O27" s="71" t="str">
        <f t="shared" si="6"/>
        <v>0</v>
      </c>
      <c r="P27" s="77" t="s">
        <v>128</v>
      </c>
      <c r="Q27" s="71">
        <f t="shared" si="7"/>
        <v>20</v>
      </c>
      <c r="R27" s="77" t="s">
        <v>97</v>
      </c>
      <c r="S27" s="71">
        <f t="shared" si="8"/>
        <v>0</v>
      </c>
      <c r="T27" s="77" t="s">
        <v>97</v>
      </c>
      <c r="U27" s="71" t="str">
        <f t="shared" si="9"/>
        <v>0</v>
      </c>
      <c r="V27" s="77" t="s">
        <v>97</v>
      </c>
      <c r="W27" s="71" t="str">
        <f t="shared" si="10"/>
        <v>0</v>
      </c>
      <c r="X27" s="54"/>
      <c r="Y27" s="71">
        <v>0</v>
      </c>
      <c r="Z27" s="77" t="s">
        <v>97</v>
      </c>
      <c r="AA27" s="71" t="str">
        <f t="shared" si="11"/>
        <v>0</v>
      </c>
      <c r="AB27" s="77" t="s">
        <v>97</v>
      </c>
      <c r="AC27" s="71">
        <f t="shared" si="12"/>
        <v>0</v>
      </c>
      <c r="AD27" s="77" t="s">
        <v>97</v>
      </c>
      <c r="AE27" s="71">
        <f t="shared" si="13"/>
        <v>0</v>
      </c>
      <c r="AF27" s="4"/>
      <c r="AG27" s="9" t="s">
        <v>103</v>
      </c>
      <c r="AH27" s="9">
        <v>75</v>
      </c>
      <c r="AI27"/>
      <c r="AJ27"/>
      <c r="AK27"/>
      <c r="AL27"/>
      <c r="AM27" s="9" t="s">
        <v>129</v>
      </c>
      <c r="AN27" s="9">
        <v>60</v>
      </c>
      <c r="AO27"/>
      <c r="AP27" s="9" t="s">
        <v>130</v>
      </c>
      <c r="AQ27" s="9">
        <v>175</v>
      </c>
      <c r="AR27"/>
      <c r="AS27" s="9" t="s">
        <v>103</v>
      </c>
      <c r="AT27" s="9">
        <v>115</v>
      </c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</row>
    <row r="28" spans="1:100" s="2" customFormat="1">
      <c r="A28" s="11">
        <v>25</v>
      </c>
      <c r="B28" s="60" t="str">
        <f t="shared" si="0"/>
        <v>Yes</v>
      </c>
      <c r="C28" s="60" t="str">
        <f t="shared" si="1"/>
        <v>Yes</v>
      </c>
      <c r="D28" s="60" t="str">
        <f t="shared" si="2"/>
        <v>Yes</v>
      </c>
      <c r="E28" s="60" t="str">
        <f t="shared" si="3"/>
        <v>No</v>
      </c>
      <c r="F28" s="63" t="s">
        <v>52</v>
      </c>
      <c r="G28" s="65">
        <v>41194</v>
      </c>
      <c r="H28" s="63">
        <f>DATEDIF(G28, DATE(2026,4,12), "Y")</f>
        <v>13</v>
      </c>
      <c r="I28" s="64" cm="1">
        <f t="array" ref="I28">SUM(LARGE((K28,M28,O28,Q28,S28,U28,W28,Y28,AA28,AC28,AE28),{1,2,3,4}))</f>
        <v>0</v>
      </c>
      <c r="J28" s="77" t="s">
        <v>97</v>
      </c>
      <c r="K28" s="71">
        <f t="shared" si="4"/>
        <v>0</v>
      </c>
      <c r="L28" s="77" t="s">
        <v>97</v>
      </c>
      <c r="M28" s="71" t="str">
        <f t="shared" si="5"/>
        <v>0</v>
      </c>
      <c r="N28" s="77" t="s">
        <v>97</v>
      </c>
      <c r="O28" s="71" t="str">
        <f t="shared" si="6"/>
        <v>0</v>
      </c>
      <c r="P28" s="77" t="s">
        <v>97</v>
      </c>
      <c r="Q28" s="71" t="str">
        <f t="shared" si="7"/>
        <v>0</v>
      </c>
      <c r="R28" s="77" t="s">
        <v>97</v>
      </c>
      <c r="S28" s="71">
        <f t="shared" si="8"/>
        <v>0</v>
      </c>
      <c r="T28" s="77" t="s">
        <v>97</v>
      </c>
      <c r="U28" s="71" t="str">
        <f t="shared" si="9"/>
        <v>0</v>
      </c>
      <c r="V28" s="77" t="s">
        <v>97</v>
      </c>
      <c r="W28" s="71" t="str">
        <f t="shared" si="10"/>
        <v>0</v>
      </c>
      <c r="X28" s="54"/>
      <c r="Y28" s="71">
        <v>0</v>
      </c>
      <c r="Z28" s="77" t="s">
        <v>97</v>
      </c>
      <c r="AA28" s="71" t="str">
        <f t="shared" si="11"/>
        <v>0</v>
      </c>
      <c r="AB28" s="77" t="s">
        <v>97</v>
      </c>
      <c r="AC28" s="71">
        <f t="shared" si="12"/>
        <v>0</v>
      </c>
      <c r="AD28" s="77" t="s">
        <v>97</v>
      </c>
      <c r="AE28" s="71">
        <f t="shared" si="13"/>
        <v>0</v>
      </c>
      <c r="AF28" s="4"/>
      <c r="AG28" s="9" t="s">
        <v>101</v>
      </c>
      <c r="AH28" s="9">
        <v>50</v>
      </c>
      <c r="AI28"/>
      <c r="AJ28"/>
      <c r="AK28"/>
      <c r="AL28"/>
      <c r="AM28" s="9" t="s">
        <v>131</v>
      </c>
      <c r="AN28" s="9">
        <v>75</v>
      </c>
      <c r="AO28"/>
      <c r="AP28" s="9" t="s">
        <v>129</v>
      </c>
      <c r="AQ28" s="9">
        <v>225</v>
      </c>
      <c r="AR28"/>
      <c r="AS28" s="9" t="s">
        <v>101</v>
      </c>
      <c r="AT28" s="9">
        <v>75</v>
      </c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</row>
    <row r="29" spans="1:100" s="2" customFormat="1">
      <c r="A29" s="11">
        <v>26</v>
      </c>
      <c r="B29" s="60" t="str">
        <f t="shared" si="0"/>
        <v>Yes</v>
      </c>
      <c r="C29" s="60" t="str">
        <f t="shared" si="1"/>
        <v>No</v>
      </c>
      <c r="D29" s="60" t="str">
        <f t="shared" si="2"/>
        <v>No</v>
      </c>
      <c r="E29" s="60" t="str">
        <f t="shared" si="3"/>
        <v>No</v>
      </c>
      <c r="F29" s="63" t="s">
        <v>20</v>
      </c>
      <c r="G29" s="65">
        <v>39867</v>
      </c>
      <c r="H29" s="63">
        <f>DATEDIF(G29, DATE(2026,5,10), "Y")</f>
        <v>17</v>
      </c>
      <c r="I29" s="64" cm="1">
        <f t="array" ref="I29">SUM(LARGE((K29,M29,O29,Q29,S29,U29,W29,Y29,AA29,AC29,AE29),{1,2,3,4}))</f>
        <v>625</v>
      </c>
      <c r="J29" s="77" t="s">
        <v>97</v>
      </c>
      <c r="K29" s="71">
        <f t="shared" si="4"/>
        <v>0</v>
      </c>
      <c r="L29" s="77" t="s">
        <v>132</v>
      </c>
      <c r="M29" s="71">
        <f t="shared" si="5"/>
        <v>400</v>
      </c>
      <c r="N29" s="77" t="s">
        <v>97</v>
      </c>
      <c r="O29" s="71" t="str">
        <f t="shared" si="6"/>
        <v>0</v>
      </c>
      <c r="P29" s="77" t="s">
        <v>107</v>
      </c>
      <c r="Q29" s="71">
        <f t="shared" si="7"/>
        <v>225</v>
      </c>
      <c r="R29" s="77" t="s">
        <v>97</v>
      </c>
      <c r="S29" s="71">
        <f t="shared" si="8"/>
        <v>0</v>
      </c>
      <c r="T29" s="77" t="s">
        <v>97</v>
      </c>
      <c r="U29" s="71" t="str">
        <f t="shared" si="9"/>
        <v>0</v>
      </c>
      <c r="V29" s="77" t="s">
        <v>97</v>
      </c>
      <c r="W29" s="71" t="str">
        <f t="shared" si="10"/>
        <v>0</v>
      </c>
      <c r="X29" s="54"/>
      <c r="Y29" s="71">
        <v>0</v>
      </c>
      <c r="Z29" s="77" t="s">
        <v>97</v>
      </c>
      <c r="AA29" s="71" t="str">
        <f t="shared" si="11"/>
        <v>0</v>
      </c>
      <c r="AB29" s="77" t="s">
        <v>97</v>
      </c>
      <c r="AC29" s="71">
        <f t="shared" si="12"/>
        <v>0</v>
      </c>
      <c r="AD29" s="77" t="s">
        <v>97</v>
      </c>
      <c r="AE29" s="71">
        <f t="shared" si="13"/>
        <v>0</v>
      </c>
      <c r="AF29" s="4"/>
      <c r="AG29" s="9" t="s">
        <v>127</v>
      </c>
      <c r="AH29" s="9">
        <v>75</v>
      </c>
      <c r="AI29"/>
      <c r="AJ29"/>
      <c r="AK29"/>
      <c r="AL29"/>
      <c r="AM29" s="9" t="s">
        <v>128</v>
      </c>
      <c r="AN29" s="9">
        <v>20</v>
      </c>
      <c r="AO29"/>
      <c r="AP29" s="9" t="s">
        <v>131</v>
      </c>
      <c r="AQ29" s="9">
        <v>300</v>
      </c>
      <c r="AR29"/>
      <c r="AS29" s="9" t="s">
        <v>127</v>
      </c>
      <c r="AT29" s="9">
        <v>100</v>
      </c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</row>
    <row r="30" spans="1:100" s="2" customFormat="1">
      <c r="A30" s="11">
        <v>27</v>
      </c>
      <c r="B30" s="60" t="str">
        <f t="shared" si="0"/>
        <v>Yes</v>
      </c>
      <c r="C30" s="60" t="str">
        <f t="shared" si="1"/>
        <v>No</v>
      </c>
      <c r="D30" s="60" t="str">
        <f t="shared" si="2"/>
        <v>No</v>
      </c>
      <c r="E30" s="60" t="str">
        <f t="shared" si="3"/>
        <v>No</v>
      </c>
      <c r="F30" s="63" t="s">
        <v>26</v>
      </c>
      <c r="G30" s="65">
        <v>39928</v>
      </c>
      <c r="H30" s="63">
        <f>DATEDIF(G30, DATE(2026,5,10), "Y")</f>
        <v>17</v>
      </c>
      <c r="I30" s="64" cm="1">
        <f t="array" ref="I30">SUM(LARGE((K30,M30,O30,Q30,S30,U30,W30,Y30,AA30,AC30,AE30),{1,2,3,4}))</f>
        <v>375</v>
      </c>
      <c r="J30" s="77" t="s">
        <v>97</v>
      </c>
      <c r="K30" s="71">
        <f t="shared" si="4"/>
        <v>0</v>
      </c>
      <c r="L30" s="77" t="s">
        <v>133</v>
      </c>
      <c r="M30" s="71">
        <f t="shared" si="5"/>
        <v>225</v>
      </c>
      <c r="N30" s="77" t="s">
        <v>97</v>
      </c>
      <c r="O30" s="71" t="str">
        <f t="shared" si="6"/>
        <v>0</v>
      </c>
      <c r="P30" s="77" t="s">
        <v>134</v>
      </c>
      <c r="Q30" s="71">
        <f t="shared" si="7"/>
        <v>150</v>
      </c>
      <c r="R30" s="77" t="s">
        <v>97</v>
      </c>
      <c r="S30" s="71">
        <f t="shared" si="8"/>
        <v>0</v>
      </c>
      <c r="T30" s="77" t="s">
        <v>97</v>
      </c>
      <c r="U30" s="71" t="str">
        <f t="shared" si="9"/>
        <v>0</v>
      </c>
      <c r="V30" s="77" t="s">
        <v>97</v>
      </c>
      <c r="W30" s="71" t="str">
        <f t="shared" si="10"/>
        <v>0</v>
      </c>
      <c r="X30" s="54"/>
      <c r="Y30" s="71">
        <v>0</v>
      </c>
      <c r="Z30" s="77" t="s">
        <v>97</v>
      </c>
      <c r="AA30" s="71" t="str">
        <f t="shared" si="11"/>
        <v>0</v>
      </c>
      <c r="AB30" s="77" t="s">
        <v>97</v>
      </c>
      <c r="AC30" s="71">
        <f t="shared" si="12"/>
        <v>0</v>
      </c>
      <c r="AD30" s="77" t="s">
        <v>97</v>
      </c>
      <c r="AE30" s="71">
        <f t="shared" si="13"/>
        <v>0</v>
      </c>
      <c r="AF30" s="4"/>
      <c r="AG30" s="9" t="s">
        <v>106</v>
      </c>
      <c r="AH30" s="9">
        <v>100</v>
      </c>
      <c r="AI30"/>
      <c r="AJ30" s="5"/>
      <c r="AK30" s="11"/>
      <c r="AL30"/>
      <c r="AM30" s="9" t="s">
        <v>100</v>
      </c>
      <c r="AN30" s="9">
        <v>40</v>
      </c>
      <c r="AO30"/>
      <c r="AP30" s="9" t="s">
        <v>135</v>
      </c>
      <c r="AQ30" s="9">
        <v>20</v>
      </c>
      <c r="AR30"/>
      <c r="AS30" s="9" t="s">
        <v>106</v>
      </c>
      <c r="AT30" s="9">
        <v>125</v>
      </c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</row>
    <row r="31" spans="1:100" s="2" customFormat="1">
      <c r="A31" s="11">
        <v>28</v>
      </c>
      <c r="B31" s="60" t="str">
        <f t="shared" si="0"/>
        <v>Yes</v>
      </c>
      <c r="C31" s="60" t="str">
        <f t="shared" si="1"/>
        <v>Yes</v>
      </c>
      <c r="D31" s="60" t="str">
        <f t="shared" si="2"/>
        <v>Yes</v>
      </c>
      <c r="E31" s="60" t="str">
        <f t="shared" si="3"/>
        <v>No</v>
      </c>
      <c r="F31" s="63" t="s">
        <v>30</v>
      </c>
      <c r="G31" s="65">
        <v>40720</v>
      </c>
      <c r="H31" s="63">
        <f>DATEDIF(G31, DATE(2026,4,12), "Y")</f>
        <v>14</v>
      </c>
      <c r="I31" s="64" cm="1">
        <f t="array" ref="I31">SUM(LARGE((K31,M31,O31,Q31,S31,U31,W31,Y31,AA31,AC31,AE31),{1,2,3,4}))</f>
        <v>50</v>
      </c>
      <c r="J31" s="77" t="s">
        <v>97</v>
      </c>
      <c r="K31" s="71">
        <f t="shared" si="4"/>
        <v>0</v>
      </c>
      <c r="L31" s="77" t="s">
        <v>101</v>
      </c>
      <c r="M31" s="71">
        <f t="shared" si="5"/>
        <v>50</v>
      </c>
      <c r="N31" s="77" t="s">
        <v>97</v>
      </c>
      <c r="O31" s="71" t="str">
        <f t="shared" si="6"/>
        <v>0</v>
      </c>
      <c r="P31" s="77" t="s">
        <v>97</v>
      </c>
      <c r="Q31" s="71" t="str">
        <f t="shared" si="7"/>
        <v>0</v>
      </c>
      <c r="R31" s="77" t="s">
        <v>97</v>
      </c>
      <c r="S31" s="71">
        <f t="shared" si="8"/>
        <v>0</v>
      </c>
      <c r="T31" s="77" t="s">
        <v>97</v>
      </c>
      <c r="U31" s="71" t="str">
        <f t="shared" si="9"/>
        <v>0</v>
      </c>
      <c r="V31" s="77" t="s">
        <v>97</v>
      </c>
      <c r="W31" s="71" t="str">
        <f t="shared" si="10"/>
        <v>0</v>
      </c>
      <c r="X31" s="54"/>
      <c r="Y31" s="71">
        <v>0</v>
      </c>
      <c r="Z31" s="77" t="s">
        <v>97</v>
      </c>
      <c r="AA31" s="71" t="str">
        <f t="shared" si="11"/>
        <v>0</v>
      </c>
      <c r="AB31" s="77" t="s">
        <v>97</v>
      </c>
      <c r="AC31" s="71">
        <f t="shared" si="12"/>
        <v>0</v>
      </c>
      <c r="AD31" s="77" t="s">
        <v>97</v>
      </c>
      <c r="AE31" s="71">
        <f t="shared" si="13"/>
        <v>0</v>
      </c>
      <c r="AF31" s="4"/>
      <c r="AG31" s="9" t="s">
        <v>136</v>
      </c>
      <c r="AH31" s="9">
        <v>125</v>
      </c>
      <c r="AI31"/>
      <c r="AJ31" s="9"/>
      <c r="AK31" s="9"/>
      <c r="AL31"/>
      <c r="AM31" s="9" t="s">
        <v>105</v>
      </c>
      <c r="AN31" s="9">
        <v>60</v>
      </c>
      <c r="AO31"/>
      <c r="AP31" s="9" t="s">
        <v>137</v>
      </c>
      <c r="AQ31" s="9">
        <v>50</v>
      </c>
      <c r="AR31"/>
      <c r="AS31" s="9" t="s">
        <v>136</v>
      </c>
      <c r="AT31" s="9">
        <v>175</v>
      </c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</row>
    <row r="32" spans="1:100" s="2" customFormat="1">
      <c r="A32" s="11">
        <v>29</v>
      </c>
      <c r="B32" s="60" t="str">
        <f t="shared" si="0"/>
        <v>Yes</v>
      </c>
      <c r="C32" s="60" t="str">
        <f t="shared" si="1"/>
        <v>Yes</v>
      </c>
      <c r="D32" s="60" t="str">
        <f t="shared" si="2"/>
        <v>No</v>
      </c>
      <c r="E32" s="60" t="str">
        <f t="shared" si="3"/>
        <v>No</v>
      </c>
      <c r="F32" s="63" t="s">
        <v>15</v>
      </c>
      <c r="G32" s="65">
        <v>40541</v>
      </c>
      <c r="H32" s="63">
        <f>DATEDIF(G32, DATE(2026,5,10), "Y")</f>
        <v>15</v>
      </c>
      <c r="I32" s="64" cm="1">
        <f t="array" ref="I32">SUM(LARGE((K32,M32,O32,Q32,S32,U32,W32,Y32,AA32,AC32,AE32),{1,2,3,4}))</f>
        <v>425</v>
      </c>
      <c r="J32" s="77" t="s">
        <v>97</v>
      </c>
      <c r="K32" s="71">
        <f t="shared" si="4"/>
        <v>0</v>
      </c>
      <c r="L32" s="77" t="s">
        <v>138</v>
      </c>
      <c r="M32" s="71">
        <f t="shared" si="5"/>
        <v>225</v>
      </c>
      <c r="N32" s="77" t="s">
        <v>97</v>
      </c>
      <c r="O32" s="71" t="str">
        <f t="shared" si="6"/>
        <v>0</v>
      </c>
      <c r="P32" s="77" t="s">
        <v>106</v>
      </c>
      <c r="Q32" s="71">
        <f t="shared" si="7"/>
        <v>200</v>
      </c>
      <c r="R32" s="77" t="s">
        <v>97</v>
      </c>
      <c r="S32" s="71">
        <f t="shared" si="8"/>
        <v>0</v>
      </c>
      <c r="T32" s="77" t="s">
        <v>97</v>
      </c>
      <c r="U32" s="71" t="str">
        <f t="shared" si="9"/>
        <v>0</v>
      </c>
      <c r="V32" s="77" t="s">
        <v>97</v>
      </c>
      <c r="W32" s="71" t="str">
        <f t="shared" si="10"/>
        <v>0</v>
      </c>
      <c r="X32" s="54"/>
      <c r="Y32" s="71">
        <v>0</v>
      </c>
      <c r="Z32" s="77" t="s">
        <v>97</v>
      </c>
      <c r="AA32" s="71" t="str">
        <f t="shared" si="11"/>
        <v>0</v>
      </c>
      <c r="AB32" s="77" t="s">
        <v>97</v>
      </c>
      <c r="AC32" s="71">
        <f t="shared" si="12"/>
        <v>0</v>
      </c>
      <c r="AD32" s="77" t="s">
        <v>97</v>
      </c>
      <c r="AE32" s="71">
        <f t="shared" si="13"/>
        <v>0</v>
      </c>
      <c r="AF32" s="4"/>
      <c r="AG32" s="9" t="s">
        <v>104</v>
      </c>
      <c r="AH32" s="9">
        <v>150</v>
      </c>
      <c r="AI32"/>
      <c r="AJ32" s="54"/>
      <c r="AK32" s="54"/>
      <c r="AL32"/>
      <c r="AM32" s="9" t="s">
        <v>98</v>
      </c>
      <c r="AN32" s="9">
        <v>80</v>
      </c>
      <c r="AO32"/>
      <c r="AP32" s="9" t="s">
        <v>128</v>
      </c>
      <c r="AQ32" s="9">
        <v>100</v>
      </c>
      <c r="AR32"/>
      <c r="AS32" s="9" t="s">
        <v>104</v>
      </c>
      <c r="AT32" s="9">
        <v>250</v>
      </c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  <c r="CQ32"/>
      <c r="CR32"/>
      <c r="CS32"/>
      <c r="CT32"/>
      <c r="CU32"/>
      <c r="CV32"/>
    </row>
    <row r="33" spans="1:100" s="2" customFormat="1">
      <c r="A33" s="11">
        <v>30</v>
      </c>
      <c r="B33" s="60" t="str">
        <f t="shared" si="0"/>
        <v>Yes</v>
      </c>
      <c r="C33" s="60" t="str">
        <f t="shared" si="1"/>
        <v>No</v>
      </c>
      <c r="D33" s="60" t="str">
        <f t="shared" si="2"/>
        <v>No</v>
      </c>
      <c r="E33" s="60" t="str">
        <f t="shared" si="3"/>
        <v>No</v>
      </c>
      <c r="F33" s="63" t="s">
        <v>31</v>
      </c>
      <c r="G33" s="65">
        <v>39278</v>
      </c>
      <c r="H33" s="63">
        <f>DATEDIF(G33, DATE(2026,5,10), "Y")</f>
        <v>18</v>
      </c>
      <c r="I33" s="64" cm="1">
        <f t="array" ref="I33">SUM(LARGE((K33,M33,O33,Q33,S33,U33,W33,Y33,AA33,AC33,AE33),{1,2,3,4}))</f>
        <v>300</v>
      </c>
      <c r="J33" s="77" t="s">
        <v>97</v>
      </c>
      <c r="K33" s="71">
        <f t="shared" si="4"/>
        <v>0</v>
      </c>
      <c r="L33" s="77" t="s">
        <v>99</v>
      </c>
      <c r="M33" s="71">
        <f t="shared" si="5"/>
        <v>100</v>
      </c>
      <c r="N33" s="77" t="s">
        <v>97</v>
      </c>
      <c r="O33" s="71" t="str">
        <f t="shared" si="6"/>
        <v>0</v>
      </c>
      <c r="P33" s="77" t="s">
        <v>139</v>
      </c>
      <c r="Q33" s="71">
        <f t="shared" si="7"/>
        <v>200</v>
      </c>
      <c r="R33" s="77" t="s">
        <v>97</v>
      </c>
      <c r="S33" s="71">
        <f t="shared" si="8"/>
        <v>0</v>
      </c>
      <c r="T33" s="77" t="s">
        <v>97</v>
      </c>
      <c r="U33" s="71" t="str">
        <f t="shared" si="9"/>
        <v>0</v>
      </c>
      <c r="V33" s="77" t="s">
        <v>97</v>
      </c>
      <c r="W33" s="71" t="str">
        <f t="shared" si="10"/>
        <v>0</v>
      </c>
      <c r="X33" s="54"/>
      <c r="Y33" s="71">
        <v>0</v>
      </c>
      <c r="Z33" s="77" t="s">
        <v>97</v>
      </c>
      <c r="AA33" s="71" t="str">
        <f t="shared" si="11"/>
        <v>0</v>
      </c>
      <c r="AB33" s="77" t="s">
        <v>97</v>
      </c>
      <c r="AC33" s="71">
        <f t="shared" si="12"/>
        <v>0</v>
      </c>
      <c r="AD33" s="77" t="s">
        <v>97</v>
      </c>
      <c r="AE33" s="71">
        <f t="shared" si="13"/>
        <v>0</v>
      </c>
      <c r="AF33" s="4"/>
      <c r="AG33" s="9" t="s">
        <v>107</v>
      </c>
      <c r="AH33" s="9">
        <v>75</v>
      </c>
      <c r="AI33"/>
      <c r="AJ33" s="9"/>
      <c r="AK33" s="9"/>
      <c r="AL33"/>
      <c r="AM33" s="9" t="s">
        <v>124</v>
      </c>
      <c r="AN33" s="9">
        <v>120</v>
      </c>
      <c r="AO33"/>
      <c r="AP33" s="9" t="s">
        <v>100</v>
      </c>
      <c r="AQ33" s="9">
        <v>200</v>
      </c>
      <c r="AR33"/>
      <c r="AS33" s="9" t="s">
        <v>107</v>
      </c>
      <c r="AT33" s="9">
        <v>100</v>
      </c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</row>
    <row r="34" spans="1:100" s="2" customFormat="1">
      <c r="A34" s="11">
        <v>31</v>
      </c>
      <c r="B34" s="60" t="str">
        <f t="shared" si="0"/>
        <v>Yes</v>
      </c>
      <c r="C34" s="60" t="str">
        <f t="shared" si="1"/>
        <v>Yes</v>
      </c>
      <c r="D34" s="60" t="str">
        <f t="shared" si="2"/>
        <v>Yes</v>
      </c>
      <c r="E34" s="60" t="str">
        <f t="shared" si="3"/>
        <v>Yes</v>
      </c>
      <c r="F34" s="63" t="s">
        <v>39</v>
      </c>
      <c r="G34" s="65">
        <v>41620</v>
      </c>
      <c r="H34" s="63">
        <f>DATEDIF(G34, DATE(2026,4,12), "Y")</f>
        <v>12</v>
      </c>
      <c r="I34" s="64" cm="1">
        <f t="array" ref="I34">SUM(LARGE((K34,M34,O34,Q34,S34,U34,W34,Y34,AA34,AC34,AE34),{1,2,3,4}))</f>
        <v>0</v>
      </c>
      <c r="J34" s="77" t="s">
        <v>97</v>
      </c>
      <c r="K34" s="71">
        <f t="shared" si="4"/>
        <v>0</v>
      </c>
      <c r="L34" s="77" t="s">
        <v>97</v>
      </c>
      <c r="M34" s="71" t="str">
        <f t="shared" si="5"/>
        <v>0</v>
      </c>
      <c r="N34" s="77" t="s">
        <v>97</v>
      </c>
      <c r="O34" s="71" t="str">
        <f t="shared" si="6"/>
        <v>0</v>
      </c>
      <c r="P34" s="77" t="s">
        <v>97</v>
      </c>
      <c r="Q34" s="71" t="str">
        <f t="shared" si="7"/>
        <v>0</v>
      </c>
      <c r="R34" s="77" t="s">
        <v>97</v>
      </c>
      <c r="S34" s="71">
        <f t="shared" si="8"/>
        <v>0</v>
      </c>
      <c r="T34" s="77" t="s">
        <v>97</v>
      </c>
      <c r="U34" s="71" t="str">
        <f t="shared" si="9"/>
        <v>0</v>
      </c>
      <c r="V34" s="77" t="s">
        <v>97</v>
      </c>
      <c r="W34" s="71" t="str">
        <f t="shared" si="10"/>
        <v>0</v>
      </c>
      <c r="X34" s="54"/>
      <c r="Y34" s="71">
        <v>0</v>
      </c>
      <c r="Z34" s="77" t="s">
        <v>97</v>
      </c>
      <c r="AA34" s="71" t="str">
        <f t="shared" si="11"/>
        <v>0</v>
      </c>
      <c r="AB34" s="77" t="s">
        <v>97</v>
      </c>
      <c r="AC34" s="71">
        <f t="shared" si="12"/>
        <v>0</v>
      </c>
      <c r="AD34" s="77" t="s">
        <v>97</v>
      </c>
      <c r="AE34" s="71">
        <f t="shared" si="13"/>
        <v>0</v>
      </c>
      <c r="AF34" s="4"/>
      <c r="AG34" s="9" t="s">
        <v>102</v>
      </c>
      <c r="AH34" s="9">
        <v>125</v>
      </c>
      <c r="AI34"/>
      <c r="AJ34" s="9"/>
      <c r="AK34" s="9"/>
      <c r="AL34"/>
      <c r="AM34" s="9" t="s">
        <v>103</v>
      </c>
      <c r="AN34" s="9">
        <v>180</v>
      </c>
      <c r="AO34"/>
      <c r="AP34" s="9" t="s">
        <v>140</v>
      </c>
      <c r="AQ34" s="9">
        <v>350</v>
      </c>
      <c r="AR34"/>
      <c r="AS34" s="9" t="s">
        <v>102</v>
      </c>
      <c r="AT34" s="9">
        <v>175</v>
      </c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</row>
    <row r="35" spans="1:100" s="2" customFormat="1">
      <c r="A35" s="11">
        <v>32</v>
      </c>
      <c r="B35" s="60" t="str">
        <f t="shared" si="0"/>
        <v>Yes</v>
      </c>
      <c r="C35" s="60" t="str">
        <f t="shared" si="1"/>
        <v>Yes</v>
      </c>
      <c r="D35" s="60" t="str">
        <f t="shared" si="2"/>
        <v>Yes</v>
      </c>
      <c r="E35" s="60" t="str">
        <f t="shared" si="3"/>
        <v>Yes</v>
      </c>
      <c r="F35" s="63" t="s">
        <v>17</v>
      </c>
      <c r="G35" s="65">
        <v>41440</v>
      </c>
      <c r="H35" s="63">
        <f>DATEDIF(G35, DATE(2026,4,12), "Y")</f>
        <v>12</v>
      </c>
      <c r="I35" s="64" cm="1">
        <f t="array" ref="I35">SUM(LARGE((K35,M35,O35,Q35,S35,U35,W35,Y35,AA35,AC35,AE35),{1,2,3,4}))</f>
        <v>50</v>
      </c>
      <c r="J35" s="77" t="s">
        <v>97</v>
      </c>
      <c r="K35" s="71">
        <f t="shared" si="4"/>
        <v>0</v>
      </c>
      <c r="L35" s="77" t="s">
        <v>124</v>
      </c>
      <c r="M35" s="71">
        <f t="shared" si="5"/>
        <v>50</v>
      </c>
      <c r="N35" s="77" t="s">
        <v>97</v>
      </c>
      <c r="O35" s="71" t="str">
        <f t="shared" si="6"/>
        <v>0</v>
      </c>
      <c r="P35" s="77" t="s">
        <v>97</v>
      </c>
      <c r="Q35" s="71" t="str">
        <f t="shared" si="7"/>
        <v>0</v>
      </c>
      <c r="R35" s="77" t="s">
        <v>97</v>
      </c>
      <c r="S35" s="71">
        <f t="shared" si="8"/>
        <v>0</v>
      </c>
      <c r="T35" s="77" t="s">
        <v>97</v>
      </c>
      <c r="U35" s="71" t="str">
        <f t="shared" si="9"/>
        <v>0</v>
      </c>
      <c r="V35" s="77" t="s">
        <v>97</v>
      </c>
      <c r="W35" s="71" t="str">
        <f t="shared" si="10"/>
        <v>0</v>
      </c>
      <c r="X35" s="54"/>
      <c r="Y35" s="71">
        <v>0</v>
      </c>
      <c r="Z35" s="77" t="s">
        <v>97</v>
      </c>
      <c r="AA35" s="71" t="str">
        <f t="shared" si="11"/>
        <v>0</v>
      </c>
      <c r="AB35" s="77" t="s">
        <v>97</v>
      </c>
      <c r="AC35" s="71">
        <f t="shared" si="12"/>
        <v>0</v>
      </c>
      <c r="AD35" s="77" t="s">
        <v>97</v>
      </c>
      <c r="AE35" s="71">
        <f t="shared" si="13"/>
        <v>0</v>
      </c>
      <c r="AF35" s="4"/>
      <c r="AG35" s="9" t="s">
        <v>141</v>
      </c>
      <c r="AH35" s="9">
        <v>175</v>
      </c>
      <c r="AI35"/>
      <c r="AJ35" s="9"/>
      <c r="AK35" s="9"/>
      <c r="AL35"/>
      <c r="AM35" s="9" t="s">
        <v>142</v>
      </c>
      <c r="AN35" s="9">
        <v>75</v>
      </c>
      <c r="AO35"/>
      <c r="AP35" s="9" t="s">
        <v>124</v>
      </c>
      <c r="AQ35" s="9">
        <v>450</v>
      </c>
      <c r="AR35"/>
      <c r="AS35" s="9" t="s">
        <v>141</v>
      </c>
      <c r="AT35" s="9">
        <v>275</v>
      </c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</row>
    <row r="36" spans="1:100" s="2" customFormat="1">
      <c r="A36" s="11">
        <v>33</v>
      </c>
      <c r="B36" s="60" t="str">
        <f t="shared" ref="B36:B67" si="14">IF(OR(H36="",H36&gt;=19),"No","Yes")</f>
        <v>Yes</v>
      </c>
      <c r="C36" s="60" t="str">
        <f t="shared" ref="C36:C67" si="15">IF(OR(H36="",H36&gt;=17),"No","Yes")</f>
        <v>Yes</v>
      </c>
      <c r="D36" s="60" t="str">
        <f t="shared" ref="D36:D67" si="16">IF(OR(H36="",H36&gt;=15),"No","Yes")</f>
        <v>No</v>
      </c>
      <c r="E36" s="60" t="str">
        <f t="shared" ref="E36:E67" si="17">IF(OR(H36="",H36&gt;=13),"No","Yes")</f>
        <v>No</v>
      </c>
      <c r="F36" s="63" t="s">
        <v>19</v>
      </c>
      <c r="G36" s="65">
        <v>40006</v>
      </c>
      <c r="H36" s="63">
        <f>DATEDIF(G36, DATE(2026,5,10), "Y")</f>
        <v>16</v>
      </c>
      <c r="I36" s="64" cm="1">
        <f t="array" ref="I36">SUM(LARGE((K36,M36,O36,Q36,S36,U36,W36,Y36,AA36,AC36,AE36),{1,2,3,4}))</f>
        <v>300</v>
      </c>
      <c r="J36" s="77" t="s">
        <v>97</v>
      </c>
      <c r="K36" s="71">
        <f t="shared" ref="K36:K67" si="18">VLOOKUP(J36, $AJ$22:$AK$26, 2, FALSE)</f>
        <v>0</v>
      </c>
      <c r="L36" s="77" t="s">
        <v>143</v>
      </c>
      <c r="M36" s="71">
        <f t="shared" ref="M36:M67" si="19">VLOOKUP(L36, $AG$22:$AH$42, 2, FALSE)</f>
        <v>300</v>
      </c>
      <c r="N36" s="77" t="s">
        <v>97</v>
      </c>
      <c r="O36" s="71" t="str">
        <f t="shared" ref="O36:O67" si="20">VLOOKUP(N36, $AG$22:$AH$42, 2, FALSE)</f>
        <v>0</v>
      </c>
      <c r="P36" s="77" t="s">
        <v>97</v>
      </c>
      <c r="Q36" s="71" t="str">
        <f t="shared" ref="Q36:Q67" si="21">VLOOKUP(P36, $AM$22:$AN$52, 2, FALSE)</f>
        <v>0</v>
      </c>
      <c r="R36" s="77" t="s">
        <v>97</v>
      </c>
      <c r="S36" s="71">
        <f t="shared" ref="S36:S67" si="22">VLOOKUP(R36, $AJ$22:$AK$26, 2, FALSE)</f>
        <v>0</v>
      </c>
      <c r="T36" s="77" t="s">
        <v>97</v>
      </c>
      <c r="U36" s="71" t="str">
        <f t="shared" ref="U36:U67" si="23">VLOOKUP(T36, $AM$22:$AN$52, 2, FALSE)</f>
        <v>0</v>
      </c>
      <c r="V36" s="77" t="s">
        <v>97</v>
      </c>
      <c r="W36" s="71" t="str">
        <f t="shared" ref="W36:W67" si="24">VLOOKUP(V36, $AP$22:$AQ$57, 2, FALSE)</f>
        <v>0</v>
      </c>
      <c r="X36" s="54"/>
      <c r="Y36" s="71">
        <v>0</v>
      </c>
      <c r="Z36" s="77" t="s">
        <v>97</v>
      </c>
      <c r="AA36" s="71" t="str">
        <f t="shared" ref="AA36:AA67" si="25">VLOOKUP(Z36, $AS$22:$AT$42, 2, FALSE)</f>
        <v>0</v>
      </c>
      <c r="AB36" s="77" t="s">
        <v>97</v>
      </c>
      <c r="AC36" s="71">
        <f t="shared" ref="AC36:AC67" si="26">VLOOKUP(AB36, $AV$22:$AW$26, 2, FALSE)</f>
        <v>0</v>
      </c>
      <c r="AD36" s="77" t="s">
        <v>97</v>
      </c>
      <c r="AE36" s="71">
        <f t="shared" ref="AE36:AE67" si="27">VLOOKUP(AD36, $AV$22:$AW$26, 2, FALSE)</f>
        <v>0</v>
      </c>
      <c r="AF36" s="4"/>
      <c r="AG36" s="9" t="s">
        <v>138</v>
      </c>
      <c r="AH36" s="9">
        <v>225</v>
      </c>
      <c r="AI36"/>
      <c r="AJ36" s="9"/>
      <c r="AK36" s="9"/>
      <c r="AL36"/>
      <c r="AM36" s="9" t="s">
        <v>101</v>
      </c>
      <c r="AN36" s="9">
        <v>100</v>
      </c>
      <c r="AO36"/>
      <c r="AP36" s="9" t="s">
        <v>103</v>
      </c>
      <c r="AQ36" s="9">
        <v>650</v>
      </c>
      <c r="AR36"/>
      <c r="AS36" s="9" t="s">
        <v>138</v>
      </c>
      <c r="AT36" s="9">
        <v>375</v>
      </c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</row>
    <row r="37" spans="1:100" s="2" customFormat="1">
      <c r="A37" s="11">
        <v>34</v>
      </c>
      <c r="B37" s="60" t="str">
        <f t="shared" si="14"/>
        <v>Yes</v>
      </c>
      <c r="C37" s="60" t="str">
        <f t="shared" si="15"/>
        <v>Yes</v>
      </c>
      <c r="D37" s="60" t="str">
        <f t="shared" si="16"/>
        <v>No</v>
      </c>
      <c r="E37" s="60" t="str">
        <f t="shared" si="17"/>
        <v>No</v>
      </c>
      <c r="F37" s="63" t="s">
        <v>28</v>
      </c>
      <c r="G37" s="65">
        <v>40042</v>
      </c>
      <c r="H37" s="63">
        <f>DATEDIF(G37, DATE(2026,5,10), "Y")</f>
        <v>16</v>
      </c>
      <c r="I37" s="64" cm="1">
        <f t="array" ref="I37">SUM(LARGE((K37,M37,O37,Q37,S37,U37,W37,Y37,AA37,AC37,AE37),{1,2,3,4}))</f>
        <v>175</v>
      </c>
      <c r="J37" s="77" t="s">
        <v>97</v>
      </c>
      <c r="K37" s="71">
        <f t="shared" si="18"/>
        <v>0</v>
      </c>
      <c r="L37" s="77" t="s">
        <v>141</v>
      </c>
      <c r="M37" s="71">
        <f t="shared" si="19"/>
        <v>175</v>
      </c>
      <c r="N37" s="77" t="s">
        <v>97</v>
      </c>
      <c r="O37" s="71" t="str">
        <f t="shared" si="20"/>
        <v>0</v>
      </c>
      <c r="P37" s="77" t="s">
        <v>97</v>
      </c>
      <c r="Q37" s="71" t="str">
        <f t="shared" si="21"/>
        <v>0</v>
      </c>
      <c r="R37" s="77" t="s">
        <v>97</v>
      </c>
      <c r="S37" s="71">
        <f t="shared" si="22"/>
        <v>0</v>
      </c>
      <c r="T37" s="77" t="s">
        <v>97</v>
      </c>
      <c r="U37" s="71" t="str">
        <f t="shared" si="23"/>
        <v>0</v>
      </c>
      <c r="V37" s="77" t="s">
        <v>97</v>
      </c>
      <c r="W37" s="71" t="str">
        <f t="shared" si="24"/>
        <v>0</v>
      </c>
      <c r="X37" s="54"/>
      <c r="Y37" s="71">
        <v>0</v>
      </c>
      <c r="Z37" s="77" t="s">
        <v>97</v>
      </c>
      <c r="AA37" s="71" t="str">
        <f t="shared" si="25"/>
        <v>0</v>
      </c>
      <c r="AB37" s="77" t="s">
        <v>97</v>
      </c>
      <c r="AC37" s="71">
        <f t="shared" si="26"/>
        <v>0</v>
      </c>
      <c r="AD37" s="77" t="s">
        <v>97</v>
      </c>
      <c r="AE37" s="71">
        <f t="shared" si="27"/>
        <v>0</v>
      </c>
      <c r="AF37" s="4"/>
      <c r="AG37" s="9" t="s">
        <v>108</v>
      </c>
      <c r="AH37" s="9">
        <v>275</v>
      </c>
      <c r="AI37"/>
      <c r="AJ37" s="9"/>
      <c r="AK37" s="9"/>
      <c r="AL37"/>
      <c r="AM37" s="9" t="s">
        <v>127</v>
      </c>
      <c r="AN37" s="9">
        <v>150</v>
      </c>
      <c r="AO37"/>
      <c r="AP37" s="9" t="s">
        <v>144</v>
      </c>
      <c r="AQ37" s="9">
        <v>50</v>
      </c>
      <c r="AR37"/>
      <c r="AS37" s="9" t="s">
        <v>108</v>
      </c>
      <c r="AT37" s="9">
        <v>475</v>
      </c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</row>
    <row r="38" spans="1:100" s="2" customFormat="1">
      <c r="A38" s="11">
        <v>35</v>
      </c>
      <c r="B38" s="60" t="str">
        <f t="shared" si="14"/>
        <v>Yes</v>
      </c>
      <c r="C38" s="60" t="str">
        <f t="shared" si="15"/>
        <v>Yes</v>
      </c>
      <c r="D38" s="60" t="str">
        <f t="shared" si="16"/>
        <v>Yes</v>
      </c>
      <c r="E38" s="60" t="str">
        <f t="shared" si="17"/>
        <v>No</v>
      </c>
      <c r="F38" s="63" t="s">
        <v>58</v>
      </c>
      <c r="G38" s="65">
        <v>40861</v>
      </c>
      <c r="H38" s="63">
        <f>DATEDIF(G38, DATE(2026,4,12), "Y")</f>
        <v>14</v>
      </c>
      <c r="I38" s="64" cm="1">
        <f t="array" ref="I38">SUM(LARGE((K38,M38,O38,Q38,S38,U38,W38,Y38,AA38,AC38,AE38),{1,2,3,4}))</f>
        <v>0</v>
      </c>
      <c r="J38" s="77" t="s">
        <v>97</v>
      </c>
      <c r="K38" s="71">
        <f t="shared" si="18"/>
        <v>0</v>
      </c>
      <c r="L38" s="77" t="s">
        <v>97</v>
      </c>
      <c r="M38" s="71" t="str">
        <f t="shared" si="19"/>
        <v>0</v>
      </c>
      <c r="N38" s="77" t="s">
        <v>97</v>
      </c>
      <c r="O38" s="71" t="str">
        <f t="shared" si="20"/>
        <v>0</v>
      </c>
      <c r="P38" s="77" t="s">
        <v>97</v>
      </c>
      <c r="Q38" s="71" t="str">
        <f t="shared" si="21"/>
        <v>0</v>
      </c>
      <c r="R38" s="77" t="s">
        <v>97</v>
      </c>
      <c r="S38" s="71">
        <f t="shared" si="22"/>
        <v>0</v>
      </c>
      <c r="T38" s="77" t="s">
        <v>97</v>
      </c>
      <c r="U38" s="71" t="str">
        <f t="shared" si="23"/>
        <v>0</v>
      </c>
      <c r="V38" s="77" t="s">
        <v>97</v>
      </c>
      <c r="W38" s="71" t="str">
        <f t="shared" si="24"/>
        <v>0</v>
      </c>
      <c r="X38" s="54"/>
      <c r="Y38" s="71">
        <v>0</v>
      </c>
      <c r="Z38" s="77" t="s">
        <v>97</v>
      </c>
      <c r="AA38" s="71" t="str">
        <f t="shared" si="25"/>
        <v>0</v>
      </c>
      <c r="AB38" s="77" t="s">
        <v>97</v>
      </c>
      <c r="AC38" s="71">
        <f t="shared" si="26"/>
        <v>0</v>
      </c>
      <c r="AD38" s="77" t="s">
        <v>97</v>
      </c>
      <c r="AE38" s="71">
        <f t="shared" si="27"/>
        <v>0</v>
      </c>
      <c r="AF38" s="4"/>
      <c r="AG38" s="9" t="s">
        <v>99</v>
      </c>
      <c r="AH38" s="9">
        <v>100</v>
      </c>
      <c r="AI38"/>
      <c r="AJ38" s="9"/>
      <c r="AK38" s="9"/>
      <c r="AL38"/>
      <c r="AM38" s="9" t="s">
        <v>106</v>
      </c>
      <c r="AN38" s="9">
        <v>200</v>
      </c>
      <c r="AO38"/>
      <c r="AP38" s="9" t="s">
        <v>145</v>
      </c>
      <c r="AQ38" s="9">
        <v>100</v>
      </c>
      <c r="AR38"/>
      <c r="AS38" s="9" t="s">
        <v>99</v>
      </c>
      <c r="AT38" s="9">
        <v>250</v>
      </c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  <c r="CQ38"/>
      <c r="CR38"/>
      <c r="CS38"/>
      <c r="CT38"/>
      <c r="CU38"/>
      <c r="CV38"/>
    </row>
    <row r="39" spans="1:100" s="2" customFormat="1">
      <c r="A39" s="11">
        <v>36</v>
      </c>
      <c r="B39" s="60" t="str">
        <f t="shared" si="14"/>
        <v>Yes</v>
      </c>
      <c r="C39" s="60" t="str">
        <f t="shared" si="15"/>
        <v>Yes</v>
      </c>
      <c r="D39" s="60" t="str">
        <f t="shared" si="16"/>
        <v>No</v>
      </c>
      <c r="E39" s="60" t="str">
        <f t="shared" si="17"/>
        <v>No</v>
      </c>
      <c r="F39" s="63" t="s">
        <v>59</v>
      </c>
      <c r="G39" s="65">
        <v>40499</v>
      </c>
      <c r="H39" s="63">
        <f>DATEDIF(G39, DATE(2026,5,10), "Y")</f>
        <v>15</v>
      </c>
      <c r="I39" s="64" cm="1">
        <f t="array" ref="I39">SUM(LARGE((K39,M39,O39,Q39,S39,U39,W39,Y39,AA39,AC39,AE39),{1,2,3,4}))</f>
        <v>0</v>
      </c>
      <c r="J39" s="77" t="s">
        <v>97</v>
      </c>
      <c r="K39" s="71">
        <f t="shared" si="18"/>
        <v>0</v>
      </c>
      <c r="L39" s="77" t="s">
        <v>97</v>
      </c>
      <c r="M39" s="71" t="str">
        <f t="shared" si="19"/>
        <v>0</v>
      </c>
      <c r="N39" s="77" t="s">
        <v>97</v>
      </c>
      <c r="O39" s="71" t="str">
        <f t="shared" si="20"/>
        <v>0</v>
      </c>
      <c r="P39" s="77" t="s">
        <v>97</v>
      </c>
      <c r="Q39" s="71" t="str">
        <f t="shared" si="21"/>
        <v>0</v>
      </c>
      <c r="R39" s="77" t="s">
        <v>97</v>
      </c>
      <c r="S39" s="71">
        <f t="shared" si="22"/>
        <v>0</v>
      </c>
      <c r="T39" s="77" t="s">
        <v>97</v>
      </c>
      <c r="U39" s="71" t="str">
        <f t="shared" si="23"/>
        <v>0</v>
      </c>
      <c r="V39" s="77" t="s">
        <v>97</v>
      </c>
      <c r="W39" s="71" t="str">
        <f t="shared" si="24"/>
        <v>0</v>
      </c>
      <c r="X39" s="54"/>
      <c r="Y39" s="71">
        <v>0</v>
      </c>
      <c r="Z39" s="77" t="s">
        <v>97</v>
      </c>
      <c r="AA39" s="71" t="str">
        <f t="shared" si="25"/>
        <v>0</v>
      </c>
      <c r="AB39" s="77" t="s">
        <v>97</v>
      </c>
      <c r="AC39" s="71">
        <f t="shared" si="26"/>
        <v>0</v>
      </c>
      <c r="AD39" s="77" t="s">
        <v>97</v>
      </c>
      <c r="AE39" s="71">
        <f t="shared" si="27"/>
        <v>0</v>
      </c>
      <c r="AF39" s="4"/>
      <c r="AG39" s="9" t="s">
        <v>133</v>
      </c>
      <c r="AH39" s="9">
        <v>225</v>
      </c>
      <c r="AI39"/>
      <c r="AJ39" s="9"/>
      <c r="AK39" s="9"/>
      <c r="AL39"/>
      <c r="AM39" s="9" t="s">
        <v>136</v>
      </c>
      <c r="AN39" s="9">
        <v>300</v>
      </c>
      <c r="AO39"/>
      <c r="AP39" s="9" t="s">
        <v>142</v>
      </c>
      <c r="AQ39" s="9">
        <v>200</v>
      </c>
      <c r="AR39"/>
      <c r="AS39" s="9" t="s">
        <v>133</v>
      </c>
      <c r="AT39" s="9">
        <v>400</v>
      </c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</row>
    <row r="40" spans="1:100" s="2" customFormat="1">
      <c r="A40" s="11">
        <v>37</v>
      </c>
      <c r="B40" s="60" t="str">
        <f t="shared" si="14"/>
        <v>Yes</v>
      </c>
      <c r="C40" s="60" t="str">
        <f t="shared" si="15"/>
        <v>Yes</v>
      </c>
      <c r="D40" s="60" t="str">
        <f t="shared" si="16"/>
        <v>Yes</v>
      </c>
      <c r="E40" s="60" t="str">
        <f t="shared" si="17"/>
        <v>No</v>
      </c>
      <c r="F40" s="63" t="s">
        <v>51</v>
      </c>
      <c r="G40" s="65">
        <v>40738</v>
      </c>
      <c r="H40" s="63">
        <f>DATEDIF(G40, DATE(2026,4,12), "Y")</f>
        <v>14</v>
      </c>
      <c r="I40" s="64" cm="1">
        <f t="array" ref="I40">SUM(LARGE((K40,M40,O40,Q40,S40,U40,W40,Y40,AA40,AC40,AE40),{1,2,3,4}))</f>
        <v>0</v>
      </c>
      <c r="J40" s="77" t="s">
        <v>97</v>
      </c>
      <c r="K40" s="71">
        <f t="shared" si="18"/>
        <v>0</v>
      </c>
      <c r="L40" s="77" t="s">
        <v>97</v>
      </c>
      <c r="M40" s="71" t="str">
        <f t="shared" si="19"/>
        <v>0</v>
      </c>
      <c r="N40" s="77" t="s">
        <v>97</v>
      </c>
      <c r="O40" s="71" t="str">
        <f t="shared" si="20"/>
        <v>0</v>
      </c>
      <c r="P40" s="77" t="s">
        <v>97</v>
      </c>
      <c r="Q40" s="71" t="str">
        <f t="shared" si="21"/>
        <v>0</v>
      </c>
      <c r="R40" s="77" t="s">
        <v>97</v>
      </c>
      <c r="S40" s="71">
        <f t="shared" si="22"/>
        <v>0</v>
      </c>
      <c r="T40" s="77" t="s">
        <v>97</v>
      </c>
      <c r="U40" s="71" t="str">
        <f t="shared" si="23"/>
        <v>0</v>
      </c>
      <c r="V40" s="77" t="s">
        <v>97</v>
      </c>
      <c r="W40" s="71" t="str">
        <f t="shared" si="24"/>
        <v>0</v>
      </c>
      <c r="X40" s="54"/>
      <c r="Y40" s="71">
        <v>0</v>
      </c>
      <c r="Z40" s="77" t="s">
        <v>97</v>
      </c>
      <c r="AA40" s="71" t="str">
        <f t="shared" si="25"/>
        <v>0</v>
      </c>
      <c r="AB40" s="77" t="s">
        <v>97</v>
      </c>
      <c r="AC40" s="71">
        <f t="shared" si="26"/>
        <v>0</v>
      </c>
      <c r="AD40" s="77" t="s">
        <v>97</v>
      </c>
      <c r="AE40" s="71">
        <f t="shared" si="27"/>
        <v>0</v>
      </c>
      <c r="AF40" s="4"/>
      <c r="AG40" s="9" t="s">
        <v>143</v>
      </c>
      <c r="AH40" s="9">
        <v>300</v>
      </c>
      <c r="AI40"/>
      <c r="AJ40" s="9"/>
      <c r="AK40" s="9"/>
      <c r="AL40"/>
      <c r="AM40" s="9" t="s">
        <v>104</v>
      </c>
      <c r="AN40" s="9">
        <v>400</v>
      </c>
      <c r="AO40"/>
      <c r="AP40" s="9" t="s">
        <v>101</v>
      </c>
      <c r="AQ40" s="9">
        <v>400</v>
      </c>
      <c r="AR40"/>
      <c r="AS40" s="9" t="s">
        <v>143</v>
      </c>
      <c r="AT40" s="9">
        <v>500</v>
      </c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</row>
    <row r="41" spans="1:100" s="2" customFormat="1">
      <c r="A41" s="11">
        <v>38</v>
      </c>
      <c r="B41" s="60" t="str">
        <f t="shared" si="14"/>
        <v>Yes</v>
      </c>
      <c r="C41" s="60" t="str">
        <f t="shared" si="15"/>
        <v>Yes</v>
      </c>
      <c r="D41" s="60" t="str">
        <f t="shared" si="16"/>
        <v>Yes</v>
      </c>
      <c r="E41" s="60" t="str">
        <f t="shared" si="17"/>
        <v>Yes</v>
      </c>
      <c r="F41" s="63" t="s">
        <v>33</v>
      </c>
      <c r="G41" s="65">
        <v>41637</v>
      </c>
      <c r="H41" s="63">
        <f>DATEDIF(G41, DATE(2026,4,12), "Y")</f>
        <v>12</v>
      </c>
      <c r="I41" s="64" cm="1">
        <f t="array" ref="I41">SUM(LARGE((K41,M41,O41,Q41,S41,U41,W41,Y41,AA41,AC41,AE41),{1,2,3,4}))</f>
        <v>0</v>
      </c>
      <c r="J41" s="77" t="s">
        <v>97</v>
      </c>
      <c r="K41" s="71">
        <f t="shared" si="18"/>
        <v>0</v>
      </c>
      <c r="L41" s="77" t="s">
        <v>97</v>
      </c>
      <c r="M41" s="71" t="str">
        <f t="shared" si="19"/>
        <v>0</v>
      </c>
      <c r="N41" s="77" t="s">
        <v>97</v>
      </c>
      <c r="O41" s="71" t="str">
        <f t="shared" si="20"/>
        <v>0</v>
      </c>
      <c r="P41" s="77" t="s">
        <v>97</v>
      </c>
      <c r="Q41" s="71" t="str">
        <f t="shared" si="21"/>
        <v>0</v>
      </c>
      <c r="R41" s="77" t="s">
        <v>97</v>
      </c>
      <c r="S41" s="71">
        <f t="shared" si="22"/>
        <v>0</v>
      </c>
      <c r="T41" s="77" t="s">
        <v>97</v>
      </c>
      <c r="U41" s="71" t="str">
        <f t="shared" si="23"/>
        <v>0</v>
      </c>
      <c r="V41" s="77" t="s">
        <v>97</v>
      </c>
      <c r="W41" s="71" t="str">
        <f t="shared" si="24"/>
        <v>0</v>
      </c>
      <c r="X41" s="54"/>
      <c r="Y41" s="71">
        <v>0</v>
      </c>
      <c r="Z41" s="77" t="s">
        <v>97</v>
      </c>
      <c r="AA41" s="71" t="str">
        <f t="shared" si="25"/>
        <v>0</v>
      </c>
      <c r="AB41" s="77" t="s">
        <v>97</v>
      </c>
      <c r="AC41" s="71">
        <f t="shared" si="26"/>
        <v>0</v>
      </c>
      <c r="AD41" s="77" t="s">
        <v>97</v>
      </c>
      <c r="AE41" s="71">
        <f t="shared" si="27"/>
        <v>0</v>
      </c>
      <c r="AF41" s="4"/>
      <c r="AG41" s="9" t="s">
        <v>132</v>
      </c>
      <c r="AH41" s="9">
        <v>400</v>
      </c>
      <c r="AI41"/>
      <c r="AJ41" s="9"/>
      <c r="AK41" s="9"/>
      <c r="AL41"/>
      <c r="AM41" s="9" t="s">
        <v>134</v>
      </c>
      <c r="AN41" s="9">
        <v>150</v>
      </c>
      <c r="AO41"/>
      <c r="AP41" s="9" t="s">
        <v>146</v>
      </c>
      <c r="AQ41" s="9">
        <v>700</v>
      </c>
      <c r="AR41"/>
      <c r="AS41" s="9" t="s">
        <v>132</v>
      </c>
      <c r="AT41" s="9">
        <v>650</v>
      </c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  <c r="CQ41"/>
      <c r="CR41"/>
      <c r="CS41"/>
      <c r="CT41"/>
      <c r="CU41"/>
      <c r="CV41"/>
    </row>
    <row r="42" spans="1:100" s="2" customFormat="1">
      <c r="A42" s="11">
        <v>39</v>
      </c>
      <c r="B42" s="60" t="str">
        <f t="shared" si="14"/>
        <v>Yes</v>
      </c>
      <c r="C42" s="60" t="str">
        <f t="shared" si="15"/>
        <v>Yes</v>
      </c>
      <c r="D42" s="60" t="str">
        <f t="shared" si="16"/>
        <v>Yes</v>
      </c>
      <c r="E42" s="60" t="str">
        <f t="shared" si="17"/>
        <v>No</v>
      </c>
      <c r="F42" s="63" t="s">
        <v>34</v>
      </c>
      <c r="G42" s="65">
        <v>40816</v>
      </c>
      <c r="H42" s="63">
        <f>DATEDIF(G42, DATE(2026,4,12), "Y")</f>
        <v>14</v>
      </c>
      <c r="I42" s="64" cm="1">
        <f t="array" ref="I42">SUM(LARGE((K42,M42,O42,Q42,S42,U42,W42,Y42,AA42,AC42,AE42),{1,2,3,4}))</f>
        <v>50</v>
      </c>
      <c r="J42" s="77" t="s">
        <v>97</v>
      </c>
      <c r="K42" s="71">
        <f t="shared" si="18"/>
        <v>0</v>
      </c>
      <c r="L42" s="77" t="s">
        <v>101</v>
      </c>
      <c r="M42" s="71">
        <f t="shared" si="19"/>
        <v>50</v>
      </c>
      <c r="N42" s="77" t="s">
        <v>97</v>
      </c>
      <c r="O42" s="71" t="str">
        <f t="shared" si="20"/>
        <v>0</v>
      </c>
      <c r="P42" s="77" t="s">
        <v>97</v>
      </c>
      <c r="Q42" s="71" t="str">
        <f t="shared" si="21"/>
        <v>0</v>
      </c>
      <c r="R42" s="77" t="s">
        <v>97</v>
      </c>
      <c r="S42" s="71">
        <f t="shared" si="22"/>
        <v>0</v>
      </c>
      <c r="T42" s="77" t="s">
        <v>97</v>
      </c>
      <c r="U42" s="71" t="str">
        <f t="shared" si="23"/>
        <v>0</v>
      </c>
      <c r="V42" s="77" t="s">
        <v>97</v>
      </c>
      <c r="W42" s="71" t="str">
        <f t="shared" si="24"/>
        <v>0</v>
      </c>
      <c r="X42" s="54"/>
      <c r="Y42" s="71">
        <v>0</v>
      </c>
      <c r="Z42" s="77" t="s">
        <v>97</v>
      </c>
      <c r="AA42" s="71" t="str">
        <f t="shared" si="25"/>
        <v>0</v>
      </c>
      <c r="AB42" s="77" t="s">
        <v>97</v>
      </c>
      <c r="AC42" s="71">
        <f t="shared" si="26"/>
        <v>0</v>
      </c>
      <c r="AD42" s="77" t="s">
        <v>97</v>
      </c>
      <c r="AE42" s="71">
        <f t="shared" si="27"/>
        <v>0</v>
      </c>
      <c r="AF42" s="4"/>
      <c r="AG42" s="9" t="s">
        <v>147</v>
      </c>
      <c r="AH42" s="9">
        <v>500</v>
      </c>
      <c r="AI42"/>
      <c r="AJ42" s="9"/>
      <c r="AK42" s="9"/>
      <c r="AL42"/>
      <c r="AM42" s="9" t="s">
        <v>107</v>
      </c>
      <c r="AN42" s="9">
        <v>225</v>
      </c>
      <c r="AO42"/>
      <c r="AP42" s="9" t="s">
        <v>136</v>
      </c>
      <c r="AQ42" s="9">
        <v>1000</v>
      </c>
      <c r="AR42"/>
      <c r="AS42" s="9" t="s">
        <v>147</v>
      </c>
      <c r="AT42" s="9">
        <v>800</v>
      </c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  <c r="CQ42"/>
      <c r="CR42"/>
      <c r="CS42"/>
      <c r="CT42"/>
      <c r="CU42"/>
      <c r="CV42"/>
    </row>
    <row r="43" spans="1:100" s="2" customFormat="1">
      <c r="A43" s="11">
        <v>40</v>
      </c>
      <c r="B43" s="60" t="str">
        <f t="shared" si="14"/>
        <v>Yes</v>
      </c>
      <c r="C43" s="60" t="str">
        <f t="shared" si="15"/>
        <v>No</v>
      </c>
      <c r="D43" s="60" t="str">
        <f t="shared" si="16"/>
        <v>No</v>
      </c>
      <c r="E43" s="60" t="str">
        <f t="shared" si="17"/>
        <v>No</v>
      </c>
      <c r="F43" s="63" t="s">
        <v>43</v>
      </c>
      <c r="G43" s="65">
        <v>39569</v>
      </c>
      <c r="H43" s="63">
        <f>DATEDIF(G43, DATE(2026,5,10), "Y")</f>
        <v>18</v>
      </c>
      <c r="I43" s="64" cm="1">
        <f t="array" ref="I43">SUM(LARGE((K43,M43,O43,Q43,S43,U43,W43,Y43,AA43,AC43,AE43),{1,2,3,4}))</f>
        <v>100</v>
      </c>
      <c r="J43" s="77" t="s">
        <v>97</v>
      </c>
      <c r="K43" s="71">
        <f t="shared" si="18"/>
        <v>0</v>
      </c>
      <c r="L43" s="77" t="s">
        <v>99</v>
      </c>
      <c r="M43" s="71">
        <f t="shared" si="19"/>
        <v>100</v>
      </c>
      <c r="N43" s="77" t="s">
        <v>97</v>
      </c>
      <c r="O43" s="71" t="str">
        <f t="shared" si="20"/>
        <v>0</v>
      </c>
      <c r="P43" s="77" t="s">
        <v>97</v>
      </c>
      <c r="Q43" s="71" t="str">
        <f t="shared" si="21"/>
        <v>0</v>
      </c>
      <c r="R43" s="77" t="s">
        <v>97</v>
      </c>
      <c r="S43" s="71">
        <f t="shared" si="22"/>
        <v>0</v>
      </c>
      <c r="T43" s="77" t="s">
        <v>97</v>
      </c>
      <c r="U43" s="71" t="str">
        <f t="shared" si="23"/>
        <v>0</v>
      </c>
      <c r="V43" s="77" t="s">
        <v>97</v>
      </c>
      <c r="W43" s="71" t="str">
        <f t="shared" si="24"/>
        <v>0</v>
      </c>
      <c r="X43" s="54"/>
      <c r="Y43" s="71">
        <v>0</v>
      </c>
      <c r="Z43" s="77" t="s">
        <v>97</v>
      </c>
      <c r="AA43" s="71" t="str">
        <f t="shared" si="25"/>
        <v>0</v>
      </c>
      <c r="AB43" s="77" t="s">
        <v>97</v>
      </c>
      <c r="AC43" s="71">
        <f t="shared" si="26"/>
        <v>0</v>
      </c>
      <c r="AD43" s="77" t="s">
        <v>97</v>
      </c>
      <c r="AE43" s="71">
        <f t="shared" si="27"/>
        <v>0</v>
      </c>
      <c r="AF43" s="4"/>
      <c r="AG43" s="4"/>
      <c r="AH43"/>
      <c r="AI43"/>
      <c r="AJ43" s="9"/>
      <c r="AK43" s="9"/>
      <c r="AL43"/>
      <c r="AM43" s="9" t="s">
        <v>102</v>
      </c>
      <c r="AN43" s="9">
        <v>325</v>
      </c>
      <c r="AO43"/>
      <c r="AP43" s="9" t="s">
        <v>104</v>
      </c>
      <c r="AQ43" s="9">
        <v>1400</v>
      </c>
      <c r="AR43"/>
      <c r="AS43" s="9"/>
      <c r="AT43" s="9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  <c r="CQ43"/>
      <c r="CR43"/>
      <c r="CS43"/>
      <c r="CT43"/>
      <c r="CU43"/>
      <c r="CV43"/>
    </row>
    <row r="44" spans="1:100" s="2" customFormat="1">
      <c r="A44" s="11">
        <v>41</v>
      </c>
      <c r="B44" s="60" t="str">
        <f t="shared" si="14"/>
        <v>Yes</v>
      </c>
      <c r="C44" s="60" t="str">
        <f t="shared" si="15"/>
        <v>Yes</v>
      </c>
      <c r="D44" s="60" t="str">
        <f t="shared" si="16"/>
        <v>No</v>
      </c>
      <c r="E44" s="60" t="str">
        <f t="shared" si="17"/>
        <v>No</v>
      </c>
      <c r="F44" s="63" t="s">
        <v>38</v>
      </c>
      <c r="G44" s="65">
        <v>40482</v>
      </c>
      <c r="H44" s="63">
        <f>DATEDIF(G44, DATE(2026,5,10), "Y")</f>
        <v>15</v>
      </c>
      <c r="I44" s="64" cm="1">
        <f t="array" ref="I44">SUM(LARGE((K44,M44,O44,Q44,S44,U44,W44,Y44,AA44,AC44,AE44),{1,2,3,4}))</f>
        <v>75</v>
      </c>
      <c r="J44" s="77" t="s">
        <v>97</v>
      </c>
      <c r="K44" s="71">
        <f t="shared" si="18"/>
        <v>0</v>
      </c>
      <c r="L44" s="77" t="s">
        <v>107</v>
      </c>
      <c r="M44" s="71">
        <f t="shared" si="19"/>
        <v>75</v>
      </c>
      <c r="N44" s="77" t="s">
        <v>97</v>
      </c>
      <c r="O44" s="71" t="str">
        <f t="shared" si="20"/>
        <v>0</v>
      </c>
      <c r="P44" s="77" t="s">
        <v>97</v>
      </c>
      <c r="Q44" s="71" t="str">
        <f t="shared" si="21"/>
        <v>0</v>
      </c>
      <c r="R44" s="77" t="s">
        <v>97</v>
      </c>
      <c r="S44" s="71">
        <f t="shared" si="22"/>
        <v>0</v>
      </c>
      <c r="T44" s="77" t="s">
        <v>97</v>
      </c>
      <c r="U44" s="71" t="str">
        <f t="shared" si="23"/>
        <v>0</v>
      </c>
      <c r="V44" s="77" t="s">
        <v>97</v>
      </c>
      <c r="W44" s="71" t="str">
        <f t="shared" si="24"/>
        <v>0</v>
      </c>
      <c r="X44" s="54"/>
      <c r="Y44" s="71">
        <v>0</v>
      </c>
      <c r="Z44" s="77" t="s">
        <v>97</v>
      </c>
      <c r="AA44" s="71" t="str">
        <f t="shared" si="25"/>
        <v>0</v>
      </c>
      <c r="AB44" s="77" t="s">
        <v>97</v>
      </c>
      <c r="AC44" s="71">
        <f t="shared" si="26"/>
        <v>0</v>
      </c>
      <c r="AD44" s="77" t="s">
        <v>97</v>
      </c>
      <c r="AE44" s="71">
        <f t="shared" si="27"/>
        <v>0</v>
      </c>
      <c r="AF44" s="4"/>
      <c r="AG44" s="4"/>
      <c r="AH44"/>
      <c r="AI44"/>
      <c r="AJ44" s="9"/>
      <c r="AK44" s="9"/>
      <c r="AL44"/>
      <c r="AM44" s="9" t="s">
        <v>141</v>
      </c>
      <c r="AN44" s="9">
        <v>425</v>
      </c>
      <c r="AO44"/>
      <c r="AP44" s="9" t="s">
        <v>148</v>
      </c>
      <c r="AQ44" s="9">
        <v>150</v>
      </c>
      <c r="AR44"/>
      <c r="AS44" s="9"/>
      <c r="AT44" s="9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  <c r="CQ44"/>
      <c r="CR44"/>
      <c r="CS44"/>
      <c r="CT44"/>
      <c r="CU44"/>
      <c r="CV44"/>
    </row>
    <row r="45" spans="1:100" s="2" customFormat="1">
      <c r="A45" s="11">
        <v>42</v>
      </c>
      <c r="B45" s="60" t="str">
        <f t="shared" si="14"/>
        <v>Yes</v>
      </c>
      <c r="C45" s="60" t="str">
        <f t="shared" si="15"/>
        <v>Yes</v>
      </c>
      <c r="D45" s="60" t="str">
        <f t="shared" si="16"/>
        <v>Yes</v>
      </c>
      <c r="E45" s="60" t="str">
        <f t="shared" si="17"/>
        <v>Yes</v>
      </c>
      <c r="F45" s="63" t="s">
        <v>27</v>
      </c>
      <c r="G45" s="65">
        <v>41940</v>
      </c>
      <c r="H45" s="63">
        <f>DATEDIF(G45, DATE(2026,4,12), "Y")</f>
        <v>11</v>
      </c>
      <c r="I45" s="64" cm="1">
        <f t="array" ref="I45">SUM(LARGE((K45,M45,O45,Q45,S45,U45,W45,Y45,AA45,AC45,AE45),{1,2,3,4}))</f>
        <v>5</v>
      </c>
      <c r="J45" s="77" t="s">
        <v>97</v>
      </c>
      <c r="K45" s="71">
        <f t="shared" si="18"/>
        <v>0</v>
      </c>
      <c r="L45" s="77" t="s">
        <v>100</v>
      </c>
      <c r="M45" s="71">
        <f t="shared" si="19"/>
        <v>5</v>
      </c>
      <c r="N45" s="77" t="s">
        <v>97</v>
      </c>
      <c r="O45" s="71" t="str">
        <f t="shared" si="20"/>
        <v>0</v>
      </c>
      <c r="P45" s="77" t="s">
        <v>97</v>
      </c>
      <c r="Q45" s="71" t="str">
        <f t="shared" si="21"/>
        <v>0</v>
      </c>
      <c r="R45" s="77" t="s">
        <v>97</v>
      </c>
      <c r="S45" s="71">
        <f t="shared" si="22"/>
        <v>0</v>
      </c>
      <c r="T45" s="77" t="s">
        <v>97</v>
      </c>
      <c r="U45" s="71" t="str">
        <f t="shared" si="23"/>
        <v>0</v>
      </c>
      <c r="V45" s="77" t="s">
        <v>97</v>
      </c>
      <c r="W45" s="71" t="str">
        <f t="shared" si="24"/>
        <v>0</v>
      </c>
      <c r="X45" s="54"/>
      <c r="Y45" s="71">
        <v>0</v>
      </c>
      <c r="Z45" s="77" t="s">
        <v>97</v>
      </c>
      <c r="AA45" s="71" t="str">
        <f t="shared" si="25"/>
        <v>0</v>
      </c>
      <c r="AB45" s="77" t="s">
        <v>97</v>
      </c>
      <c r="AC45" s="71">
        <f t="shared" si="26"/>
        <v>0</v>
      </c>
      <c r="AD45" s="77" t="s">
        <v>97</v>
      </c>
      <c r="AE45" s="71">
        <f t="shared" si="27"/>
        <v>0</v>
      </c>
      <c r="AF45" s="4"/>
      <c r="AG45" s="4"/>
      <c r="AH45"/>
      <c r="AI45"/>
      <c r="AJ45" s="9"/>
      <c r="AK45" s="9"/>
      <c r="AL45"/>
      <c r="AM45" s="9" t="s">
        <v>138</v>
      </c>
      <c r="AN45" s="9">
        <v>525</v>
      </c>
      <c r="AO45"/>
      <c r="AP45" s="9" t="s">
        <v>149</v>
      </c>
      <c r="AQ45" s="9">
        <v>400</v>
      </c>
      <c r="AR45"/>
      <c r="AS45" s="9"/>
      <c r="AT45" s="9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  <c r="CQ45"/>
      <c r="CR45"/>
      <c r="CS45"/>
      <c r="CT45"/>
      <c r="CU45"/>
      <c r="CV45"/>
    </row>
    <row r="46" spans="1:100" s="2" customFormat="1">
      <c r="A46" s="11">
        <v>43</v>
      </c>
      <c r="B46" s="60" t="str">
        <f t="shared" si="14"/>
        <v>Yes</v>
      </c>
      <c r="C46" s="60" t="str">
        <f t="shared" si="15"/>
        <v>Yes</v>
      </c>
      <c r="D46" s="60" t="str">
        <f t="shared" si="16"/>
        <v>Yes</v>
      </c>
      <c r="E46" s="60" t="str">
        <f t="shared" si="17"/>
        <v>No</v>
      </c>
      <c r="F46" s="63" t="s">
        <v>14</v>
      </c>
      <c r="G46" s="65">
        <v>40945</v>
      </c>
      <c r="H46" s="63">
        <f>DATEDIF(G46, DATE(2026,4,12), "Y")</f>
        <v>14</v>
      </c>
      <c r="I46" s="64" cm="1">
        <f t="array" ref="I46">SUM(LARGE((K46,M46,O46,Q46,S46,U46,W46,Y46,AA46,AC46,AE46),{1,2,3,4}))</f>
        <v>200</v>
      </c>
      <c r="J46" s="77" t="s">
        <v>97</v>
      </c>
      <c r="K46" s="71">
        <f t="shared" si="18"/>
        <v>0</v>
      </c>
      <c r="L46" s="77" t="s">
        <v>136</v>
      </c>
      <c r="M46" s="71">
        <f t="shared" si="19"/>
        <v>125</v>
      </c>
      <c r="N46" s="77" t="s">
        <v>97</v>
      </c>
      <c r="O46" s="71" t="str">
        <f t="shared" si="20"/>
        <v>0</v>
      </c>
      <c r="P46" s="77" t="s">
        <v>142</v>
      </c>
      <c r="Q46" s="71">
        <f t="shared" si="21"/>
        <v>75</v>
      </c>
      <c r="R46" s="77" t="s">
        <v>97</v>
      </c>
      <c r="S46" s="71">
        <f t="shared" si="22"/>
        <v>0</v>
      </c>
      <c r="T46" s="77" t="s">
        <v>97</v>
      </c>
      <c r="U46" s="71" t="str">
        <f t="shared" si="23"/>
        <v>0</v>
      </c>
      <c r="V46" s="77" t="s">
        <v>97</v>
      </c>
      <c r="W46" s="71" t="str">
        <f t="shared" si="24"/>
        <v>0</v>
      </c>
      <c r="X46" s="54"/>
      <c r="Y46" s="71">
        <v>0</v>
      </c>
      <c r="Z46" s="77" t="s">
        <v>97</v>
      </c>
      <c r="AA46" s="71" t="str">
        <f t="shared" si="25"/>
        <v>0</v>
      </c>
      <c r="AB46" s="77" t="s">
        <v>97</v>
      </c>
      <c r="AC46" s="71">
        <f t="shared" si="26"/>
        <v>0</v>
      </c>
      <c r="AD46" s="77" t="s">
        <v>97</v>
      </c>
      <c r="AE46" s="71">
        <f t="shared" si="27"/>
        <v>0</v>
      </c>
      <c r="AF46" s="4"/>
      <c r="AG46" s="4"/>
      <c r="AH46"/>
      <c r="AI46"/>
      <c r="AJ46" s="9"/>
      <c r="AK46" s="9"/>
      <c r="AL46"/>
      <c r="AM46" s="9" t="s">
        <v>108</v>
      </c>
      <c r="AN46" s="9">
        <v>625</v>
      </c>
      <c r="AO46"/>
      <c r="AP46" s="9" t="s">
        <v>134</v>
      </c>
      <c r="AQ46" s="9">
        <v>600</v>
      </c>
      <c r="AR46"/>
      <c r="AS46" s="9"/>
      <c r="AT46" s="9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  <c r="CQ46"/>
      <c r="CR46"/>
      <c r="CS46"/>
      <c r="CT46"/>
      <c r="CU46"/>
      <c r="CV46"/>
    </row>
    <row r="47" spans="1:100" s="2" customFormat="1">
      <c r="A47" s="11">
        <v>44</v>
      </c>
      <c r="B47" s="60" t="str">
        <f t="shared" si="14"/>
        <v>Yes</v>
      </c>
      <c r="C47" s="60" t="str">
        <f t="shared" si="15"/>
        <v>Yes</v>
      </c>
      <c r="D47" s="60" t="str">
        <f t="shared" si="16"/>
        <v>Yes</v>
      </c>
      <c r="E47" s="60" t="str">
        <f t="shared" si="17"/>
        <v>No</v>
      </c>
      <c r="F47" s="63" t="s">
        <v>48</v>
      </c>
      <c r="G47" s="65">
        <v>41167</v>
      </c>
      <c r="H47" s="63">
        <f>DATEDIF(G47, DATE(2026,4,12), "Y")</f>
        <v>13</v>
      </c>
      <c r="I47" s="64" cm="1">
        <f t="array" ref="I47">SUM(LARGE((K47,M47,O47,Q47,S47,U47,W47,Y47,AA47,AC47,AE47),{1,2,3,4}))</f>
        <v>0</v>
      </c>
      <c r="J47" s="77" t="s">
        <v>97</v>
      </c>
      <c r="K47" s="71">
        <f t="shared" si="18"/>
        <v>0</v>
      </c>
      <c r="L47" s="77" t="s">
        <v>97</v>
      </c>
      <c r="M47" s="71" t="str">
        <f t="shared" si="19"/>
        <v>0</v>
      </c>
      <c r="N47" s="77" t="s">
        <v>97</v>
      </c>
      <c r="O47" s="71" t="str">
        <f t="shared" si="20"/>
        <v>0</v>
      </c>
      <c r="P47" s="77" t="s">
        <v>97</v>
      </c>
      <c r="Q47" s="71" t="str">
        <f t="shared" si="21"/>
        <v>0</v>
      </c>
      <c r="R47" s="77" t="s">
        <v>97</v>
      </c>
      <c r="S47" s="71">
        <f t="shared" si="22"/>
        <v>0</v>
      </c>
      <c r="T47" s="77" t="s">
        <v>97</v>
      </c>
      <c r="U47" s="71" t="str">
        <f t="shared" si="23"/>
        <v>0</v>
      </c>
      <c r="V47" s="77" t="s">
        <v>97</v>
      </c>
      <c r="W47" s="71" t="str">
        <f t="shared" si="24"/>
        <v>0</v>
      </c>
      <c r="X47" s="54"/>
      <c r="Y47" s="71">
        <v>0</v>
      </c>
      <c r="Z47" s="77" t="s">
        <v>97</v>
      </c>
      <c r="AA47" s="71" t="str">
        <f t="shared" si="25"/>
        <v>0</v>
      </c>
      <c r="AB47" s="77" t="s">
        <v>97</v>
      </c>
      <c r="AC47" s="71">
        <f t="shared" si="26"/>
        <v>0</v>
      </c>
      <c r="AD47" s="77" t="s">
        <v>97</v>
      </c>
      <c r="AE47" s="71">
        <f t="shared" si="27"/>
        <v>0</v>
      </c>
      <c r="AF47" s="4"/>
      <c r="AG47" s="4"/>
      <c r="AH47"/>
      <c r="AI47"/>
      <c r="AJ47" s="9"/>
      <c r="AK47" s="9"/>
      <c r="AL47"/>
      <c r="AM47" s="9" t="s">
        <v>139</v>
      </c>
      <c r="AN47" s="9">
        <v>200</v>
      </c>
      <c r="AO47"/>
      <c r="AP47" s="9" t="s">
        <v>107</v>
      </c>
      <c r="AQ47" s="9">
        <v>900</v>
      </c>
      <c r="AR47"/>
      <c r="AS47" s="9"/>
      <c r="AT47" s="9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  <c r="CQ47"/>
      <c r="CR47"/>
      <c r="CS47"/>
      <c r="CT47"/>
      <c r="CU47"/>
      <c r="CV47"/>
    </row>
    <row r="48" spans="1:100" s="2" customFormat="1">
      <c r="A48" s="11">
        <v>45</v>
      </c>
      <c r="B48" s="60" t="str">
        <f t="shared" si="14"/>
        <v>Yes</v>
      </c>
      <c r="C48" s="60" t="str">
        <f t="shared" si="15"/>
        <v>Yes</v>
      </c>
      <c r="D48" s="60" t="str">
        <f t="shared" si="16"/>
        <v>Yes</v>
      </c>
      <c r="E48" s="60" t="str">
        <f t="shared" si="17"/>
        <v>Yes</v>
      </c>
      <c r="F48" s="63" t="s">
        <v>35</v>
      </c>
      <c r="G48" s="65">
        <v>41638</v>
      </c>
      <c r="H48" s="63">
        <f>DATEDIF(G48, DATE(2026,4,12), "Y")</f>
        <v>12</v>
      </c>
      <c r="I48" s="64" cm="1">
        <f t="array" ref="I48">SUM(LARGE((K48,M48,O48,Q48,S48,U48,W48,Y48,AA48,AC48,AE48),{1,2,3,4}))</f>
        <v>0</v>
      </c>
      <c r="J48" s="77" t="s">
        <v>97</v>
      </c>
      <c r="K48" s="71">
        <f t="shared" si="18"/>
        <v>0</v>
      </c>
      <c r="L48" s="77" t="s">
        <v>97</v>
      </c>
      <c r="M48" s="71" t="str">
        <f t="shared" si="19"/>
        <v>0</v>
      </c>
      <c r="N48" s="77" t="s">
        <v>97</v>
      </c>
      <c r="O48" s="71" t="str">
        <f t="shared" si="20"/>
        <v>0</v>
      </c>
      <c r="P48" s="77" t="s">
        <v>97</v>
      </c>
      <c r="Q48" s="71" t="str">
        <f t="shared" si="21"/>
        <v>0</v>
      </c>
      <c r="R48" s="77" t="s">
        <v>97</v>
      </c>
      <c r="S48" s="71">
        <f t="shared" si="22"/>
        <v>0</v>
      </c>
      <c r="T48" s="77" t="s">
        <v>97</v>
      </c>
      <c r="U48" s="71" t="str">
        <f t="shared" si="23"/>
        <v>0</v>
      </c>
      <c r="V48" s="77" t="s">
        <v>97</v>
      </c>
      <c r="W48" s="71" t="str">
        <f t="shared" si="24"/>
        <v>0</v>
      </c>
      <c r="X48" s="54"/>
      <c r="Y48" s="71">
        <v>0</v>
      </c>
      <c r="Z48" s="77" t="s">
        <v>97</v>
      </c>
      <c r="AA48" s="71" t="str">
        <f t="shared" si="25"/>
        <v>0</v>
      </c>
      <c r="AB48" s="77" t="s">
        <v>97</v>
      </c>
      <c r="AC48" s="71">
        <f t="shared" si="26"/>
        <v>0</v>
      </c>
      <c r="AD48" s="77" t="s">
        <v>97</v>
      </c>
      <c r="AE48" s="71">
        <f t="shared" si="27"/>
        <v>0</v>
      </c>
      <c r="AF48" s="4"/>
      <c r="AG48" s="4"/>
      <c r="AH48"/>
      <c r="AI48"/>
      <c r="AJ48" s="9"/>
      <c r="AK48" s="9"/>
      <c r="AL48"/>
      <c r="AM48" s="9" t="s">
        <v>99</v>
      </c>
      <c r="AN48" s="9">
        <v>400</v>
      </c>
      <c r="AO48"/>
      <c r="AP48" s="9" t="s">
        <v>150</v>
      </c>
      <c r="AQ48" s="9">
        <v>1500</v>
      </c>
      <c r="AR48"/>
      <c r="AS48" s="9"/>
      <c r="AT48" s="9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  <c r="CQ48"/>
      <c r="CR48"/>
      <c r="CS48"/>
      <c r="CT48"/>
      <c r="CU48"/>
      <c r="CV48"/>
    </row>
    <row r="49" spans="1:100" s="2" customFormat="1">
      <c r="A49" s="11">
        <v>46</v>
      </c>
      <c r="B49" s="60" t="str">
        <f t="shared" si="14"/>
        <v>Yes</v>
      </c>
      <c r="C49" s="60" t="str">
        <f t="shared" si="15"/>
        <v>No</v>
      </c>
      <c r="D49" s="60" t="str">
        <f t="shared" si="16"/>
        <v>No</v>
      </c>
      <c r="E49" s="60" t="str">
        <f t="shared" si="17"/>
        <v>No</v>
      </c>
      <c r="F49" s="63" t="s">
        <v>16</v>
      </c>
      <c r="G49" s="65">
        <v>39283</v>
      </c>
      <c r="H49" s="63">
        <f>DATEDIF(G49, DATE(2026,5,10), "Y")</f>
        <v>18</v>
      </c>
      <c r="I49" s="64" cm="1">
        <f t="array" ref="I49">SUM(LARGE((K49,M49,O49,Q49,S49,U49,W49,Y49,AA49,AC49,AE49),{1,2,3,4}))</f>
        <v>1300</v>
      </c>
      <c r="J49" s="77" t="s">
        <v>116</v>
      </c>
      <c r="K49" s="71">
        <f t="shared" si="18"/>
        <v>400</v>
      </c>
      <c r="L49" s="77" t="s">
        <v>147</v>
      </c>
      <c r="M49" s="71">
        <f t="shared" si="19"/>
        <v>500</v>
      </c>
      <c r="N49" s="77" t="s">
        <v>97</v>
      </c>
      <c r="O49" s="71" t="str">
        <f t="shared" si="20"/>
        <v>0</v>
      </c>
      <c r="P49" s="77" t="s">
        <v>99</v>
      </c>
      <c r="Q49" s="71">
        <f t="shared" si="21"/>
        <v>400</v>
      </c>
      <c r="R49" s="77" t="s">
        <v>97</v>
      </c>
      <c r="S49" s="71">
        <f t="shared" si="22"/>
        <v>0</v>
      </c>
      <c r="T49" s="77" t="s">
        <v>97</v>
      </c>
      <c r="U49" s="71" t="str">
        <f t="shared" si="23"/>
        <v>0</v>
      </c>
      <c r="V49" s="77" t="s">
        <v>97</v>
      </c>
      <c r="W49" s="71" t="str">
        <f t="shared" si="24"/>
        <v>0</v>
      </c>
      <c r="X49" s="54"/>
      <c r="Y49" s="71">
        <v>0</v>
      </c>
      <c r="Z49" s="77" t="s">
        <v>97</v>
      </c>
      <c r="AA49" s="71" t="str">
        <f t="shared" si="25"/>
        <v>0</v>
      </c>
      <c r="AB49" s="77" t="s">
        <v>97</v>
      </c>
      <c r="AC49" s="71">
        <f t="shared" si="26"/>
        <v>0</v>
      </c>
      <c r="AD49" s="77" t="s">
        <v>97</v>
      </c>
      <c r="AE49" s="71">
        <f t="shared" si="27"/>
        <v>0</v>
      </c>
      <c r="AF49" s="4"/>
      <c r="AG49" s="4"/>
      <c r="AH49"/>
      <c r="AI49"/>
      <c r="AJ49" s="9"/>
      <c r="AK49" s="9"/>
      <c r="AL49"/>
      <c r="AM49" s="9" t="s">
        <v>133</v>
      </c>
      <c r="AN49" s="9">
        <v>550</v>
      </c>
      <c r="AO49"/>
      <c r="AP49" s="9" t="s">
        <v>138</v>
      </c>
      <c r="AQ49" s="9">
        <v>2000</v>
      </c>
      <c r="AR49"/>
      <c r="AS49" s="9"/>
      <c r="AT49" s="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  <c r="CQ49"/>
      <c r="CR49"/>
      <c r="CS49"/>
      <c r="CT49"/>
      <c r="CU49"/>
      <c r="CV49"/>
    </row>
    <row r="50" spans="1:100" s="2" customFormat="1">
      <c r="A50" s="11">
        <v>47</v>
      </c>
      <c r="B50" s="60" t="str">
        <f t="shared" si="14"/>
        <v>Yes</v>
      </c>
      <c r="C50" s="60" t="str">
        <f t="shared" si="15"/>
        <v>Yes</v>
      </c>
      <c r="D50" s="60" t="str">
        <f t="shared" si="16"/>
        <v>Yes</v>
      </c>
      <c r="E50" s="60" t="str">
        <f t="shared" si="17"/>
        <v>Yes</v>
      </c>
      <c r="F50" s="63" t="s">
        <v>37</v>
      </c>
      <c r="G50" s="65">
        <v>41788</v>
      </c>
      <c r="H50" s="63">
        <f>DATEDIF(G50, DATE(2026,4,12), "Y")</f>
        <v>11</v>
      </c>
      <c r="I50" s="64" cm="1">
        <f t="array" ref="I50">SUM(LARGE((K50,M50,O50,Q50,S50,U50,W50,Y50,AA50,AC50,AE50),{1,2,3,4}))</f>
        <v>0</v>
      </c>
      <c r="J50" s="77" t="s">
        <v>97</v>
      </c>
      <c r="K50" s="71">
        <f t="shared" si="18"/>
        <v>0</v>
      </c>
      <c r="L50" s="77" t="s">
        <v>97</v>
      </c>
      <c r="M50" s="71" t="str">
        <f t="shared" si="19"/>
        <v>0</v>
      </c>
      <c r="N50" s="77" t="s">
        <v>97</v>
      </c>
      <c r="O50" s="71" t="str">
        <f t="shared" si="20"/>
        <v>0</v>
      </c>
      <c r="P50" s="77" t="s">
        <v>97</v>
      </c>
      <c r="Q50" s="71" t="str">
        <f t="shared" si="21"/>
        <v>0</v>
      </c>
      <c r="R50" s="77" t="s">
        <v>97</v>
      </c>
      <c r="S50" s="71">
        <f t="shared" si="22"/>
        <v>0</v>
      </c>
      <c r="T50" s="77" t="s">
        <v>97</v>
      </c>
      <c r="U50" s="71" t="str">
        <f t="shared" si="23"/>
        <v>0</v>
      </c>
      <c r="V50" s="77" t="s">
        <v>97</v>
      </c>
      <c r="W50" s="71" t="str">
        <f t="shared" si="24"/>
        <v>0</v>
      </c>
      <c r="X50" s="54"/>
      <c r="Y50" s="71">
        <v>0</v>
      </c>
      <c r="Z50" s="77" t="s">
        <v>97</v>
      </c>
      <c r="AA50" s="71" t="str">
        <f t="shared" si="25"/>
        <v>0</v>
      </c>
      <c r="AB50" s="77" t="s">
        <v>97</v>
      </c>
      <c r="AC50" s="71">
        <f t="shared" si="26"/>
        <v>0</v>
      </c>
      <c r="AD50" s="77" t="s">
        <v>97</v>
      </c>
      <c r="AE50" s="71">
        <f t="shared" si="27"/>
        <v>0</v>
      </c>
      <c r="AF50" s="4"/>
      <c r="AG50" s="4"/>
      <c r="AH50"/>
      <c r="AI50"/>
      <c r="AJ50" s="9"/>
      <c r="AK50" s="9"/>
      <c r="AL50"/>
      <c r="AM50" s="9" t="s">
        <v>143</v>
      </c>
      <c r="AN50" s="9">
        <v>650</v>
      </c>
      <c r="AO50"/>
      <c r="AP50" s="9" t="s">
        <v>108</v>
      </c>
      <c r="AQ50" s="9">
        <v>2800</v>
      </c>
      <c r="AR50"/>
      <c r="AS50" s="9"/>
      <c r="AT50" s="9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  <c r="CQ50"/>
      <c r="CR50"/>
      <c r="CS50"/>
      <c r="CT50"/>
      <c r="CU50"/>
      <c r="CV50"/>
    </row>
    <row r="51" spans="1:100" s="2" customFormat="1">
      <c r="A51" s="11">
        <v>48</v>
      </c>
      <c r="B51" s="60" t="str">
        <f t="shared" si="14"/>
        <v>No</v>
      </c>
      <c r="C51" s="60" t="str">
        <f t="shared" si="15"/>
        <v>No</v>
      </c>
      <c r="D51" s="60" t="str">
        <f t="shared" si="16"/>
        <v>No</v>
      </c>
      <c r="E51" s="60" t="str">
        <f t="shared" si="17"/>
        <v>No</v>
      </c>
      <c r="F51" s="66"/>
      <c r="G51" s="66"/>
      <c r="H51" s="66" t="str">
        <f>IF(F51="","",VLOOKUP(F51,#REF!,4,FALSE))</f>
        <v/>
      </c>
      <c r="I51" s="64" cm="1">
        <f t="array" ref="I51">SUM(LARGE((K51,M51,O51,Q51,S51,U51,W51,Y51,AA51,AC51,AE51),{1,2,3,4}))</f>
        <v>0</v>
      </c>
      <c r="J51" s="77" t="s">
        <v>97</v>
      </c>
      <c r="K51" s="71">
        <f t="shared" si="18"/>
        <v>0</v>
      </c>
      <c r="L51" s="77" t="s">
        <v>97</v>
      </c>
      <c r="M51" s="71" t="str">
        <f t="shared" si="19"/>
        <v>0</v>
      </c>
      <c r="N51" s="77" t="s">
        <v>97</v>
      </c>
      <c r="O51" s="71" t="str">
        <f t="shared" si="20"/>
        <v>0</v>
      </c>
      <c r="P51" s="77" t="s">
        <v>97</v>
      </c>
      <c r="Q51" s="71" t="str">
        <f t="shared" si="21"/>
        <v>0</v>
      </c>
      <c r="R51" s="77" t="s">
        <v>97</v>
      </c>
      <c r="S51" s="71">
        <f t="shared" si="22"/>
        <v>0</v>
      </c>
      <c r="T51" s="77" t="s">
        <v>97</v>
      </c>
      <c r="U51" s="71" t="str">
        <f t="shared" si="23"/>
        <v>0</v>
      </c>
      <c r="V51" s="77" t="s">
        <v>97</v>
      </c>
      <c r="W51" s="71" t="str">
        <f t="shared" si="24"/>
        <v>0</v>
      </c>
      <c r="X51" s="54"/>
      <c r="Y51" s="71">
        <v>0</v>
      </c>
      <c r="Z51" s="77" t="s">
        <v>97</v>
      </c>
      <c r="AA51" s="71" t="str">
        <f t="shared" si="25"/>
        <v>0</v>
      </c>
      <c r="AB51" s="77" t="s">
        <v>97</v>
      </c>
      <c r="AC51" s="71">
        <f t="shared" si="26"/>
        <v>0</v>
      </c>
      <c r="AD51" s="77" t="s">
        <v>97</v>
      </c>
      <c r="AE51" s="71">
        <f t="shared" si="27"/>
        <v>0</v>
      </c>
      <c r="AF51" s="4"/>
      <c r="AG51" s="4"/>
      <c r="AH51"/>
      <c r="AI51"/>
      <c r="AJ51" s="9"/>
      <c r="AK51" s="9"/>
      <c r="AL51"/>
      <c r="AM51" s="9" t="s">
        <v>132</v>
      </c>
      <c r="AN51" s="9">
        <v>800</v>
      </c>
      <c r="AO51"/>
      <c r="AP51" s="9" t="s">
        <v>151</v>
      </c>
      <c r="AQ51" s="9">
        <v>400</v>
      </c>
      <c r="AR51"/>
      <c r="AS51" s="9"/>
      <c r="AT51" s="9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  <c r="CQ51"/>
      <c r="CR51"/>
      <c r="CS51"/>
      <c r="CT51"/>
      <c r="CU51"/>
      <c r="CV51"/>
    </row>
    <row r="52" spans="1:100" s="2" customFormat="1">
      <c r="A52" s="11">
        <v>49</v>
      </c>
      <c r="B52" s="60" t="str">
        <f t="shared" si="14"/>
        <v>No</v>
      </c>
      <c r="C52" s="60" t="str">
        <f t="shared" si="15"/>
        <v>No</v>
      </c>
      <c r="D52" s="60" t="str">
        <f t="shared" si="16"/>
        <v>No</v>
      </c>
      <c r="E52" s="60" t="str">
        <f t="shared" si="17"/>
        <v>No</v>
      </c>
      <c r="F52" s="66"/>
      <c r="G52" s="66"/>
      <c r="H52" s="66" t="str">
        <f>IF(F52="","",VLOOKUP(F52,#REF!,4,FALSE))</f>
        <v/>
      </c>
      <c r="I52" s="64" cm="1">
        <f t="array" ref="I52">SUM(LARGE((K52,M52,O52,Q52,S52,U52,W52,Y52,AA52,AC52,AE52),{1,2,3,4}))</f>
        <v>0</v>
      </c>
      <c r="J52" s="77" t="s">
        <v>97</v>
      </c>
      <c r="K52" s="71">
        <f t="shared" si="18"/>
        <v>0</v>
      </c>
      <c r="L52" s="77" t="s">
        <v>97</v>
      </c>
      <c r="M52" s="71" t="str">
        <f t="shared" si="19"/>
        <v>0</v>
      </c>
      <c r="N52" s="77" t="s">
        <v>97</v>
      </c>
      <c r="O52" s="71" t="str">
        <f t="shared" si="20"/>
        <v>0</v>
      </c>
      <c r="P52" s="77" t="s">
        <v>97</v>
      </c>
      <c r="Q52" s="71" t="str">
        <f t="shared" si="21"/>
        <v>0</v>
      </c>
      <c r="R52" s="77" t="s">
        <v>97</v>
      </c>
      <c r="S52" s="71">
        <f t="shared" si="22"/>
        <v>0</v>
      </c>
      <c r="T52" s="77" t="s">
        <v>97</v>
      </c>
      <c r="U52" s="71" t="str">
        <f t="shared" si="23"/>
        <v>0</v>
      </c>
      <c r="V52" s="77" t="s">
        <v>97</v>
      </c>
      <c r="W52" s="71" t="str">
        <f t="shared" si="24"/>
        <v>0</v>
      </c>
      <c r="X52" s="54"/>
      <c r="Y52" s="71">
        <v>0</v>
      </c>
      <c r="Z52" s="77" t="s">
        <v>97</v>
      </c>
      <c r="AA52" s="71" t="str">
        <f t="shared" si="25"/>
        <v>0</v>
      </c>
      <c r="AB52" s="77" t="s">
        <v>97</v>
      </c>
      <c r="AC52" s="71">
        <f t="shared" si="26"/>
        <v>0</v>
      </c>
      <c r="AD52" s="77" t="s">
        <v>97</v>
      </c>
      <c r="AE52" s="71">
        <f t="shared" si="27"/>
        <v>0</v>
      </c>
      <c r="AF52" s="4"/>
      <c r="AG52" s="4"/>
      <c r="AH52"/>
      <c r="AI52"/>
      <c r="AJ52" s="9"/>
      <c r="AK52" s="9"/>
      <c r="AL52"/>
      <c r="AM52" s="9" t="s">
        <v>147</v>
      </c>
      <c r="AN52" s="9">
        <v>1000</v>
      </c>
      <c r="AO52"/>
      <c r="AP52" s="9" t="s">
        <v>152</v>
      </c>
      <c r="AQ52" s="9">
        <v>700</v>
      </c>
      <c r="AR52"/>
      <c r="AS52" s="9"/>
      <c r="AT52" s="9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  <c r="CQ52"/>
      <c r="CR52"/>
      <c r="CS52"/>
      <c r="CT52"/>
      <c r="CU52"/>
      <c r="CV52"/>
    </row>
    <row r="53" spans="1:100" s="2" customFormat="1">
      <c r="A53" s="11">
        <v>50</v>
      </c>
      <c r="B53" s="60" t="str">
        <f t="shared" si="14"/>
        <v>No</v>
      </c>
      <c r="C53" s="60" t="str">
        <f t="shared" si="15"/>
        <v>No</v>
      </c>
      <c r="D53" s="60" t="str">
        <f t="shared" si="16"/>
        <v>No</v>
      </c>
      <c r="E53" s="60" t="str">
        <f t="shared" si="17"/>
        <v>No</v>
      </c>
      <c r="F53" s="66"/>
      <c r="G53" s="66"/>
      <c r="H53" s="66" t="str">
        <f>IF(F53="","",VLOOKUP(F53,#REF!,4,FALSE))</f>
        <v/>
      </c>
      <c r="I53" s="64" cm="1">
        <f t="array" ref="I53">SUM(LARGE((K53,M53,O53,Q53,S53,U53,W53,Y53,AA53,AC53,AE53),{1,2,3,4}))</f>
        <v>0</v>
      </c>
      <c r="J53" s="77" t="s">
        <v>97</v>
      </c>
      <c r="K53" s="71">
        <f t="shared" si="18"/>
        <v>0</v>
      </c>
      <c r="L53" s="77" t="s">
        <v>97</v>
      </c>
      <c r="M53" s="71" t="str">
        <f t="shared" si="19"/>
        <v>0</v>
      </c>
      <c r="N53" s="77" t="s">
        <v>97</v>
      </c>
      <c r="O53" s="71" t="str">
        <f t="shared" si="20"/>
        <v>0</v>
      </c>
      <c r="P53" s="77" t="s">
        <v>97</v>
      </c>
      <c r="Q53" s="71" t="str">
        <f t="shared" si="21"/>
        <v>0</v>
      </c>
      <c r="R53" s="77" t="s">
        <v>97</v>
      </c>
      <c r="S53" s="71">
        <f t="shared" si="22"/>
        <v>0</v>
      </c>
      <c r="T53" s="77" t="s">
        <v>97</v>
      </c>
      <c r="U53" s="71" t="str">
        <f t="shared" si="23"/>
        <v>0</v>
      </c>
      <c r="V53" s="77" t="s">
        <v>97</v>
      </c>
      <c r="W53" s="71" t="str">
        <f t="shared" si="24"/>
        <v>0</v>
      </c>
      <c r="X53" s="54"/>
      <c r="Y53" s="71">
        <v>0</v>
      </c>
      <c r="Z53" s="77" t="s">
        <v>97</v>
      </c>
      <c r="AA53" s="71" t="str">
        <f t="shared" si="25"/>
        <v>0</v>
      </c>
      <c r="AB53" s="77" t="s">
        <v>97</v>
      </c>
      <c r="AC53" s="71">
        <f t="shared" si="26"/>
        <v>0</v>
      </c>
      <c r="AD53" s="77" t="s">
        <v>97</v>
      </c>
      <c r="AE53" s="71">
        <f t="shared" si="27"/>
        <v>0</v>
      </c>
      <c r="AF53" s="4"/>
      <c r="AG53" s="4"/>
      <c r="AH53"/>
      <c r="AI53"/>
      <c r="AJ53" s="9"/>
      <c r="AK53" s="9"/>
      <c r="AL53"/>
      <c r="AM53"/>
      <c r="AN53"/>
      <c r="AO53"/>
      <c r="AP53" s="9" t="s">
        <v>139</v>
      </c>
      <c r="AQ53" s="9">
        <v>1200</v>
      </c>
      <c r="AR53"/>
      <c r="AS53" s="9"/>
      <c r="AT53" s="9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  <c r="CQ53"/>
      <c r="CR53"/>
      <c r="CS53"/>
      <c r="CT53"/>
      <c r="CU53"/>
      <c r="CV53"/>
    </row>
    <row r="54" spans="1:100" s="2" customFormat="1">
      <c r="A54" s="11">
        <v>51</v>
      </c>
      <c r="B54" s="60" t="str">
        <f t="shared" si="14"/>
        <v>No</v>
      </c>
      <c r="C54" s="60" t="str">
        <f t="shared" si="15"/>
        <v>No</v>
      </c>
      <c r="D54" s="60" t="str">
        <f t="shared" si="16"/>
        <v>No</v>
      </c>
      <c r="E54" s="60" t="str">
        <f t="shared" si="17"/>
        <v>No</v>
      </c>
      <c r="F54" s="66"/>
      <c r="G54" s="66"/>
      <c r="H54" s="66" t="str">
        <f>IF(F54="","",VLOOKUP(F54,#REF!,4,FALSE))</f>
        <v/>
      </c>
      <c r="I54" s="64" cm="1">
        <f t="array" ref="I54">SUM(LARGE((K54,M54,O54,Q54,S54,U54,W54,Y54,AA54,AC54,AE54),{1,2,3,4}))</f>
        <v>0</v>
      </c>
      <c r="J54" s="77" t="s">
        <v>97</v>
      </c>
      <c r="K54" s="71">
        <f t="shared" si="18"/>
        <v>0</v>
      </c>
      <c r="L54" s="77" t="s">
        <v>97</v>
      </c>
      <c r="M54" s="71" t="str">
        <f t="shared" si="19"/>
        <v>0</v>
      </c>
      <c r="N54" s="77" t="s">
        <v>97</v>
      </c>
      <c r="O54" s="71" t="str">
        <f t="shared" si="20"/>
        <v>0</v>
      </c>
      <c r="P54" s="77" t="s">
        <v>97</v>
      </c>
      <c r="Q54" s="71" t="str">
        <f t="shared" si="21"/>
        <v>0</v>
      </c>
      <c r="R54" s="77" t="s">
        <v>97</v>
      </c>
      <c r="S54" s="71">
        <f t="shared" si="22"/>
        <v>0</v>
      </c>
      <c r="T54" s="77" t="s">
        <v>97</v>
      </c>
      <c r="U54" s="71" t="str">
        <f t="shared" si="23"/>
        <v>0</v>
      </c>
      <c r="V54" s="77" t="s">
        <v>97</v>
      </c>
      <c r="W54" s="71" t="str">
        <f t="shared" si="24"/>
        <v>0</v>
      </c>
      <c r="X54" s="54"/>
      <c r="Y54" s="71">
        <v>0</v>
      </c>
      <c r="Z54" s="77" t="s">
        <v>97</v>
      </c>
      <c r="AA54" s="71" t="str">
        <f t="shared" si="25"/>
        <v>0</v>
      </c>
      <c r="AB54" s="77" t="s">
        <v>97</v>
      </c>
      <c r="AC54" s="71">
        <f t="shared" si="26"/>
        <v>0</v>
      </c>
      <c r="AD54" s="77" t="s">
        <v>97</v>
      </c>
      <c r="AE54" s="71">
        <f t="shared" si="27"/>
        <v>0</v>
      </c>
      <c r="AF54" s="4"/>
      <c r="AG54" s="4"/>
      <c r="AH54"/>
      <c r="AI54"/>
      <c r="AJ54" s="9"/>
      <c r="AK54" s="9"/>
      <c r="AL54"/>
      <c r="AM54"/>
      <c r="AN54"/>
      <c r="AO54"/>
      <c r="AP54" s="9" t="s">
        <v>99</v>
      </c>
      <c r="AQ54" s="9">
        <v>1800</v>
      </c>
      <c r="AR54"/>
      <c r="AS54" s="9"/>
      <c r="AT54" s="9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  <c r="CQ54"/>
      <c r="CR54"/>
      <c r="CS54"/>
      <c r="CT54"/>
      <c r="CU54"/>
      <c r="CV54"/>
    </row>
    <row r="55" spans="1:100" s="2" customFormat="1">
      <c r="A55" s="11">
        <v>52</v>
      </c>
      <c r="B55" s="60" t="str">
        <f t="shared" si="14"/>
        <v>No</v>
      </c>
      <c r="C55" s="60" t="str">
        <f t="shared" si="15"/>
        <v>No</v>
      </c>
      <c r="D55" s="60" t="str">
        <f t="shared" si="16"/>
        <v>No</v>
      </c>
      <c r="E55" s="60" t="str">
        <f t="shared" si="17"/>
        <v>No</v>
      </c>
      <c r="F55" s="66"/>
      <c r="G55" s="66"/>
      <c r="H55" s="66" t="str">
        <f>IF(F55="","",VLOOKUP(F55,#REF!,4,FALSE))</f>
        <v/>
      </c>
      <c r="I55" s="64" cm="1">
        <f t="array" ref="I55">SUM(LARGE((K55,M55,O55,Q55,S55,U55,W55,Y55,AA55,AC55,AE55),{1,2,3,4}))</f>
        <v>0</v>
      </c>
      <c r="J55" s="77" t="s">
        <v>97</v>
      </c>
      <c r="K55" s="71">
        <f t="shared" si="18"/>
        <v>0</v>
      </c>
      <c r="L55" s="77" t="s">
        <v>97</v>
      </c>
      <c r="M55" s="71" t="str">
        <f t="shared" si="19"/>
        <v>0</v>
      </c>
      <c r="N55" s="77" t="s">
        <v>97</v>
      </c>
      <c r="O55" s="71" t="str">
        <f t="shared" si="20"/>
        <v>0</v>
      </c>
      <c r="P55" s="77" t="s">
        <v>97</v>
      </c>
      <c r="Q55" s="71" t="str">
        <f t="shared" si="21"/>
        <v>0</v>
      </c>
      <c r="R55" s="77" t="s">
        <v>97</v>
      </c>
      <c r="S55" s="71">
        <f t="shared" si="22"/>
        <v>0</v>
      </c>
      <c r="T55" s="77" t="s">
        <v>97</v>
      </c>
      <c r="U55" s="71" t="str">
        <f t="shared" si="23"/>
        <v>0</v>
      </c>
      <c r="V55" s="77" t="s">
        <v>97</v>
      </c>
      <c r="W55" s="71" t="str">
        <f t="shared" si="24"/>
        <v>0</v>
      </c>
      <c r="X55" s="54"/>
      <c r="Y55" s="71">
        <v>0</v>
      </c>
      <c r="Z55" s="77" t="s">
        <v>97</v>
      </c>
      <c r="AA55" s="71" t="str">
        <f t="shared" si="25"/>
        <v>0</v>
      </c>
      <c r="AB55" s="77" t="s">
        <v>97</v>
      </c>
      <c r="AC55" s="71">
        <f t="shared" si="26"/>
        <v>0</v>
      </c>
      <c r="AD55" s="77" t="s">
        <v>97</v>
      </c>
      <c r="AE55" s="71">
        <f t="shared" si="27"/>
        <v>0</v>
      </c>
      <c r="AF55" s="4"/>
      <c r="AG55" s="4"/>
      <c r="AH55"/>
      <c r="AI55"/>
      <c r="AJ55" s="9"/>
      <c r="AK55" s="9"/>
      <c r="AL55"/>
      <c r="AM55"/>
      <c r="AN55"/>
      <c r="AO55"/>
      <c r="AP55" s="9" t="s">
        <v>153</v>
      </c>
      <c r="AQ55" s="9">
        <v>3000</v>
      </c>
      <c r="AR55"/>
      <c r="AS55" s="9"/>
      <c r="AT55" s="9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  <c r="CQ55"/>
      <c r="CR55"/>
      <c r="CS55"/>
      <c r="CT55"/>
      <c r="CU55"/>
      <c r="CV55"/>
    </row>
    <row r="56" spans="1:100" s="2" customFormat="1">
      <c r="A56" s="11">
        <v>53</v>
      </c>
      <c r="B56" s="60" t="str">
        <f t="shared" si="14"/>
        <v>No</v>
      </c>
      <c r="C56" s="60" t="str">
        <f t="shared" si="15"/>
        <v>No</v>
      </c>
      <c r="D56" s="60" t="str">
        <f t="shared" si="16"/>
        <v>No</v>
      </c>
      <c r="E56" s="60" t="str">
        <f t="shared" si="17"/>
        <v>No</v>
      </c>
      <c r="F56" s="66"/>
      <c r="G56" s="66"/>
      <c r="H56" s="66" t="str">
        <f>IF(F56="","",VLOOKUP(F56,#REF!,4,FALSE))</f>
        <v/>
      </c>
      <c r="I56" s="64" cm="1">
        <f t="array" ref="I56">SUM(LARGE((K56,M56,O56,Q56,S56,U56,W56,Y56,AA56,AC56,AE56),{1,2,3,4}))</f>
        <v>0</v>
      </c>
      <c r="J56" s="77" t="s">
        <v>97</v>
      </c>
      <c r="K56" s="71">
        <f t="shared" si="18"/>
        <v>0</v>
      </c>
      <c r="L56" s="77" t="s">
        <v>97</v>
      </c>
      <c r="M56" s="71" t="str">
        <f t="shared" si="19"/>
        <v>0</v>
      </c>
      <c r="N56" s="77" t="s">
        <v>97</v>
      </c>
      <c r="O56" s="71" t="str">
        <f t="shared" si="20"/>
        <v>0</v>
      </c>
      <c r="P56" s="77" t="s">
        <v>97</v>
      </c>
      <c r="Q56" s="71" t="str">
        <f t="shared" si="21"/>
        <v>0</v>
      </c>
      <c r="R56" s="77" t="s">
        <v>97</v>
      </c>
      <c r="S56" s="71">
        <f t="shared" si="22"/>
        <v>0</v>
      </c>
      <c r="T56" s="77" t="s">
        <v>97</v>
      </c>
      <c r="U56" s="71" t="str">
        <f t="shared" si="23"/>
        <v>0</v>
      </c>
      <c r="V56" s="77" t="s">
        <v>97</v>
      </c>
      <c r="W56" s="71" t="str">
        <f t="shared" si="24"/>
        <v>0</v>
      </c>
      <c r="X56" s="54"/>
      <c r="Y56" s="71">
        <v>0</v>
      </c>
      <c r="Z56" s="77" t="s">
        <v>97</v>
      </c>
      <c r="AA56" s="71" t="str">
        <f t="shared" si="25"/>
        <v>0</v>
      </c>
      <c r="AB56" s="77" t="s">
        <v>97</v>
      </c>
      <c r="AC56" s="71">
        <f t="shared" si="26"/>
        <v>0</v>
      </c>
      <c r="AD56" s="77" t="s">
        <v>97</v>
      </c>
      <c r="AE56" s="71">
        <f t="shared" si="27"/>
        <v>0</v>
      </c>
      <c r="AF56" s="4"/>
      <c r="AG56" s="4"/>
      <c r="AH56"/>
      <c r="AI56"/>
      <c r="AJ56" s="9"/>
      <c r="AK56" s="9"/>
      <c r="AL56"/>
      <c r="AM56"/>
      <c r="AN56"/>
      <c r="AO56"/>
      <c r="AP56" s="9" t="s">
        <v>132</v>
      </c>
      <c r="AQ56" s="9">
        <v>4000</v>
      </c>
      <c r="AR56"/>
      <c r="AS56" s="9"/>
      <c r="AT56" s="9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  <c r="CQ56"/>
      <c r="CR56"/>
      <c r="CS56"/>
      <c r="CT56"/>
      <c r="CU56"/>
      <c r="CV56"/>
    </row>
    <row r="57" spans="1:100" s="2" customFormat="1">
      <c r="A57" s="11">
        <v>54</v>
      </c>
      <c r="B57" s="60" t="str">
        <f t="shared" si="14"/>
        <v>No</v>
      </c>
      <c r="C57" s="60" t="str">
        <f t="shared" si="15"/>
        <v>No</v>
      </c>
      <c r="D57" s="60" t="str">
        <f t="shared" si="16"/>
        <v>No</v>
      </c>
      <c r="E57" s="60" t="str">
        <f t="shared" si="17"/>
        <v>No</v>
      </c>
      <c r="F57" s="66"/>
      <c r="G57" s="66"/>
      <c r="H57" s="66" t="str">
        <f>IF(F57="","",VLOOKUP(F57,#REF!,4,FALSE))</f>
        <v/>
      </c>
      <c r="I57" s="64" cm="1">
        <f t="array" ref="I57">SUM(LARGE((K57,M57,O57,Q57,S57,U57,W57,Y57,AA57,AC57,AE57),{1,2,3,4}))</f>
        <v>0</v>
      </c>
      <c r="J57" s="77" t="s">
        <v>97</v>
      </c>
      <c r="K57" s="71">
        <f t="shared" si="18"/>
        <v>0</v>
      </c>
      <c r="L57" s="77" t="s">
        <v>97</v>
      </c>
      <c r="M57" s="71" t="str">
        <f t="shared" si="19"/>
        <v>0</v>
      </c>
      <c r="N57" s="77" t="s">
        <v>97</v>
      </c>
      <c r="O57" s="71" t="str">
        <f t="shared" si="20"/>
        <v>0</v>
      </c>
      <c r="P57" s="77" t="s">
        <v>97</v>
      </c>
      <c r="Q57" s="71" t="str">
        <f t="shared" si="21"/>
        <v>0</v>
      </c>
      <c r="R57" s="77" t="s">
        <v>97</v>
      </c>
      <c r="S57" s="71">
        <f t="shared" si="22"/>
        <v>0</v>
      </c>
      <c r="T57" s="77" t="s">
        <v>97</v>
      </c>
      <c r="U57" s="71" t="str">
        <f t="shared" si="23"/>
        <v>0</v>
      </c>
      <c r="V57" s="77" t="s">
        <v>97</v>
      </c>
      <c r="W57" s="71" t="str">
        <f t="shared" si="24"/>
        <v>0</v>
      </c>
      <c r="X57" s="54"/>
      <c r="Y57" s="71">
        <v>0</v>
      </c>
      <c r="Z57" s="77" t="s">
        <v>97</v>
      </c>
      <c r="AA57" s="71" t="str">
        <f t="shared" si="25"/>
        <v>0</v>
      </c>
      <c r="AB57" s="77" t="s">
        <v>97</v>
      </c>
      <c r="AC57" s="71">
        <f t="shared" si="26"/>
        <v>0</v>
      </c>
      <c r="AD57" s="77" t="s">
        <v>97</v>
      </c>
      <c r="AE57" s="71">
        <f t="shared" si="27"/>
        <v>0</v>
      </c>
      <c r="AF57" s="4"/>
      <c r="AG57" s="4"/>
      <c r="AH57"/>
      <c r="AI57"/>
      <c r="AJ57" s="9"/>
      <c r="AK57" s="9"/>
      <c r="AL57"/>
      <c r="AM57"/>
      <c r="AN57"/>
      <c r="AO57"/>
      <c r="AP57" s="9" t="s">
        <v>147</v>
      </c>
      <c r="AQ57" s="9">
        <v>5000</v>
      </c>
      <c r="AR57"/>
      <c r="AS57" s="9"/>
      <c r="AT57" s="9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  <c r="CQ57"/>
      <c r="CR57"/>
      <c r="CS57"/>
      <c r="CT57"/>
      <c r="CU57"/>
      <c r="CV57"/>
    </row>
    <row r="58" spans="1:100" s="2" customFormat="1">
      <c r="A58" s="11">
        <v>55</v>
      </c>
      <c r="B58" s="60" t="str">
        <f t="shared" si="14"/>
        <v>No</v>
      </c>
      <c r="C58" s="60" t="str">
        <f t="shared" si="15"/>
        <v>No</v>
      </c>
      <c r="D58" s="60" t="str">
        <f t="shared" si="16"/>
        <v>No</v>
      </c>
      <c r="E58" s="60" t="str">
        <f t="shared" si="17"/>
        <v>No</v>
      </c>
      <c r="F58" s="66"/>
      <c r="G58" s="66"/>
      <c r="H58" s="66" t="str">
        <f>IF(F58="","",VLOOKUP(F58,#REF!,4,FALSE))</f>
        <v/>
      </c>
      <c r="I58" s="64" cm="1">
        <f t="array" ref="I58">SUM(LARGE((K58,M58,O58,Q58,S58,U58,W58,Y58,AA58,AC58,AE58),{1,2,3,4}))</f>
        <v>0</v>
      </c>
      <c r="J58" s="77" t="s">
        <v>97</v>
      </c>
      <c r="K58" s="71">
        <f t="shared" si="18"/>
        <v>0</v>
      </c>
      <c r="L58" s="77" t="s">
        <v>97</v>
      </c>
      <c r="M58" s="71" t="str">
        <f t="shared" si="19"/>
        <v>0</v>
      </c>
      <c r="N58" s="77" t="s">
        <v>97</v>
      </c>
      <c r="O58" s="71" t="str">
        <f t="shared" si="20"/>
        <v>0</v>
      </c>
      <c r="P58" s="77" t="s">
        <v>97</v>
      </c>
      <c r="Q58" s="71" t="str">
        <f t="shared" si="21"/>
        <v>0</v>
      </c>
      <c r="R58" s="77" t="s">
        <v>97</v>
      </c>
      <c r="S58" s="71">
        <f t="shared" si="22"/>
        <v>0</v>
      </c>
      <c r="T58" s="77" t="s">
        <v>97</v>
      </c>
      <c r="U58" s="71" t="str">
        <f t="shared" si="23"/>
        <v>0</v>
      </c>
      <c r="V58" s="77" t="s">
        <v>97</v>
      </c>
      <c r="W58" s="71" t="str">
        <f t="shared" si="24"/>
        <v>0</v>
      </c>
      <c r="X58" s="54"/>
      <c r="Y58" s="71">
        <v>0</v>
      </c>
      <c r="Z58" s="77" t="s">
        <v>97</v>
      </c>
      <c r="AA58" s="71" t="str">
        <f t="shared" si="25"/>
        <v>0</v>
      </c>
      <c r="AB58" s="77" t="s">
        <v>97</v>
      </c>
      <c r="AC58" s="71">
        <f t="shared" si="26"/>
        <v>0</v>
      </c>
      <c r="AD58" s="77" t="s">
        <v>97</v>
      </c>
      <c r="AE58" s="71">
        <f t="shared" si="27"/>
        <v>0</v>
      </c>
      <c r="AF58" s="4"/>
      <c r="AG58" s="4"/>
      <c r="AH58"/>
      <c r="AI58"/>
      <c r="AJ58" s="9"/>
      <c r="AK58" s="9"/>
      <c r="AL58"/>
      <c r="AM58"/>
      <c r="AN58"/>
      <c r="AO58"/>
      <c r="AP58" s="9"/>
      <c r="AQ58" s="9"/>
      <c r="AR58"/>
      <c r="AS58" s="9"/>
      <c r="AT58" s="9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  <c r="CQ58"/>
      <c r="CR58"/>
      <c r="CS58"/>
      <c r="CT58"/>
      <c r="CU58"/>
      <c r="CV58"/>
    </row>
    <row r="59" spans="1:100" s="2" customFormat="1">
      <c r="A59" s="11">
        <v>56</v>
      </c>
      <c r="B59" s="60" t="str">
        <f t="shared" si="14"/>
        <v>No</v>
      </c>
      <c r="C59" s="60" t="str">
        <f t="shared" si="15"/>
        <v>No</v>
      </c>
      <c r="D59" s="60" t="str">
        <f t="shared" si="16"/>
        <v>No</v>
      </c>
      <c r="E59" s="60" t="str">
        <f t="shared" si="17"/>
        <v>No</v>
      </c>
      <c r="F59" s="63"/>
      <c r="G59" s="63"/>
      <c r="H59" s="66" t="str">
        <f>IF(F59="","",VLOOKUP(F59,#REF!,4,FALSE))</f>
        <v/>
      </c>
      <c r="I59" s="64" cm="1">
        <f t="array" ref="I59">SUM(LARGE((K59,M59,O59,Q59,S59,U59,W59,Y59,AA59,AC59,AE59),{1,2,3,4}))</f>
        <v>0</v>
      </c>
      <c r="J59" s="77" t="s">
        <v>97</v>
      </c>
      <c r="K59" s="71">
        <f t="shared" si="18"/>
        <v>0</v>
      </c>
      <c r="L59" s="77" t="s">
        <v>97</v>
      </c>
      <c r="M59" s="71" t="str">
        <f t="shared" si="19"/>
        <v>0</v>
      </c>
      <c r="N59" s="77" t="s">
        <v>97</v>
      </c>
      <c r="O59" s="71" t="str">
        <f t="shared" si="20"/>
        <v>0</v>
      </c>
      <c r="P59" s="77" t="s">
        <v>97</v>
      </c>
      <c r="Q59" s="71" t="str">
        <f t="shared" si="21"/>
        <v>0</v>
      </c>
      <c r="R59" s="77" t="s">
        <v>97</v>
      </c>
      <c r="S59" s="71">
        <f t="shared" si="22"/>
        <v>0</v>
      </c>
      <c r="T59" s="77" t="s">
        <v>97</v>
      </c>
      <c r="U59" s="71" t="str">
        <f t="shared" si="23"/>
        <v>0</v>
      </c>
      <c r="V59" s="77" t="s">
        <v>97</v>
      </c>
      <c r="W59" s="71" t="str">
        <f t="shared" si="24"/>
        <v>0</v>
      </c>
      <c r="X59" s="97"/>
      <c r="Y59" s="71">
        <v>0</v>
      </c>
      <c r="Z59" s="77" t="s">
        <v>97</v>
      </c>
      <c r="AA59" s="71" t="str">
        <f t="shared" si="25"/>
        <v>0</v>
      </c>
      <c r="AB59" s="77" t="s">
        <v>97</v>
      </c>
      <c r="AC59" s="71">
        <f t="shared" si="26"/>
        <v>0</v>
      </c>
      <c r="AD59" s="77" t="s">
        <v>97</v>
      </c>
      <c r="AE59" s="71">
        <f t="shared" si="27"/>
        <v>0</v>
      </c>
      <c r="AF59" s="4"/>
      <c r="AG59" s="4"/>
      <c r="AH59"/>
      <c r="AI59"/>
      <c r="AJ59" s="9"/>
      <c r="AK59" s="9"/>
      <c r="AL59"/>
      <c r="AM59"/>
      <c r="AN59"/>
      <c r="AO59"/>
      <c r="AP59" s="9"/>
      <c r="AQ59" s="9"/>
      <c r="AR59"/>
      <c r="AS59" s="9"/>
      <c r="AT59" s="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  <c r="CQ59"/>
      <c r="CR59"/>
      <c r="CS59"/>
      <c r="CT59"/>
      <c r="CU59"/>
      <c r="CV59"/>
    </row>
    <row r="60" spans="1:100" s="2" customFormat="1">
      <c r="A60" s="11">
        <v>57</v>
      </c>
      <c r="B60" s="60" t="str">
        <f t="shared" si="14"/>
        <v>No</v>
      </c>
      <c r="C60" s="60" t="str">
        <f t="shared" si="15"/>
        <v>No</v>
      </c>
      <c r="D60" s="60" t="str">
        <f t="shared" si="16"/>
        <v>No</v>
      </c>
      <c r="E60" s="60" t="str">
        <f t="shared" si="17"/>
        <v>No</v>
      </c>
      <c r="F60" s="63"/>
      <c r="G60" s="63"/>
      <c r="H60" s="66" t="str">
        <f>IF(F60="","",VLOOKUP(F60,#REF!,4,FALSE))</f>
        <v/>
      </c>
      <c r="I60" s="64" cm="1">
        <f t="array" ref="I60">SUM(LARGE((K60,M60,O60,Q60,S60,U60,W60,Y60,AA60,AC60,AE60),{1,2,3,4}))</f>
        <v>0</v>
      </c>
      <c r="J60" s="77" t="s">
        <v>97</v>
      </c>
      <c r="K60" s="71">
        <f t="shared" si="18"/>
        <v>0</v>
      </c>
      <c r="L60" s="77" t="s">
        <v>97</v>
      </c>
      <c r="M60" s="71" t="str">
        <f t="shared" si="19"/>
        <v>0</v>
      </c>
      <c r="N60" s="77" t="s">
        <v>97</v>
      </c>
      <c r="O60" s="71" t="str">
        <f t="shared" si="20"/>
        <v>0</v>
      </c>
      <c r="P60" s="77" t="s">
        <v>97</v>
      </c>
      <c r="Q60" s="71" t="str">
        <f t="shared" si="21"/>
        <v>0</v>
      </c>
      <c r="R60" s="77" t="s">
        <v>97</v>
      </c>
      <c r="S60" s="71">
        <f t="shared" si="22"/>
        <v>0</v>
      </c>
      <c r="T60" s="77" t="s">
        <v>97</v>
      </c>
      <c r="U60" s="71" t="str">
        <f t="shared" si="23"/>
        <v>0</v>
      </c>
      <c r="V60" s="77" t="s">
        <v>97</v>
      </c>
      <c r="W60" s="71" t="str">
        <f t="shared" si="24"/>
        <v>0</v>
      </c>
      <c r="X60" s="97"/>
      <c r="Y60" s="71">
        <v>0</v>
      </c>
      <c r="Z60" s="77" t="s">
        <v>97</v>
      </c>
      <c r="AA60" s="71" t="str">
        <f t="shared" si="25"/>
        <v>0</v>
      </c>
      <c r="AB60" s="77" t="s">
        <v>97</v>
      </c>
      <c r="AC60" s="71">
        <f t="shared" si="26"/>
        <v>0</v>
      </c>
      <c r="AD60" s="77" t="s">
        <v>97</v>
      </c>
      <c r="AE60" s="71">
        <f t="shared" si="27"/>
        <v>0</v>
      </c>
      <c r="AF60" s="4"/>
      <c r="AG60" s="4"/>
      <c r="AH60"/>
      <c r="AI60"/>
      <c r="AJ60" s="9"/>
      <c r="AK60" s="9"/>
      <c r="AL60"/>
      <c r="AM60"/>
      <c r="AN60"/>
      <c r="AO60"/>
      <c r="AP60" s="9"/>
      <c r="AQ60" s="9"/>
      <c r="AR60"/>
      <c r="AS60" s="9"/>
      <c r="AT60" s="9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  <c r="CQ60"/>
      <c r="CR60"/>
      <c r="CS60"/>
      <c r="CT60"/>
      <c r="CU60"/>
      <c r="CV60"/>
    </row>
    <row r="61" spans="1:100" s="2" customFormat="1">
      <c r="A61" s="11">
        <v>58</v>
      </c>
      <c r="B61" s="60" t="str">
        <f t="shared" si="14"/>
        <v>No</v>
      </c>
      <c r="C61" s="60" t="str">
        <f t="shared" si="15"/>
        <v>No</v>
      </c>
      <c r="D61" s="60" t="str">
        <f t="shared" si="16"/>
        <v>No</v>
      </c>
      <c r="E61" s="60" t="str">
        <f t="shared" si="17"/>
        <v>No</v>
      </c>
      <c r="F61" s="63"/>
      <c r="G61" s="63"/>
      <c r="H61" s="66" t="str">
        <f>IF(F61="","",VLOOKUP(F61,#REF!,4,FALSE))</f>
        <v/>
      </c>
      <c r="I61" s="64" cm="1">
        <f t="array" ref="I61">SUM(LARGE((K61,M61,O61,Q61,S61,U61,W61,Y61,AA61,AC61,AE61),{1,2,3,4}))</f>
        <v>0</v>
      </c>
      <c r="J61" s="77" t="s">
        <v>97</v>
      </c>
      <c r="K61" s="71">
        <f t="shared" si="18"/>
        <v>0</v>
      </c>
      <c r="L61" s="77" t="s">
        <v>97</v>
      </c>
      <c r="M61" s="71" t="str">
        <f t="shared" si="19"/>
        <v>0</v>
      </c>
      <c r="N61" s="77" t="s">
        <v>97</v>
      </c>
      <c r="O61" s="71" t="str">
        <f t="shared" si="20"/>
        <v>0</v>
      </c>
      <c r="P61" s="77" t="s">
        <v>97</v>
      </c>
      <c r="Q61" s="71" t="str">
        <f t="shared" si="21"/>
        <v>0</v>
      </c>
      <c r="R61" s="77" t="s">
        <v>97</v>
      </c>
      <c r="S61" s="71">
        <f t="shared" si="22"/>
        <v>0</v>
      </c>
      <c r="T61" s="77" t="s">
        <v>97</v>
      </c>
      <c r="U61" s="71" t="str">
        <f t="shared" si="23"/>
        <v>0</v>
      </c>
      <c r="V61" s="77" t="s">
        <v>97</v>
      </c>
      <c r="W61" s="71" t="str">
        <f t="shared" si="24"/>
        <v>0</v>
      </c>
      <c r="X61" s="97"/>
      <c r="Y61" s="71">
        <v>0</v>
      </c>
      <c r="Z61" s="77" t="s">
        <v>97</v>
      </c>
      <c r="AA61" s="71" t="str">
        <f t="shared" si="25"/>
        <v>0</v>
      </c>
      <c r="AB61" s="77" t="s">
        <v>97</v>
      </c>
      <c r="AC61" s="71">
        <f t="shared" si="26"/>
        <v>0</v>
      </c>
      <c r="AD61" s="77" t="s">
        <v>97</v>
      </c>
      <c r="AE61" s="71">
        <f t="shared" si="27"/>
        <v>0</v>
      </c>
      <c r="AF61" s="4"/>
      <c r="AG61" s="4"/>
      <c r="AH61"/>
      <c r="AI61"/>
      <c r="AJ61" s="9"/>
      <c r="AK61" s="9"/>
      <c r="AL61"/>
      <c r="AM61"/>
      <c r="AN61"/>
      <c r="AO61"/>
      <c r="AP61"/>
      <c r="AQ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  <c r="CQ61"/>
      <c r="CR61"/>
      <c r="CS61"/>
      <c r="CT61"/>
      <c r="CU61"/>
      <c r="CV61"/>
    </row>
    <row r="62" spans="1:100" s="2" customFormat="1">
      <c r="A62" s="11">
        <v>59</v>
      </c>
      <c r="B62" s="60" t="str">
        <f t="shared" si="14"/>
        <v>No</v>
      </c>
      <c r="C62" s="60" t="str">
        <f t="shared" si="15"/>
        <v>No</v>
      </c>
      <c r="D62" s="60" t="str">
        <f t="shared" si="16"/>
        <v>No</v>
      </c>
      <c r="E62" s="60" t="str">
        <f t="shared" si="17"/>
        <v>No</v>
      </c>
      <c r="F62" s="63"/>
      <c r="G62" s="63"/>
      <c r="H62" s="66" t="str">
        <f>IF(F62="","",VLOOKUP(F62,#REF!,4,FALSE))</f>
        <v/>
      </c>
      <c r="I62" s="64" cm="1">
        <f t="array" ref="I62">SUM(LARGE((K62,M62,O62,Q62,S62,U62,W62,Y62,AA62,AC62,AE62),{1,2,3,4}))</f>
        <v>0</v>
      </c>
      <c r="J62" s="77" t="s">
        <v>97</v>
      </c>
      <c r="K62" s="71">
        <f t="shared" si="18"/>
        <v>0</v>
      </c>
      <c r="L62" s="77" t="s">
        <v>97</v>
      </c>
      <c r="M62" s="71" t="str">
        <f t="shared" si="19"/>
        <v>0</v>
      </c>
      <c r="N62" s="77" t="s">
        <v>97</v>
      </c>
      <c r="O62" s="71" t="str">
        <f t="shared" si="20"/>
        <v>0</v>
      </c>
      <c r="P62" s="77" t="s">
        <v>97</v>
      </c>
      <c r="Q62" s="71" t="str">
        <f t="shared" si="21"/>
        <v>0</v>
      </c>
      <c r="R62" s="77" t="s">
        <v>97</v>
      </c>
      <c r="S62" s="71">
        <f t="shared" si="22"/>
        <v>0</v>
      </c>
      <c r="T62" s="77" t="s">
        <v>97</v>
      </c>
      <c r="U62" s="71" t="str">
        <f t="shared" si="23"/>
        <v>0</v>
      </c>
      <c r="V62" s="77" t="s">
        <v>97</v>
      </c>
      <c r="W62" s="71" t="str">
        <f t="shared" si="24"/>
        <v>0</v>
      </c>
      <c r="X62" s="97"/>
      <c r="Y62" s="71">
        <v>0</v>
      </c>
      <c r="Z62" s="77" t="s">
        <v>97</v>
      </c>
      <c r="AA62" s="71" t="str">
        <f t="shared" si="25"/>
        <v>0</v>
      </c>
      <c r="AB62" s="77" t="s">
        <v>97</v>
      </c>
      <c r="AC62" s="71">
        <f t="shared" si="26"/>
        <v>0</v>
      </c>
      <c r="AD62" s="77" t="s">
        <v>97</v>
      </c>
      <c r="AE62" s="71">
        <f t="shared" si="27"/>
        <v>0</v>
      </c>
      <c r="AF62" s="4"/>
      <c r="AG62" s="4"/>
      <c r="AH62"/>
      <c r="AI62"/>
      <c r="AJ62" s="9"/>
      <c r="AK62" s="9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  <c r="CQ62"/>
      <c r="CR62"/>
      <c r="CS62"/>
      <c r="CT62"/>
      <c r="CU62"/>
      <c r="CV62"/>
    </row>
    <row r="63" spans="1:100" s="2" customFormat="1">
      <c r="A63" s="11">
        <v>60</v>
      </c>
      <c r="B63" s="60" t="str">
        <f t="shared" si="14"/>
        <v>No</v>
      </c>
      <c r="C63" s="60" t="str">
        <f t="shared" si="15"/>
        <v>No</v>
      </c>
      <c r="D63" s="60" t="str">
        <f t="shared" si="16"/>
        <v>No</v>
      </c>
      <c r="E63" s="60" t="str">
        <f t="shared" si="17"/>
        <v>No</v>
      </c>
      <c r="F63" s="63"/>
      <c r="G63" s="63"/>
      <c r="H63" s="66" t="str">
        <f>IF(F63="","",VLOOKUP(F63,#REF!,4,FALSE))</f>
        <v/>
      </c>
      <c r="I63" s="64" cm="1">
        <f t="array" ref="I63">SUM(LARGE((K63,M63,O63,Q63,S63,U63,W63,Y63,AA63,AC63,AE63),{1,2,3,4}))</f>
        <v>0</v>
      </c>
      <c r="J63" s="77" t="s">
        <v>97</v>
      </c>
      <c r="K63" s="71">
        <f t="shared" si="18"/>
        <v>0</v>
      </c>
      <c r="L63" s="77" t="s">
        <v>97</v>
      </c>
      <c r="M63" s="71" t="str">
        <f t="shared" si="19"/>
        <v>0</v>
      </c>
      <c r="N63" s="77" t="s">
        <v>97</v>
      </c>
      <c r="O63" s="71" t="str">
        <f t="shared" si="20"/>
        <v>0</v>
      </c>
      <c r="P63" s="77" t="s">
        <v>97</v>
      </c>
      <c r="Q63" s="71" t="str">
        <f t="shared" si="21"/>
        <v>0</v>
      </c>
      <c r="R63" s="77" t="s">
        <v>97</v>
      </c>
      <c r="S63" s="71">
        <f t="shared" si="22"/>
        <v>0</v>
      </c>
      <c r="T63" s="77" t="s">
        <v>97</v>
      </c>
      <c r="U63" s="71" t="str">
        <f t="shared" si="23"/>
        <v>0</v>
      </c>
      <c r="V63" s="77" t="s">
        <v>97</v>
      </c>
      <c r="W63" s="71" t="str">
        <f t="shared" si="24"/>
        <v>0</v>
      </c>
      <c r="X63" s="97"/>
      <c r="Y63" s="71">
        <v>0</v>
      </c>
      <c r="Z63" s="77" t="s">
        <v>97</v>
      </c>
      <c r="AA63" s="71" t="str">
        <f t="shared" si="25"/>
        <v>0</v>
      </c>
      <c r="AB63" s="77" t="s">
        <v>97</v>
      </c>
      <c r="AC63" s="71">
        <f t="shared" si="26"/>
        <v>0</v>
      </c>
      <c r="AD63" s="77" t="s">
        <v>97</v>
      </c>
      <c r="AE63" s="71">
        <f t="shared" si="27"/>
        <v>0</v>
      </c>
      <c r="AF63" s="4"/>
      <c r="AG63" s="4"/>
      <c r="AH63"/>
      <c r="AI63"/>
      <c r="AJ63"/>
      <c r="AK63"/>
      <c r="AL63"/>
      <c r="AM63"/>
      <c r="AN63"/>
      <c r="AO63"/>
      <c r="AP63"/>
      <c r="AQ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  <c r="CQ63"/>
      <c r="CR63"/>
      <c r="CS63"/>
      <c r="CT63"/>
      <c r="CU63"/>
      <c r="CV63"/>
    </row>
    <row r="64" spans="1:100" s="2" customFormat="1">
      <c r="A64" s="11">
        <v>61</v>
      </c>
      <c r="B64" s="60" t="str">
        <f t="shared" si="14"/>
        <v>No</v>
      </c>
      <c r="C64" s="60" t="str">
        <f t="shared" si="15"/>
        <v>No</v>
      </c>
      <c r="D64" s="60" t="str">
        <f t="shared" si="16"/>
        <v>No</v>
      </c>
      <c r="E64" s="60" t="str">
        <f t="shared" si="17"/>
        <v>No</v>
      </c>
      <c r="F64" s="67"/>
      <c r="G64" s="67"/>
      <c r="H64" s="66" t="str">
        <f>IF(F64="","",VLOOKUP(F64,#REF!,4,FALSE))</f>
        <v/>
      </c>
      <c r="I64" s="64" cm="1">
        <f t="array" ref="I64">SUM(LARGE((K64,M64,O64,Q64,S64,U64,W64,Y64,AA64,AC64,AE64),{1,2,3,4}))</f>
        <v>0</v>
      </c>
      <c r="J64" s="77" t="s">
        <v>97</v>
      </c>
      <c r="K64" s="71">
        <f t="shared" si="18"/>
        <v>0</v>
      </c>
      <c r="L64" s="77" t="s">
        <v>97</v>
      </c>
      <c r="M64" s="71" t="str">
        <f t="shared" si="19"/>
        <v>0</v>
      </c>
      <c r="N64" s="77" t="s">
        <v>97</v>
      </c>
      <c r="O64" s="71" t="str">
        <f t="shared" si="20"/>
        <v>0</v>
      </c>
      <c r="P64" s="77" t="s">
        <v>97</v>
      </c>
      <c r="Q64" s="71" t="str">
        <f t="shared" si="21"/>
        <v>0</v>
      </c>
      <c r="R64" s="77" t="s">
        <v>97</v>
      </c>
      <c r="S64" s="71">
        <f t="shared" si="22"/>
        <v>0</v>
      </c>
      <c r="T64" s="77" t="s">
        <v>97</v>
      </c>
      <c r="U64" s="71" t="str">
        <f t="shared" si="23"/>
        <v>0</v>
      </c>
      <c r="V64" s="77" t="s">
        <v>97</v>
      </c>
      <c r="W64" s="71" t="str">
        <f t="shared" si="24"/>
        <v>0</v>
      </c>
      <c r="X64" s="54"/>
      <c r="Y64" s="71">
        <v>0</v>
      </c>
      <c r="Z64" s="77" t="s">
        <v>97</v>
      </c>
      <c r="AA64" s="71" t="str">
        <f t="shared" si="25"/>
        <v>0</v>
      </c>
      <c r="AB64" s="77" t="s">
        <v>97</v>
      </c>
      <c r="AC64" s="71">
        <f t="shared" si="26"/>
        <v>0</v>
      </c>
      <c r="AD64" s="77" t="s">
        <v>97</v>
      </c>
      <c r="AE64" s="71">
        <f t="shared" si="27"/>
        <v>0</v>
      </c>
      <c r="AF64" s="4"/>
      <c r="AG64" s="4"/>
      <c r="AH64"/>
      <c r="AI64"/>
      <c r="AJ64"/>
      <c r="AK64"/>
      <c r="AL64"/>
      <c r="AM64"/>
      <c r="AN64"/>
      <c r="AO64"/>
      <c r="AP64"/>
      <c r="AQ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  <c r="CQ64"/>
      <c r="CR64"/>
      <c r="CS64"/>
      <c r="CT64"/>
      <c r="CU64"/>
      <c r="CV64"/>
    </row>
    <row r="65" spans="1:100" s="2" customFormat="1">
      <c r="A65" s="11">
        <v>62</v>
      </c>
      <c r="B65" s="60" t="str">
        <f t="shared" si="14"/>
        <v>No</v>
      </c>
      <c r="C65" s="60" t="str">
        <f t="shared" si="15"/>
        <v>No</v>
      </c>
      <c r="D65" s="60" t="str">
        <f t="shared" si="16"/>
        <v>No</v>
      </c>
      <c r="E65" s="60" t="str">
        <f t="shared" si="17"/>
        <v>No</v>
      </c>
      <c r="F65" s="67"/>
      <c r="G65" s="67"/>
      <c r="H65" s="66" t="str">
        <f>IF(F65="","",VLOOKUP(F65,#REF!,4,FALSE))</f>
        <v/>
      </c>
      <c r="I65" s="64" cm="1">
        <f t="array" ref="I65">SUM(LARGE((K65,M65,O65,Q65,S65,U65,W65,Y65,AA65,AC65,AE65),{1,2,3,4}))</f>
        <v>0</v>
      </c>
      <c r="J65" s="77" t="s">
        <v>97</v>
      </c>
      <c r="K65" s="71">
        <f t="shared" si="18"/>
        <v>0</v>
      </c>
      <c r="L65" s="77" t="s">
        <v>97</v>
      </c>
      <c r="M65" s="71" t="str">
        <f t="shared" si="19"/>
        <v>0</v>
      </c>
      <c r="N65" s="77" t="s">
        <v>97</v>
      </c>
      <c r="O65" s="71" t="str">
        <f t="shared" si="20"/>
        <v>0</v>
      </c>
      <c r="P65" s="77" t="s">
        <v>97</v>
      </c>
      <c r="Q65" s="71" t="str">
        <f t="shared" si="21"/>
        <v>0</v>
      </c>
      <c r="R65" s="77" t="s">
        <v>97</v>
      </c>
      <c r="S65" s="71">
        <f t="shared" si="22"/>
        <v>0</v>
      </c>
      <c r="T65" s="77" t="s">
        <v>97</v>
      </c>
      <c r="U65" s="71" t="str">
        <f t="shared" si="23"/>
        <v>0</v>
      </c>
      <c r="V65" s="77" t="s">
        <v>97</v>
      </c>
      <c r="W65" s="71" t="str">
        <f t="shared" si="24"/>
        <v>0</v>
      </c>
      <c r="X65" s="54"/>
      <c r="Y65" s="71">
        <v>0</v>
      </c>
      <c r="Z65" s="77" t="s">
        <v>97</v>
      </c>
      <c r="AA65" s="71" t="str">
        <f t="shared" si="25"/>
        <v>0</v>
      </c>
      <c r="AB65" s="77" t="s">
        <v>97</v>
      </c>
      <c r="AC65" s="71">
        <f t="shared" si="26"/>
        <v>0</v>
      </c>
      <c r="AD65" s="77" t="s">
        <v>97</v>
      </c>
      <c r="AE65" s="71">
        <f t="shared" si="27"/>
        <v>0</v>
      </c>
      <c r="AF65" s="4"/>
      <c r="AG65" s="4"/>
      <c r="AH65"/>
      <c r="AI65"/>
      <c r="AJ65"/>
      <c r="AK65"/>
      <c r="AL65"/>
      <c r="AM65"/>
      <c r="AN65"/>
      <c r="AO65"/>
      <c r="AP65"/>
      <c r="AQ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  <c r="CQ65"/>
      <c r="CR65"/>
      <c r="CS65"/>
      <c r="CT65"/>
      <c r="CU65"/>
      <c r="CV65"/>
    </row>
    <row r="66" spans="1:100" s="2" customFormat="1">
      <c r="A66" s="11">
        <v>63</v>
      </c>
      <c r="B66" s="60" t="str">
        <f t="shared" si="14"/>
        <v>No</v>
      </c>
      <c r="C66" s="60" t="str">
        <f t="shared" si="15"/>
        <v>No</v>
      </c>
      <c r="D66" s="60" t="str">
        <f t="shared" si="16"/>
        <v>No</v>
      </c>
      <c r="E66" s="60" t="str">
        <f t="shared" si="17"/>
        <v>No</v>
      </c>
      <c r="F66" s="67"/>
      <c r="G66" s="67"/>
      <c r="H66" s="66" t="str">
        <f>IF(F66="","",VLOOKUP(F66,#REF!,4,FALSE))</f>
        <v/>
      </c>
      <c r="I66" s="64" cm="1">
        <f t="array" ref="I66">SUM(LARGE((K66,M66,O66,Q66,S66,U66,W66,Y66,AA66,AC66,AE66),{1,2,3,4}))</f>
        <v>0</v>
      </c>
      <c r="J66" s="77" t="s">
        <v>97</v>
      </c>
      <c r="K66" s="71">
        <f t="shared" si="18"/>
        <v>0</v>
      </c>
      <c r="L66" s="77" t="s">
        <v>97</v>
      </c>
      <c r="M66" s="71" t="str">
        <f t="shared" si="19"/>
        <v>0</v>
      </c>
      <c r="N66" s="77" t="s">
        <v>97</v>
      </c>
      <c r="O66" s="71" t="str">
        <f t="shared" si="20"/>
        <v>0</v>
      </c>
      <c r="P66" s="77" t="s">
        <v>97</v>
      </c>
      <c r="Q66" s="71" t="str">
        <f t="shared" si="21"/>
        <v>0</v>
      </c>
      <c r="R66" s="77" t="s">
        <v>97</v>
      </c>
      <c r="S66" s="71">
        <f t="shared" si="22"/>
        <v>0</v>
      </c>
      <c r="T66" s="77" t="s">
        <v>97</v>
      </c>
      <c r="U66" s="71" t="str">
        <f t="shared" si="23"/>
        <v>0</v>
      </c>
      <c r="V66" s="77" t="s">
        <v>97</v>
      </c>
      <c r="W66" s="71" t="str">
        <f t="shared" si="24"/>
        <v>0</v>
      </c>
      <c r="X66" s="54"/>
      <c r="Y66" s="71">
        <v>0</v>
      </c>
      <c r="Z66" s="77" t="s">
        <v>97</v>
      </c>
      <c r="AA66" s="71" t="str">
        <f t="shared" si="25"/>
        <v>0</v>
      </c>
      <c r="AB66" s="77" t="s">
        <v>97</v>
      </c>
      <c r="AC66" s="71">
        <f t="shared" si="26"/>
        <v>0</v>
      </c>
      <c r="AD66" s="77" t="s">
        <v>97</v>
      </c>
      <c r="AE66" s="71">
        <f t="shared" si="27"/>
        <v>0</v>
      </c>
      <c r="AF66" s="4"/>
      <c r="AG66" s="4"/>
      <c r="AH66"/>
      <c r="AI66"/>
      <c r="AJ66"/>
      <c r="AK66"/>
      <c r="AL66"/>
      <c r="AM66"/>
      <c r="AN66"/>
      <c r="AO66"/>
      <c r="AP66"/>
      <c r="AQ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  <c r="CQ66"/>
      <c r="CR66"/>
      <c r="CS66"/>
      <c r="CT66"/>
      <c r="CU66"/>
      <c r="CV66"/>
    </row>
    <row r="67" spans="1:100" s="2" customFormat="1">
      <c r="A67" s="11">
        <v>64</v>
      </c>
      <c r="B67" s="60" t="str">
        <f t="shared" si="14"/>
        <v>No</v>
      </c>
      <c r="C67" s="60" t="str">
        <f t="shared" si="15"/>
        <v>No</v>
      </c>
      <c r="D67" s="60" t="str">
        <f t="shared" si="16"/>
        <v>No</v>
      </c>
      <c r="E67" s="60" t="str">
        <f t="shared" si="17"/>
        <v>No</v>
      </c>
      <c r="F67" s="67"/>
      <c r="G67" s="67"/>
      <c r="H67" s="66" t="str">
        <f>IF(F67="","",VLOOKUP(F67,#REF!,4,FALSE))</f>
        <v/>
      </c>
      <c r="I67" s="64" cm="1">
        <f t="array" ref="I67">SUM(LARGE((K67,M67,O67,Q67,S67,U67,W67,Y67,AA67,AC67,AE67),{1,2,3,4}))</f>
        <v>0</v>
      </c>
      <c r="J67" s="77" t="s">
        <v>97</v>
      </c>
      <c r="K67" s="71">
        <f t="shared" si="18"/>
        <v>0</v>
      </c>
      <c r="L67" s="77" t="s">
        <v>97</v>
      </c>
      <c r="M67" s="71" t="str">
        <f t="shared" si="19"/>
        <v>0</v>
      </c>
      <c r="N67" s="77" t="s">
        <v>97</v>
      </c>
      <c r="O67" s="71" t="str">
        <f t="shared" si="20"/>
        <v>0</v>
      </c>
      <c r="P67" s="77" t="s">
        <v>97</v>
      </c>
      <c r="Q67" s="71" t="str">
        <f t="shared" si="21"/>
        <v>0</v>
      </c>
      <c r="R67" s="77" t="s">
        <v>97</v>
      </c>
      <c r="S67" s="71">
        <f t="shared" si="22"/>
        <v>0</v>
      </c>
      <c r="T67" s="77" t="s">
        <v>97</v>
      </c>
      <c r="U67" s="71" t="str">
        <f t="shared" si="23"/>
        <v>0</v>
      </c>
      <c r="V67" s="77" t="s">
        <v>97</v>
      </c>
      <c r="W67" s="71" t="str">
        <f t="shared" si="24"/>
        <v>0</v>
      </c>
      <c r="X67" s="54"/>
      <c r="Y67" s="71">
        <v>0</v>
      </c>
      <c r="Z67" s="77" t="s">
        <v>97</v>
      </c>
      <c r="AA67" s="71" t="str">
        <f t="shared" si="25"/>
        <v>0</v>
      </c>
      <c r="AB67" s="77" t="s">
        <v>97</v>
      </c>
      <c r="AC67" s="71">
        <f t="shared" si="26"/>
        <v>0</v>
      </c>
      <c r="AD67" s="77" t="s">
        <v>97</v>
      </c>
      <c r="AE67" s="71">
        <f t="shared" si="27"/>
        <v>0</v>
      </c>
      <c r="AF67" s="4"/>
      <c r="AG67" s="4"/>
      <c r="AH67"/>
      <c r="AI67"/>
      <c r="AJ67"/>
      <c r="AK67"/>
      <c r="AL67"/>
      <c r="AM67"/>
      <c r="AN67"/>
      <c r="AO67"/>
      <c r="AP67"/>
      <c r="AQ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  <c r="CQ67"/>
      <c r="CR67"/>
      <c r="CS67"/>
      <c r="CT67"/>
      <c r="CU67"/>
      <c r="CV67"/>
    </row>
    <row r="68" spans="1:100" s="2" customFormat="1">
      <c r="A68" s="11">
        <v>65</v>
      </c>
      <c r="B68" s="60" t="str">
        <f t="shared" ref="B68:B99" si="28">IF(OR(H68="",H68&gt;=19),"No","Yes")</f>
        <v>No</v>
      </c>
      <c r="C68" s="60" t="str">
        <f t="shared" ref="C68:C99" si="29">IF(OR(H68="",H68&gt;=17),"No","Yes")</f>
        <v>No</v>
      </c>
      <c r="D68" s="60" t="str">
        <f t="shared" ref="D68:D99" si="30">IF(OR(H68="",H68&gt;=15),"No","Yes")</f>
        <v>No</v>
      </c>
      <c r="E68" s="60" t="str">
        <f t="shared" ref="E68:E99" si="31">IF(OR(H68="",H68&gt;=13),"No","Yes")</f>
        <v>No</v>
      </c>
      <c r="F68" s="67"/>
      <c r="G68" s="67"/>
      <c r="H68" s="66" t="str">
        <f>IF(F68="","",VLOOKUP(F68,#REF!,4,FALSE))</f>
        <v/>
      </c>
      <c r="I68" s="64" cm="1">
        <f t="array" ref="I68">SUM(LARGE((K68,M68,O68,Q68,S68,U68,W68,Y68,AA68,AC68,AE68),{1,2,3,4}))</f>
        <v>0</v>
      </c>
      <c r="J68" s="77" t="s">
        <v>97</v>
      </c>
      <c r="K68" s="71">
        <f t="shared" ref="K68:K99" si="32">VLOOKUP(J68, $AJ$22:$AK$26, 2, FALSE)</f>
        <v>0</v>
      </c>
      <c r="L68" s="77" t="s">
        <v>97</v>
      </c>
      <c r="M68" s="71" t="str">
        <f t="shared" ref="M68:M99" si="33">VLOOKUP(L68, $AG$22:$AH$42, 2, FALSE)</f>
        <v>0</v>
      </c>
      <c r="N68" s="77" t="s">
        <v>97</v>
      </c>
      <c r="O68" s="71" t="str">
        <f t="shared" ref="O68:O99" si="34">VLOOKUP(N68, $AG$22:$AH$42, 2, FALSE)</f>
        <v>0</v>
      </c>
      <c r="P68" s="77" t="s">
        <v>97</v>
      </c>
      <c r="Q68" s="71" t="str">
        <f t="shared" ref="Q68:Q99" si="35">VLOOKUP(P68, $AM$22:$AN$52, 2, FALSE)</f>
        <v>0</v>
      </c>
      <c r="R68" s="77" t="s">
        <v>97</v>
      </c>
      <c r="S68" s="71">
        <f t="shared" ref="S68:S99" si="36">VLOOKUP(R68, $AJ$22:$AK$26, 2, FALSE)</f>
        <v>0</v>
      </c>
      <c r="T68" s="77" t="s">
        <v>97</v>
      </c>
      <c r="U68" s="71" t="str">
        <f t="shared" ref="U68:U99" si="37">VLOOKUP(T68, $AM$22:$AN$52, 2, FALSE)</f>
        <v>0</v>
      </c>
      <c r="V68" s="77" t="s">
        <v>97</v>
      </c>
      <c r="W68" s="71" t="str">
        <f t="shared" ref="W68:W99" si="38">VLOOKUP(V68, $AP$22:$AQ$57, 2, FALSE)</f>
        <v>0</v>
      </c>
      <c r="X68" s="54"/>
      <c r="Y68" s="71">
        <v>0</v>
      </c>
      <c r="Z68" s="77" t="s">
        <v>97</v>
      </c>
      <c r="AA68" s="71" t="str">
        <f t="shared" ref="AA68:AA99" si="39">VLOOKUP(Z68, $AS$22:$AT$42, 2, FALSE)</f>
        <v>0</v>
      </c>
      <c r="AB68" s="77" t="s">
        <v>97</v>
      </c>
      <c r="AC68" s="71">
        <f t="shared" ref="AC68:AC99" si="40">VLOOKUP(AB68, $AV$22:$AW$26, 2, FALSE)</f>
        <v>0</v>
      </c>
      <c r="AD68" s="77" t="s">
        <v>97</v>
      </c>
      <c r="AE68" s="71">
        <f t="shared" ref="AE68:AE99" si="41">VLOOKUP(AD68, $AV$22:$AW$26, 2, FALSE)</f>
        <v>0</v>
      </c>
      <c r="AF68" s="4"/>
      <c r="AG68" s="4"/>
      <c r="AH68"/>
      <c r="AI68"/>
      <c r="AJ68"/>
      <c r="AK68"/>
      <c r="AL68"/>
      <c r="AM68"/>
      <c r="AN68"/>
      <c r="AO68"/>
      <c r="AP68"/>
      <c r="AQ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  <c r="CQ68"/>
      <c r="CR68"/>
      <c r="CS68"/>
      <c r="CT68"/>
      <c r="CU68"/>
      <c r="CV68"/>
    </row>
    <row r="69" spans="1:100" s="2" customFormat="1">
      <c r="A69" s="11">
        <v>66</v>
      </c>
      <c r="B69" s="60" t="str">
        <f t="shared" si="28"/>
        <v>No</v>
      </c>
      <c r="C69" s="60" t="str">
        <f t="shared" si="29"/>
        <v>No</v>
      </c>
      <c r="D69" s="60" t="str">
        <f t="shared" si="30"/>
        <v>No</v>
      </c>
      <c r="E69" s="60" t="str">
        <f t="shared" si="31"/>
        <v>No</v>
      </c>
      <c r="F69" s="67"/>
      <c r="G69" s="67"/>
      <c r="H69" s="66" t="str">
        <f>IF(F69="","",VLOOKUP(F69,#REF!,4,FALSE))</f>
        <v/>
      </c>
      <c r="I69" s="64" cm="1">
        <f t="array" ref="I69">SUM(LARGE((K69,M69,O69,Q69,S69,U69,W69,Y69,AA69,AC69,AE69),{1,2,3,4}))</f>
        <v>0</v>
      </c>
      <c r="J69" s="77" t="s">
        <v>97</v>
      </c>
      <c r="K69" s="71">
        <f t="shared" si="32"/>
        <v>0</v>
      </c>
      <c r="L69" s="77" t="s">
        <v>97</v>
      </c>
      <c r="M69" s="71" t="str">
        <f t="shared" si="33"/>
        <v>0</v>
      </c>
      <c r="N69" s="77" t="s">
        <v>97</v>
      </c>
      <c r="O69" s="71" t="str">
        <f t="shared" si="34"/>
        <v>0</v>
      </c>
      <c r="P69" s="77" t="s">
        <v>97</v>
      </c>
      <c r="Q69" s="71" t="str">
        <f t="shared" si="35"/>
        <v>0</v>
      </c>
      <c r="R69" s="77" t="s">
        <v>97</v>
      </c>
      <c r="S69" s="71">
        <f t="shared" si="36"/>
        <v>0</v>
      </c>
      <c r="T69" s="77" t="s">
        <v>97</v>
      </c>
      <c r="U69" s="71" t="str">
        <f t="shared" si="37"/>
        <v>0</v>
      </c>
      <c r="V69" s="77" t="s">
        <v>97</v>
      </c>
      <c r="W69" s="71" t="str">
        <f t="shared" si="38"/>
        <v>0</v>
      </c>
      <c r="X69" s="54"/>
      <c r="Y69" s="71">
        <v>0</v>
      </c>
      <c r="Z69" s="77" t="s">
        <v>97</v>
      </c>
      <c r="AA69" s="71" t="str">
        <f t="shared" si="39"/>
        <v>0</v>
      </c>
      <c r="AB69" s="77" t="s">
        <v>97</v>
      </c>
      <c r="AC69" s="71">
        <f t="shared" si="40"/>
        <v>0</v>
      </c>
      <c r="AD69" s="77" t="s">
        <v>97</v>
      </c>
      <c r="AE69" s="71">
        <f t="shared" si="41"/>
        <v>0</v>
      </c>
      <c r="AF69" s="4"/>
      <c r="AG69" s="4"/>
      <c r="AH69"/>
      <c r="AI69"/>
      <c r="AJ69"/>
      <c r="AK69"/>
      <c r="AL69"/>
      <c r="AM69"/>
      <c r="AN69"/>
      <c r="AO69"/>
      <c r="AP69"/>
      <c r="AQ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  <c r="CQ69"/>
      <c r="CR69"/>
      <c r="CS69"/>
      <c r="CT69"/>
      <c r="CU69"/>
      <c r="CV69"/>
    </row>
    <row r="70" spans="1:100" s="2" customFormat="1">
      <c r="A70" s="11">
        <v>67</v>
      </c>
      <c r="B70" s="60" t="str">
        <f t="shared" si="28"/>
        <v>No</v>
      </c>
      <c r="C70" s="60" t="str">
        <f t="shared" si="29"/>
        <v>No</v>
      </c>
      <c r="D70" s="60" t="str">
        <f t="shared" si="30"/>
        <v>No</v>
      </c>
      <c r="E70" s="60" t="str">
        <f t="shared" si="31"/>
        <v>No</v>
      </c>
      <c r="F70" s="67"/>
      <c r="G70" s="67"/>
      <c r="H70" s="66" t="str">
        <f>IF(F70="","",VLOOKUP(F70,#REF!,4,FALSE))</f>
        <v/>
      </c>
      <c r="I70" s="64" cm="1">
        <f t="array" ref="I70">SUM(LARGE((K70,M70,O70,Q70,S70,U70,W70,Y70,AA70,AC70,AE70),{1,2,3,4}))</f>
        <v>0</v>
      </c>
      <c r="J70" s="77" t="s">
        <v>97</v>
      </c>
      <c r="K70" s="71">
        <f t="shared" si="32"/>
        <v>0</v>
      </c>
      <c r="L70" s="77" t="s">
        <v>97</v>
      </c>
      <c r="M70" s="71" t="str">
        <f t="shared" si="33"/>
        <v>0</v>
      </c>
      <c r="N70" s="77" t="s">
        <v>97</v>
      </c>
      <c r="O70" s="71" t="str">
        <f t="shared" si="34"/>
        <v>0</v>
      </c>
      <c r="P70" s="77" t="s">
        <v>97</v>
      </c>
      <c r="Q70" s="71" t="str">
        <f t="shared" si="35"/>
        <v>0</v>
      </c>
      <c r="R70" s="77" t="s">
        <v>97</v>
      </c>
      <c r="S70" s="71">
        <f t="shared" si="36"/>
        <v>0</v>
      </c>
      <c r="T70" s="77" t="s">
        <v>97</v>
      </c>
      <c r="U70" s="71" t="str">
        <f t="shared" si="37"/>
        <v>0</v>
      </c>
      <c r="V70" s="77" t="s">
        <v>97</v>
      </c>
      <c r="W70" s="71" t="str">
        <f t="shared" si="38"/>
        <v>0</v>
      </c>
      <c r="X70" s="54"/>
      <c r="Y70" s="71">
        <v>0</v>
      </c>
      <c r="Z70" s="77" t="s">
        <v>97</v>
      </c>
      <c r="AA70" s="71" t="str">
        <f t="shared" si="39"/>
        <v>0</v>
      </c>
      <c r="AB70" s="77" t="s">
        <v>97</v>
      </c>
      <c r="AC70" s="71">
        <f t="shared" si="40"/>
        <v>0</v>
      </c>
      <c r="AD70" s="77" t="s">
        <v>97</v>
      </c>
      <c r="AE70" s="71">
        <f t="shared" si="41"/>
        <v>0</v>
      </c>
      <c r="AF70" s="4"/>
      <c r="AG70" s="4"/>
      <c r="AH70"/>
      <c r="AI70"/>
      <c r="AJ70"/>
      <c r="AK70"/>
      <c r="AL70"/>
      <c r="AM70"/>
      <c r="AN70"/>
      <c r="AO70"/>
      <c r="AP70"/>
      <c r="AQ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  <c r="CQ70"/>
      <c r="CR70"/>
      <c r="CS70"/>
      <c r="CT70"/>
      <c r="CU70"/>
      <c r="CV70"/>
    </row>
    <row r="71" spans="1:100" s="2" customFormat="1">
      <c r="A71" s="11">
        <v>68</v>
      </c>
      <c r="B71" s="60" t="str">
        <f t="shared" si="28"/>
        <v>No</v>
      </c>
      <c r="C71" s="60" t="str">
        <f t="shared" si="29"/>
        <v>No</v>
      </c>
      <c r="D71" s="60" t="str">
        <f t="shared" si="30"/>
        <v>No</v>
      </c>
      <c r="E71" s="60" t="str">
        <f t="shared" si="31"/>
        <v>No</v>
      </c>
      <c r="F71" s="67"/>
      <c r="G71" s="67"/>
      <c r="H71" s="66" t="str">
        <f>IF(F71="","",VLOOKUP(F71,#REF!,4,FALSE))</f>
        <v/>
      </c>
      <c r="I71" s="64" cm="1">
        <f t="array" ref="I71">SUM(LARGE((K71,M71,O71,Q71,S71,U71,W71,Y71,AA71,AC71,AE71),{1,2,3,4}))</f>
        <v>0</v>
      </c>
      <c r="J71" s="77" t="s">
        <v>97</v>
      </c>
      <c r="K71" s="71">
        <f t="shared" si="32"/>
        <v>0</v>
      </c>
      <c r="L71" s="77" t="s">
        <v>97</v>
      </c>
      <c r="M71" s="71" t="str">
        <f t="shared" si="33"/>
        <v>0</v>
      </c>
      <c r="N71" s="77" t="s">
        <v>97</v>
      </c>
      <c r="O71" s="71" t="str">
        <f t="shared" si="34"/>
        <v>0</v>
      </c>
      <c r="P71" s="77" t="s">
        <v>97</v>
      </c>
      <c r="Q71" s="71" t="str">
        <f t="shared" si="35"/>
        <v>0</v>
      </c>
      <c r="R71" s="77" t="s">
        <v>97</v>
      </c>
      <c r="S71" s="71">
        <f t="shared" si="36"/>
        <v>0</v>
      </c>
      <c r="T71" s="77" t="s">
        <v>97</v>
      </c>
      <c r="U71" s="71" t="str">
        <f t="shared" si="37"/>
        <v>0</v>
      </c>
      <c r="V71" s="77" t="s">
        <v>97</v>
      </c>
      <c r="W71" s="71" t="str">
        <f t="shared" si="38"/>
        <v>0</v>
      </c>
      <c r="X71" s="54"/>
      <c r="Y71" s="71">
        <v>0</v>
      </c>
      <c r="Z71" s="77" t="s">
        <v>97</v>
      </c>
      <c r="AA71" s="71" t="str">
        <f t="shared" si="39"/>
        <v>0</v>
      </c>
      <c r="AB71" s="77" t="s">
        <v>97</v>
      </c>
      <c r="AC71" s="71">
        <f t="shared" si="40"/>
        <v>0</v>
      </c>
      <c r="AD71" s="77" t="s">
        <v>97</v>
      </c>
      <c r="AE71" s="71">
        <f t="shared" si="41"/>
        <v>0</v>
      </c>
      <c r="AF71" s="4"/>
      <c r="AG71" s="4"/>
      <c r="AH71"/>
      <c r="AI71"/>
      <c r="AJ71"/>
      <c r="AK71"/>
      <c r="AL71"/>
      <c r="AM71"/>
      <c r="AN71"/>
      <c r="AO71"/>
      <c r="AP71"/>
      <c r="AQ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  <c r="CF71"/>
      <c r="CG71"/>
      <c r="CH71"/>
      <c r="CI71"/>
      <c r="CJ71"/>
      <c r="CK71"/>
      <c r="CL71"/>
      <c r="CM71"/>
      <c r="CN71"/>
      <c r="CO71"/>
      <c r="CP71"/>
      <c r="CQ71"/>
      <c r="CR71"/>
      <c r="CS71"/>
      <c r="CT71"/>
      <c r="CU71"/>
      <c r="CV71"/>
    </row>
    <row r="72" spans="1:100" s="2" customFormat="1">
      <c r="A72" s="11">
        <v>69</v>
      </c>
      <c r="B72" s="60" t="str">
        <f t="shared" si="28"/>
        <v>No</v>
      </c>
      <c r="C72" s="60" t="str">
        <f t="shared" si="29"/>
        <v>No</v>
      </c>
      <c r="D72" s="60" t="str">
        <f t="shared" si="30"/>
        <v>No</v>
      </c>
      <c r="E72" s="60" t="str">
        <f t="shared" si="31"/>
        <v>No</v>
      </c>
      <c r="F72" s="67"/>
      <c r="G72" s="67"/>
      <c r="H72" s="66" t="str">
        <f>IF(F72="","",VLOOKUP(F72,#REF!,4,FALSE))</f>
        <v/>
      </c>
      <c r="I72" s="64" cm="1">
        <f t="array" ref="I72">SUM(LARGE((K72,M72,O72,Q72,S72,U72,W72,Y72,AA72,AC72,AE72),{1,2,3,4}))</f>
        <v>0</v>
      </c>
      <c r="J72" s="77" t="s">
        <v>97</v>
      </c>
      <c r="K72" s="71">
        <f t="shared" si="32"/>
        <v>0</v>
      </c>
      <c r="L72" s="77" t="s">
        <v>97</v>
      </c>
      <c r="M72" s="71" t="str">
        <f t="shared" si="33"/>
        <v>0</v>
      </c>
      <c r="N72" s="77" t="s">
        <v>97</v>
      </c>
      <c r="O72" s="71" t="str">
        <f t="shared" si="34"/>
        <v>0</v>
      </c>
      <c r="P72" s="77" t="s">
        <v>97</v>
      </c>
      <c r="Q72" s="71" t="str">
        <f t="shared" si="35"/>
        <v>0</v>
      </c>
      <c r="R72" s="77" t="s">
        <v>97</v>
      </c>
      <c r="S72" s="71">
        <f t="shared" si="36"/>
        <v>0</v>
      </c>
      <c r="T72" s="77" t="s">
        <v>97</v>
      </c>
      <c r="U72" s="71" t="str">
        <f t="shared" si="37"/>
        <v>0</v>
      </c>
      <c r="V72" s="77" t="s">
        <v>97</v>
      </c>
      <c r="W72" s="71" t="str">
        <f t="shared" si="38"/>
        <v>0</v>
      </c>
      <c r="X72" s="54"/>
      <c r="Y72" s="71">
        <v>0</v>
      </c>
      <c r="Z72" s="77" t="s">
        <v>97</v>
      </c>
      <c r="AA72" s="71" t="str">
        <f t="shared" si="39"/>
        <v>0</v>
      </c>
      <c r="AB72" s="77" t="s">
        <v>97</v>
      </c>
      <c r="AC72" s="71">
        <f t="shared" si="40"/>
        <v>0</v>
      </c>
      <c r="AD72" s="77" t="s">
        <v>97</v>
      </c>
      <c r="AE72" s="71">
        <f t="shared" si="41"/>
        <v>0</v>
      </c>
      <c r="AF72" s="4"/>
      <c r="AG72" s="4"/>
      <c r="AH72"/>
      <c r="AI72"/>
      <c r="AJ72"/>
      <c r="AK72"/>
      <c r="AL72"/>
      <c r="AM72"/>
      <c r="AN72"/>
      <c r="AO72"/>
      <c r="AP72"/>
      <c r="AQ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  <c r="CQ72"/>
      <c r="CR72"/>
      <c r="CS72"/>
      <c r="CT72"/>
      <c r="CU72"/>
      <c r="CV72"/>
    </row>
    <row r="73" spans="1:100" s="2" customFormat="1">
      <c r="A73" s="11">
        <v>70</v>
      </c>
      <c r="B73" s="60" t="str">
        <f t="shared" si="28"/>
        <v>No</v>
      </c>
      <c r="C73" s="60" t="str">
        <f t="shared" si="29"/>
        <v>No</v>
      </c>
      <c r="D73" s="60" t="str">
        <f t="shared" si="30"/>
        <v>No</v>
      </c>
      <c r="E73" s="60" t="str">
        <f t="shared" si="31"/>
        <v>No</v>
      </c>
      <c r="F73" s="67"/>
      <c r="G73" s="67"/>
      <c r="H73" s="66" t="str">
        <f>IF(F73="","",VLOOKUP(F73,#REF!,4,FALSE))</f>
        <v/>
      </c>
      <c r="I73" s="64" cm="1">
        <f t="array" ref="I73">SUM(LARGE((K73,M73,O73,Q73,S73,U73,W73,Y73,AA73,AC73,AE73),{1,2,3,4}))</f>
        <v>0</v>
      </c>
      <c r="J73" s="77" t="s">
        <v>97</v>
      </c>
      <c r="K73" s="71">
        <f t="shared" si="32"/>
        <v>0</v>
      </c>
      <c r="L73" s="77" t="s">
        <v>97</v>
      </c>
      <c r="M73" s="71" t="str">
        <f t="shared" si="33"/>
        <v>0</v>
      </c>
      <c r="N73" s="77" t="s">
        <v>97</v>
      </c>
      <c r="O73" s="71" t="str">
        <f t="shared" si="34"/>
        <v>0</v>
      </c>
      <c r="P73" s="77" t="s">
        <v>97</v>
      </c>
      <c r="Q73" s="71" t="str">
        <f t="shared" si="35"/>
        <v>0</v>
      </c>
      <c r="R73" s="77" t="s">
        <v>97</v>
      </c>
      <c r="S73" s="71">
        <f t="shared" si="36"/>
        <v>0</v>
      </c>
      <c r="T73" s="77" t="s">
        <v>97</v>
      </c>
      <c r="U73" s="71" t="str">
        <f t="shared" si="37"/>
        <v>0</v>
      </c>
      <c r="V73" s="77" t="s">
        <v>97</v>
      </c>
      <c r="W73" s="71" t="str">
        <f t="shared" si="38"/>
        <v>0</v>
      </c>
      <c r="X73" s="54"/>
      <c r="Y73" s="71">
        <v>0</v>
      </c>
      <c r="Z73" s="77" t="s">
        <v>97</v>
      </c>
      <c r="AA73" s="71" t="str">
        <f t="shared" si="39"/>
        <v>0</v>
      </c>
      <c r="AB73" s="77" t="s">
        <v>97</v>
      </c>
      <c r="AC73" s="71">
        <f t="shared" si="40"/>
        <v>0</v>
      </c>
      <c r="AD73" s="77" t="s">
        <v>97</v>
      </c>
      <c r="AE73" s="71">
        <f t="shared" si="41"/>
        <v>0</v>
      </c>
      <c r="AF73" s="4"/>
      <c r="AG73" s="4"/>
      <c r="AH73"/>
      <c r="AI73"/>
      <c r="AJ73"/>
      <c r="AK73"/>
      <c r="AL73"/>
      <c r="AM73"/>
      <c r="AN73"/>
      <c r="AO73"/>
      <c r="AP73"/>
      <c r="AQ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  <c r="BW73"/>
      <c r="BX73"/>
      <c r="BY73"/>
      <c r="BZ73"/>
      <c r="CA73"/>
      <c r="CB73"/>
      <c r="CC73"/>
      <c r="CD73"/>
      <c r="CE73"/>
      <c r="CF73"/>
      <c r="CG73"/>
      <c r="CH73"/>
      <c r="CI73"/>
      <c r="CJ73"/>
      <c r="CK73"/>
      <c r="CL73"/>
      <c r="CM73"/>
      <c r="CN73"/>
      <c r="CO73"/>
      <c r="CP73"/>
      <c r="CQ73"/>
      <c r="CR73"/>
      <c r="CS73"/>
      <c r="CT73"/>
      <c r="CU73"/>
      <c r="CV73"/>
    </row>
    <row r="74" spans="1:100" s="2" customFormat="1">
      <c r="A74" s="11">
        <v>71</v>
      </c>
      <c r="B74" s="60" t="str">
        <f t="shared" si="28"/>
        <v>No</v>
      </c>
      <c r="C74" s="60" t="str">
        <f t="shared" si="29"/>
        <v>No</v>
      </c>
      <c r="D74" s="60" t="str">
        <f t="shared" si="30"/>
        <v>No</v>
      </c>
      <c r="E74" s="60" t="str">
        <f t="shared" si="31"/>
        <v>No</v>
      </c>
      <c r="F74" s="67"/>
      <c r="G74" s="67"/>
      <c r="H74" s="66" t="str">
        <f>IF(F74="","",VLOOKUP(F74,#REF!,4,FALSE))</f>
        <v/>
      </c>
      <c r="I74" s="64" cm="1">
        <f t="array" ref="I74">SUM(LARGE((K74,M74,O74,Q74,S74,U74,W74,Y74,AA74,AC74,AE74),{1,2,3,4}))</f>
        <v>0</v>
      </c>
      <c r="J74" s="77" t="s">
        <v>97</v>
      </c>
      <c r="K74" s="71">
        <f t="shared" si="32"/>
        <v>0</v>
      </c>
      <c r="L74" s="77" t="s">
        <v>97</v>
      </c>
      <c r="M74" s="71" t="str">
        <f t="shared" si="33"/>
        <v>0</v>
      </c>
      <c r="N74" s="77" t="s">
        <v>97</v>
      </c>
      <c r="O74" s="71" t="str">
        <f t="shared" si="34"/>
        <v>0</v>
      </c>
      <c r="P74" s="77" t="s">
        <v>97</v>
      </c>
      <c r="Q74" s="71" t="str">
        <f t="shared" si="35"/>
        <v>0</v>
      </c>
      <c r="R74" s="77" t="s">
        <v>97</v>
      </c>
      <c r="S74" s="71">
        <f t="shared" si="36"/>
        <v>0</v>
      </c>
      <c r="T74" s="77" t="s">
        <v>97</v>
      </c>
      <c r="U74" s="71" t="str">
        <f t="shared" si="37"/>
        <v>0</v>
      </c>
      <c r="V74" s="77" t="s">
        <v>97</v>
      </c>
      <c r="W74" s="71" t="str">
        <f t="shared" si="38"/>
        <v>0</v>
      </c>
      <c r="X74" s="54"/>
      <c r="Y74" s="71">
        <v>0</v>
      </c>
      <c r="Z74" s="77" t="s">
        <v>97</v>
      </c>
      <c r="AA74" s="71" t="str">
        <f t="shared" si="39"/>
        <v>0</v>
      </c>
      <c r="AB74" s="77" t="s">
        <v>97</v>
      </c>
      <c r="AC74" s="71">
        <f t="shared" si="40"/>
        <v>0</v>
      </c>
      <c r="AD74" s="77" t="s">
        <v>97</v>
      </c>
      <c r="AE74" s="71">
        <f t="shared" si="41"/>
        <v>0</v>
      </c>
      <c r="AF74" s="4"/>
      <c r="AG74" s="4"/>
      <c r="AH74"/>
      <c r="AI74"/>
      <c r="AJ74"/>
      <c r="AK74"/>
      <c r="AL74"/>
      <c r="AM74"/>
      <c r="AN74"/>
      <c r="AO74"/>
      <c r="AP74"/>
      <c r="AQ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  <c r="CJ74"/>
      <c r="CK74"/>
      <c r="CL74"/>
      <c r="CM74"/>
      <c r="CN74"/>
      <c r="CO74"/>
      <c r="CP74"/>
      <c r="CQ74"/>
      <c r="CR74"/>
      <c r="CS74"/>
      <c r="CT74"/>
      <c r="CU74"/>
      <c r="CV74"/>
    </row>
    <row r="75" spans="1:100" s="2" customFormat="1">
      <c r="A75" s="11">
        <v>72</v>
      </c>
      <c r="B75" s="60" t="str">
        <f t="shared" si="28"/>
        <v>No</v>
      </c>
      <c r="C75" s="60" t="str">
        <f t="shared" si="29"/>
        <v>No</v>
      </c>
      <c r="D75" s="60" t="str">
        <f t="shared" si="30"/>
        <v>No</v>
      </c>
      <c r="E75" s="60" t="str">
        <f t="shared" si="31"/>
        <v>No</v>
      </c>
      <c r="F75" s="67"/>
      <c r="G75" s="67"/>
      <c r="H75" s="66" t="str">
        <f>IF(F75="","",VLOOKUP(F75,#REF!,4,FALSE))</f>
        <v/>
      </c>
      <c r="I75" s="64" cm="1">
        <f t="array" ref="I75">SUM(LARGE((K75,M75,O75,Q75,S75,U75,W75,Y75,AA75,AC75,AE75),{1,2,3,4}))</f>
        <v>0</v>
      </c>
      <c r="J75" s="77" t="s">
        <v>97</v>
      </c>
      <c r="K75" s="71">
        <f t="shared" si="32"/>
        <v>0</v>
      </c>
      <c r="L75" s="77" t="s">
        <v>97</v>
      </c>
      <c r="M75" s="71" t="str">
        <f t="shared" si="33"/>
        <v>0</v>
      </c>
      <c r="N75" s="77" t="s">
        <v>97</v>
      </c>
      <c r="O75" s="71" t="str">
        <f t="shared" si="34"/>
        <v>0</v>
      </c>
      <c r="P75" s="77" t="s">
        <v>97</v>
      </c>
      <c r="Q75" s="71" t="str">
        <f t="shared" si="35"/>
        <v>0</v>
      </c>
      <c r="R75" s="77" t="s">
        <v>97</v>
      </c>
      <c r="S75" s="71">
        <f t="shared" si="36"/>
        <v>0</v>
      </c>
      <c r="T75" s="77" t="s">
        <v>97</v>
      </c>
      <c r="U75" s="71" t="str">
        <f t="shared" si="37"/>
        <v>0</v>
      </c>
      <c r="V75" s="77" t="s">
        <v>97</v>
      </c>
      <c r="W75" s="71" t="str">
        <f t="shared" si="38"/>
        <v>0</v>
      </c>
      <c r="X75" s="54"/>
      <c r="Y75" s="71">
        <v>0</v>
      </c>
      <c r="Z75" s="77" t="s">
        <v>97</v>
      </c>
      <c r="AA75" s="71" t="str">
        <f t="shared" si="39"/>
        <v>0</v>
      </c>
      <c r="AB75" s="77" t="s">
        <v>97</v>
      </c>
      <c r="AC75" s="71">
        <f t="shared" si="40"/>
        <v>0</v>
      </c>
      <c r="AD75" s="77" t="s">
        <v>97</v>
      </c>
      <c r="AE75" s="71">
        <f t="shared" si="41"/>
        <v>0</v>
      </c>
      <c r="AF75" s="4"/>
      <c r="AG75" s="4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  <c r="CQ75"/>
      <c r="CR75"/>
      <c r="CS75"/>
      <c r="CT75"/>
      <c r="CU75"/>
      <c r="CV75"/>
    </row>
    <row r="76" spans="1:100" s="2" customFormat="1">
      <c r="A76" s="11">
        <v>73</v>
      </c>
      <c r="B76" s="60" t="str">
        <f t="shared" si="28"/>
        <v>No</v>
      </c>
      <c r="C76" s="60" t="str">
        <f t="shared" si="29"/>
        <v>No</v>
      </c>
      <c r="D76" s="60" t="str">
        <f t="shared" si="30"/>
        <v>No</v>
      </c>
      <c r="E76" s="60" t="str">
        <f t="shared" si="31"/>
        <v>No</v>
      </c>
      <c r="F76" s="67"/>
      <c r="G76" s="67"/>
      <c r="H76" s="66" t="str">
        <f>IF(F76="","",VLOOKUP(F76,#REF!,4,FALSE))</f>
        <v/>
      </c>
      <c r="I76" s="64" cm="1">
        <f t="array" ref="I76">SUM(LARGE((K76,M76,O76,Q76,S76,U76,W76,Y76,AA76,AC76,AE76),{1,2,3,4}))</f>
        <v>0</v>
      </c>
      <c r="J76" s="77" t="s">
        <v>97</v>
      </c>
      <c r="K76" s="71">
        <f t="shared" si="32"/>
        <v>0</v>
      </c>
      <c r="L76" s="77" t="s">
        <v>97</v>
      </c>
      <c r="M76" s="71" t="str">
        <f t="shared" si="33"/>
        <v>0</v>
      </c>
      <c r="N76" s="77" t="s">
        <v>97</v>
      </c>
      <c r="O76" s="71" t="str">
        <f t="shared" si="34"/>
        <v>0</v>
      </c>
      <c r="P76" s="77" t="s">
        <v>97</v>
      </c>
      <c r="Q76" s="71" t="str">
        <f t="shared" si="35"/>
        <v>0</v>
      </c>
      <c r="R76" s="77" t="s">
        <v>97</v>
      </c>
      <c r="S76" s="71">
        <f t="shared" si="36"/>
        <v>0</v>
      </c>
      <c r="T76" s="77" t="s">
        <v>97</v>
      </c>
      <c r="U76" s="71" t="str">
        <f t="shared" si="37"/>
        <v>0</v>
      </c>
      <c r="V76" s="77" t="s">
        <v>97</v>
      </c>
      <c r="W76" s="71" t="str">
        <f t="shared" si="38"/>
        <v>0</v>
      </c>
      <c r="X76" s="54"/>
      <c r="Y76" s="71">
        <v>0</v>
      </c>
      <c r="Z76" s="77" t="s">
        <v>97</v>
      </c>
      <c r="AA76" s="71" t="str">
        <f t="shared" si="39"/>
        <v>0</v>
      </c>
      <c r="AB76" s="77" t="s">
        <v>97</v>
      </c>
      <c r="AC76" s="71">
        <f t="shared" si="40"/>
        <v>0</v>
      </c>
      <c r="AD76" s="77" t="s">
        <v>97</v>
      </c>
      <c r="AE76" s="71">
        <f t="shared" si="41"/>
        <v>0</v>
      </c>
      <c r="AF76" s="4"/>
      <c r="AG76" s="4"/>
      <c r="AH76"/>
      <c r="AI76"/>
      <c r="AJ76"/>
      <c r="AK76"/>
      <c r="AL76"/>
      <c r="AM76"/>
      <c r="AN76"/>
      <c r="AO76"/>
      <c r="AP76"/>
      <c r="AQ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  <c r="BW76"/>
      <c r="BX76"/>
      <c r="BY76"/>
      <c r="BZ76"/>
      <c r="CA76"/>
      <c r="CB76"/>
      <c r="CC76"/>
      <c r="CD76"/>
      <c r="CE76"/>
      <c r="CF76"/>
      <c r="CG76"/>
      <c r="CH76"/>
      <c r="CI76"/>
      <c r="CJ76"/>
      <c r="CK76"/>
      <c r="CL76"/>
      <c r="CM76"/>
      <c r="CN76"/>
      <c r="CO76"/>
      <c r="CP76"/>
      <c r="CQ76"/>
      <c r="CR76"/>
      <c r="CS76"/>
      <c r="CT76"/>
      <c r="CU76"/>
      <c r="CV76"/>
    </row>
    <row r="77" spans="1:100" s="2" customFormat="1">
      <c r="A77" s="11">
        <v>74</v>
      </c>
      <c r="B77" s="60" t="str">
        <f t="shared" si="28"/>
        <v>No</v>
      </c>
      <c r="C77" s="60" t="str">
        <f t="shared" si="29"/>
        <v>No</v>
      </c>
      <c r="D77" s="60" t="str">
        <f t="shared" si="30"/>
        <v>No</v>
      </c>
      <c r="E77" s="60" t="str">
        <f t="shared" si="31"/>
        <v>No</v>
      </c>
      <c r="F77" s="67"/>
      <c r="G77" s="67"/>
      <c r="H77" s="66" t="str">
        <f>IF(F77="","",VLOOKUP(F77,#REF!,4,FALSE))</f>
        <v/>
      </c>
      <c r="I77" s="64" cm="1">
        <f t="array" ref="I77">SUM(LARGE((K77,M77,O77,Q77,S77,U77,W77,Y77,AA77,AC77,AE77),{1,2,3,4}))</f>
        <v>0</v>
      </c>
      <c r="J77" s="77" t="s">
        <v>97</v>
      </c>
      <c r="K77" s="71">
        <f t="shared" si="32"/>
        <v>0</v>
      </c>
      <c r="L77" s="77" t="s">
        <v>97</v>
      </c>
      <c r="M77" s="71" t="str">
        <f t="shared" si="33"/>
        <v>0</v>
      </c>
      <c r="N77" s="77" t="s">
        <v>97</v>
      </c>
      <c r="O77" s="71" t="str">
        <f t="shared" si="34"/>
        <v>0</v>
      </c>
      <c r="P77" s="77" t="s">
        <v>97</v>
      </c>
      <c r="Q77" s="71" t="str">
        <f t="shared" si="35"/>
        <v>0</v>
      </c>
      <c r="R77" s="77" t="s">
        <v>97</v>
      </c>
      <c r="S77" s="71">
        <f t="shared" si="36"/>
        <v>0</v>
      </c>
      <c r="T77" s="77" t="s">
        <v>97</v>
      </c>
      <c r="U77" s="71" t="str">
        <f t="shared" si="37"/>
        <v>0</v>
      </c>
      <c r="V77" s="77" t="s">
        <v>97</v>
      </c>
      <c r="W77" s="71" t="str">
        <f t="shared" si="38"/>
        <v>0</v>
      </c>
      <c r="X77" s="54"/>
      <c r="Y77" s="71">
        <v>0</v>
      </c>
      <c r="Z77" s="77" t="s">
        <v>97</v>
      </c>
      <c r="AA77" s="71" t="str">
        <f t="shared" si="39"/>
        <v>0</v>
      </c>
      <c r="AB77" s="77" t="s">
        <v>97</v>
      </c>
      <c r="AC77" s="71">
        <f t="shared" si="40"/>
        <v>0</v>
      </c>
      <c r="AD77" s="77" t="s">
        <v>97</v>
      </c>
      <c r="AE77" s="71">
        <f t="shared" si="41"/>
        <v>0</v>
      </c>
      <c r="AF77" s="4"/>
      <c r="AG77" s="4"/>
      <c r="AH77"/>
      <c r="AI77"/>
      <c r="AJ77"/>
      <c r="AK77"/>
      <c r="AL77"/>
      <c r="AM77"/>
      <c r="AN77"/>
      <c r="AO77"/>
      <c r="AP77"/>
      <c r="AQ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  <c r="BV77"/>
      <c r="BW77"/>
      <c r="BX77"/>
      <c r="BY77"/>
      <c r="BZ77"/>
      <c r="CA77"/>
      <c r="CB77"/>
      <c r="CC77"/>
      <c r="CD77"/>
      <c r="CE77"/>
      <c r="CF77"/>
      <c r="CG77"/>
      <c r="CH77"/>
      <c r="CI77"/>
      <c r="CJ77"/>
      <c r="CK77"/>
      <c r="CL77"/>
      <c r="CM77"/>
      <c r="CN77"/>
      <c r="CO77"/>
      <c r="CP77"/>
      <c r="CQ77"/>
      <c r="CR77"/>
      <c r="CS77"/>
      <c r="CT77"/>
      <c r="CU77"/>
      <c r="CV77"/>
    </row>
    <row r="78" spans="1:100" s="2" customFormat="1">
      <c r="A78" s="11">
        <v>75</v>
      </c>
      <c r="B78" s="60" t="str">
        <f t="shared" si="28"/>
        <v>No</v>
      </c>
      <c r="C78" s="60" t="str">
        <f t="shared" si="29"/>
        <v>No</v>
      </c>
      <c r="D78" s="60" t="str">
        <f t="shared" si="30"/>
        <v>No</v>
      </c>
      <c r="E78" s="60" t="str">
        <f t="shared" si="31"/>
        <v>No</v>
      </c>
      <c r="F78" s="67"/>
      <c r="G78" s="67"/>
      <c r="H78" s="66" t="str">
        <f>IF(F78="","",VLOOKUP(F78,#REF!,4,FALSE))</f>
        <v/>
      </c>
      <c r="I78" s="64" cm="1">
        <f t="array" ref="I78">SUM(LARGE((K78,M78,O78,Q78,S78,U78,W78,Y78,AA78,AC78,AE78),{1,2,3,4}))</f>
        <v>0</v>
      </c>
      <c r="J78" s="77" t="s">
        <v>97</v>
      </c>
      <c r="K78" s="71">
        <f t="shared" si="32"/>
        <v>0</v>
      </c>
      <c r="L78" s="77" t="s">
        <v>97</v>
      </c>
      <c r="M78" s="71" t="str">
        <f t="shared" si="33"/>
        <v>0</v>
      </c>
      <c r="N78" s="77" t="s">
        <v>97</v>
      </c>
      <c r="O78" s="71" t="str">
        <f t="shared" si="34"/>
        <v>0</v>
      </c>
      <c r="P78" s="77" t="s">
        <v>97</v>
      </c>
      <c r="Q78" s="71" t="str">
        <f t="shared" si="35"/>
        <v>0</v>
      </c>
      <c r="R78" s="77" t="s">
        <v>97</v>
      </c>
      <c r="S78" s="71">
        <f t="shared" si="36"/>
        <v>0</v>
      </c>
      <c r="T78" s="77" t="s">
        <v>97</v>
      </c>
      <c r="U78" s="71" t="str">
        <f t="shared" si="37"/>
        <v>0</v>
      </c>
      <c r="V78" s="77" t="s">
        <v>97</v>
      </c>
      <c r="W78" s="71" t="str">
        <f t="shared" si="38"/>
        <v>0</v>
      </c>
      <c r="X78" s="54"/>
      <c r="Y78" s="71">
        <v>0</v>
      </c>
      <c r="Z78" s="77" t="s">
        <v>97</v>
      </c>
      <c r="AA78" s="71" t="str">
        <f t="shared" si="39"/>
        <v>0</v>
      </c>
      <c r="AB78" s="77" t="s">
        <v>97</v>
      </c>
      <c r="AC78" s="71">
        <f t="shared" si="40"/>
        <v>0</v>
      </c>
      <c r="AD78" s="77" t="s">
        <v>97</v>
      </c>
      <c r="AE78" s="71">
        <f t="shared" si="41"/>
        <v>0</v>
      </c>
      <c r="AF78" s="4"/>
      <c r="AG78" s="4"/>
      <c r="AH78"/>
      <c r="AI78"/>
      <c r="AJ78"/>
      <c r="AK78"/>
      <c r="AL78"/>
      <c r="AM78"/>
      <c r="AN78"/>
      <c r="AO78"/>
      <c r="AP78"/>
      <c r="AQ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  <c r="CE78"/>
      <c r="CF78"/>
      <c r="CG78"/>
      <c r="CH78"/>
      <c r="CI78"/>
      <c r="CJ78"/>
      <c r="CK78"/>
      <c r="CL78"/>
      <c r="CM78"/>
      <c r="CN78"/>
      <c r="CO78"/>
      <c r="CP78"/>
      <c r="CQ78"/>
      <c r="CR78"/>
      <c r="CS78"/>
      <c r="CT78"/>
      <c r="CU78"/>
      <c r="CV78"/>
    </row>
    <row r="79" spans="1:100" s="2" customFormat="1">
      <c r="A79" s="11">
        <v>76</v>
      </c>
      <c r="B79" s="60" t="str">
        <f t="shared" si="28"/>
        <v>No</v>
      </c>
      <c r="C79" s="60" t="str">
        <f t="shared" si="29"/>
        <v>No</v>
      </c>
      <c r="D79" s="60" t="str">
        <f t="shared" si="30"/>
        <v>No</v>
      </c>
      <c r="E79" s="60" t="str">
        <f t="shared" si="31"/>
        <v>No</v>
      </c>
      <c r="F79" s="67"/>
      <c r="G79" s="67"/>
      <c r="H79" s="66" t="str">
        <f>IF(F79="","",VLOOKUP(F79,#REF!,4,FALSE))</f>
        <v/>
      </c>
      <c r="I79" s="64" cm="1">
        <f t="array" ref="I79">SUM(LARGE((K79,M79,O79,Q79,S79,U79,W79,Y79,AA79,AC79,AE79),{1,2,3,4}))</f>
        <v>0</v>
      </c>
      <c r="J79" s="77" t="s">
        <v>97</v>
      </c>
      <c r="K79" s="71">
        <f t="shared" si="32"/>
        <v>0</v>
      </c>
      <c r="L79" s="77" t="s">
        <v>97</v>
      </c>
      <c r="M79" s="71" t="str">
        <f t="shared" si="33"/>
        <v>0</v>
      </c>
      <c r="N79" s="77" t="s">
        <v>97</v>
      </c>
      <c r="O79" s="71" t="str">
        <f t="shared" si="34"/>
        <v>0</v>
      </c>
      <c r="P79" s="77" t="s">
        <v>97</v>
      </c>
      <c r="Q79" s="71" t="str">
        <f t="shared" si="35"/>
        <v>0</v>
      </c>
      <c r="R79" s="77" t="s">
        <v>97</v>
      </c>
      <c r="S79" s="71">
        <f t="shared" si="36"/>
        <v>0</v>
      </c>
      <c r="T79" s="77" t="s">
        <v>97</v>
      </c>
      <c r="U79" s="71" t="str">
        <f t="shared" si="37"/>
        <v>0</v>
      </c>
      <c r="V79" s="77" t="s">
        <v>97</v>
      </c>
      <c r="W79" s="71" t="str">
        <f t="shared" si="38"/>
        <v>0</v>
      </c>
      <c r="X79" s="54"/>
      <c r="Y79" s="71">
        <v>0</v>
      </c>
      <c r="Z79" s="77" t="s">
        <v>97</v>
      </c>
      <c r="AA79" s="71" t="str">
        <f t="shared" si="39"/>
        <v>0</v>
      </c>
      <c r="AB79" s="77" t="s">
        <v>97</v>
      </c>
      <c r="AC79" s="71">
        <f t="shared" si="40"/>
        <v>0</v>
      </c>
      <c r="AD79" s="77" t="s">
        <v>97</v>
      </c>
      <c r="AE79" s="71">
        <f t="shared" si="41"/>
        <v>0</v>
      </c>
      <c r="AF79" s="4"/>
      <c r="AG79" s="4"/>
      <c r="AH79"/>
      <c r="AI79"/>
      <c r="AJ79"/>
      <c r="AK79"/>
      <c r="AL79"/>
      <c r="AM79"/>
      <c r="AN79"/>
      <c r="AO79"/>
      <c r="AP79"/>
      <c r="AQ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  <c r="CF79"/>
      <c r="CG79"/>
      <c r="CH79"/>
      <c r="CI79"/>
      <c r="CJ79"/>
      <c r="CK79"/>
      <c r="CL79"/>
      <c r="CM79"/>
      <c r="CN79"/>
      <c r="CO79"/>
      <c r="CP79"/>
      <c r="CQ79"/>
      <c r="CR79"/>
      <c r="CS79"/>
      <c r="CT79"/>
      <c r="CU79"/>
      <c r="CV79"/>
    </row>
    <row r="80" spans="1:100" s="2" customFormat="1">
      <c r="A80" s="11">
        <v>77</v>
      </c>
      <c r="B80" s="60" t="str">
        <f t="shared" si="28"/>
        <v>No</v>
      </c>
      <c r="C80" s="60" t="str">
        <f t="shared" si="29"/>
        <v>No</v>
      </c>
      <c r="D80" s="60" t="str">
        <f t="shared" si="30"/>
        <v>No</v>
      </c>
      <c r="E80" s="60" t="str">
        <f t="shared" si="31"/>
        <v>No</v>
      </c>
      <c r="F80" s="67"/>
      <c r="G80" s="67"/>
      <c r="H80" s="66" t="str">
        <f>IF(F80="","",VLOOKUP(F80,#REF!,4,FALSE))</f>
        <v/>
      </c>
      <c r="I80" s="64" cm="1">
        <f t="array" ref="I80">SUM(LARGE((K80,M80,O80,Q80,S80,U80,W80,Y80,AA80,AC80,AE80),{1,2,3,4}))</f>
        <v>0</v>
      </c>
      <c r="J80" s="77" t="s">
        <v>97</v>
      </c>
      <c r="K80" s="71">
        <f t="shared" si="32"/>
        <v>0</v>
      </c>
      <c r="L80" s="77" t="s">
        <v>97</v>
      </c>
      <c r="M80" s="71" t="str">
        <f t="shared" si="33"/>
        <v>0</v>
      </c>
      <c r="N80" s="77" t="s">
        <v>97</v>
      </c>
      <c r="O80" s="71" t="str">
        <f t="shared" si="34"/>
        <v>0</v>
      </c>
      <c r="P80" s="77" t="s">
        <v>97</v>
      </c>
      <c r="Q80" s="71" t="str">
        <f t="shared" si="35"/>
        <v>0</v>
      </c>
      <c r="R80" s="77" t="s">
        <v>97</v>
      </c>
      <c r="S80" s="71">
        <f t="shared" si="36"/>
        <v>0</v>
      </c>
      <c r="T80" s="77" t="s">
        <v>97</v>
      </c>
      <c r="U80" s="71" t="str">
        <f t="shared" si="37"/>
        <v>0</v>
      </c>
      <c r="V80" s="77" t="s">
        <v>97</v>
      </c>
      <c r="W80" s="71" t="str">
        <f t="shared" si="38"/>
        <v>0</v>
      </c>
      <c r="X80" s="54"/>
      <c r="Y80" s="71">
        <v>0</v>
      </c>
      <c r="Z80" s="77" t="s">
        <v>97</v>
      </c>
      <c r="AA80" s="71" t="str">
        <f t="shared" si="39"/>
        <v>0</v>
      </c>
      <c r="AB80" s="77" t="s">
        <v>97</v>
      </c>
      <c r="AC80" s="71">
        <f t="shared" si="40"/>
        <v>0</v>
      </c>
      <c r="AD80" s="77" t="s">
        <v>97</v>
      </c>
      <c r="AE80" s="71">
        <f t="shared" si="41"/>
        <v>0</v>
      </c>
      <c r="AF80" s="4"/>
      <c r="AG80" s="4"/>
      <c r="AH80"/>
      <c r="AI80"/>
      <c r="AJ80"/>
      <c r="AK80"/>
      <c r="AL80"/>
      <c r="AM80"/>
      <c r="AN80"/>
      <c r="AO80"/>
      <c r="AP80"/>
      <c r="AQ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  <c r="CQ80"/>
      <c r="CR80"/>
      <c r="CS80"/>
      <c r="CT80"/>
      <c r="CU80"/>
      <c r="CV80"/>
    </row>
    <row r="81" spans="1:100" s="2" customFormat="1">
      <c r="A81" s="11">
        <v>78</v>
      </c>
      <c r="B81" s="60" t="str">
        <f t="shared" si="28"/>
        <v>No</v>
      </c>
      <c r="C81" s="60" t="str">
        <f t="shared" si="29"/>
        <v>No</v>
      </c>
      <c r="D81" s="60" t="str">
        <f t="shared" si="30"/>
        <v>No</v>
      </c>
      <c r="E81" s="60" t="str">
        <f t="shared" si="31"/>
        <v>No</v>
      </c>
      <c r="F81" s="67"/>
      <c r="G81" s="67"/>
      <c r="H81" s="66"/>
      <c r="I81" s="64" cm="1">
        <f t="array" ref="I81">SUM(LARGE((K81,M81,O81,Q81,S81,U81,W81,Y81,AA81,AC81,AE81),{1,2,3,4}))</f>
        <v>0</v>
      </c>
      <c r="J81" s="77" t="s">
        <v>97</v>
      </c>
      <c r="K81" s="71">
        <f t="shared" si="32"/>
        <v>0</v>
      </c>
      <c r="L81" s="77" t="s">
        <v>97</v>
      </c>
      <c r="M81" s="71" t="str">
        <f t="shared" si="33"/>
        <v>0</v>
      </c>
      <c r="N81" s="77" t="s">
        <v>97</v>
      </c>
      <c r="O81" s="71" t="str">
        <f t="shared" si="34"/>
        <v>0</v>
      </c>
      <c r="P81" s="77" t="s">
        <v>97</v>
      </c>
      <c r="Q81" s="71" t="str">
        <f t="shared" si="35"/>
        <v>0</v>
      </c>
      <c r="R81" s="77" t="s">
        <v>97</v>
      </c>
      <c r="S81" s="71">
        <f t="shared" si="36"/>
        <v>0</v>
      </c>
      <c r="T81" s="77" t="s">
        <v>97</v>
      </c>
      <c r="U81" s="71" t="str">
        <f t="shared" si="37"/>
        <v>0</v>
      </c>
      <c r="V81" s="77" t="s">
        <v>97</v>
      </c>
      <c r="W81" s="71" t="str">
        <f t="shared" si="38"/>
        <v>0</v>
      </c>
      <c r="X81" s="54"/>
      <c r="Y81" s="71">
        <v>0</v>
      </c>
      <c r="Z81" s="77" t="s">
        <v>97</v>
      </c>
      <c r="AA81" s="71" t="str">
        <f t="shared" si="39"/>
        <v>0</v>
      </c>
      <c r="AB81" s="77" t="s">
        <v>97</v>
      </c>
      <c r="AC81" s="71">
        <f t="shared" si="40"/>
        <v>0</v>
      </c>
      <c r="AD81" s="77" t="s">
        <v>97</v>
      </c>
      <c r="AE81" s="71">
        <f t="shared" si="41"/>
        <v>0</v>
      </c>
      <c r="AF81" s="4"/>
      <c r="AG81" s="4"/>
      <c r="AH81"/>
      <c r="AI81"/>
      <c r="AJ81"/>
      <c r="AK81"/>
      <c r="AL81"/>
      <c r="AM81"/>
      <c r="AN81"/>
      <c r="AO81"/>
      <c r="AP81"/>
      <c r="AQ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  <c r="CQ81"/>
      <c r="CR81"/>
      <c r="CS81"/>
      <c r="CT81"/>
      <c r="CU81"/>
      <c r="CV81"/>
    </row>
    <row r="82" spans="1:100" s="2" customFormat="1">
      <c r="A82" s="11">
        <v>79</v>
      </c>
      <c r="B82" s="60" t="str">
        <f t="shared" si="28"/>
        <v>No</v>
      </c>
      <c r="C82" s="60" t="str">
        <f t="shared" si="29"/>
        <v>No</v>
      </c>
      <c r="D82" s="60" t="str">
        <f t="shared" si="30"/>
        <v>No</v>
      </c>
      <c r="E82" s="60" t="str">
        <f t="shared" si="31"/>
        <v>No</v>
      </c>
      <c r="F82" s="67"/>
      <c r="G82" s="67"/>
      <c r="H82" s="66"/>
      <c r="I82" s="64" cm="1">
        <f t="array" ref="I82">SUM(LARGE((K82,M82,O82,Q82,S82,U82,W82,Y82,AA82,AC82,AE82),{1,2,3,4}))</f>
        <v>0</v>
      </c>
      <c r="J82" s="77" t="s">
        <v>97</v>
      </c>
      <c r="K82" s="71">
        <f t="shared" si="32"/>
        <v>0</v>
      </c>
      <c r="L82" s="77" t="s">
        <v>97</v>
      </c>
      <c r="M82" s="71" t="str">
        <f t="shared" si="33"/>
        <v>0</v>
      </c>
      <c r="N82" s="77" t="s">
        <v>97</v>
      </c>
      <c r="O82" s="71" t="str">
        <f t="shared" si="34"/>
        <v>0</v>
      </c>
      <c r="P82" s="77" t="s">
        <v>97</v>
      </c>
      <c r="Q82" s="71" t="str">
        <f t="shared" si="35"/>
        <v>0</v>
      </c>
      <c r="R82" s="77" t="s">
        <v>97</v>
      </c>
      <c r="S82" s="71">
        <f t="shared" si="36"/>
        <v>0</v>
      </c>
      <c r="T82" s="77" t="s">
        <v>97</v>
      </c>
      <c r="U82" s="71" t="str">
        <f t="shared" si="37"/>
        <v>0</v>
      </c>
      <c r="V82" s="77" t="s">
        <v>97</v>
      </c>
      <c r="W82" s="71" t="str">
        <f t="shared" si="38"/>
        <v>0</v>
      </c>
      <c r="X82" s="54"/>
      <c r="Y82" s="71">
        <v>0</v>
      </c>
      <c r="Z82" s="77" t="s">
        <v>97</v>
      </c>
      <c r="AA82" s="71" t="str">
        <f t="shared" si="39"/>
        <v>0</v>
      </c>
      <c r="AB82" s="77" t="s">
        <v>97</v>
      </c>
      <c r="AC82" s="71">
        <f t="shared" si="40"/>
        <v>0</v>
      </c>
      <c r="AD82" s="77" t="s">
        <v>97</v>
      </c>
      <c r="AE82" s="71">
        <f t="shared" si="41"/>
        <v>0</v>
      </c>
      <c r="AF82" s="4"/>
      <c r="AG82" s="4"/>
      <c r="AH82"/>
      <c r="AI82"/>
      <c r="AJ82"/>
      <c r="AK82"/>
      <c r="AL82"/>
      <c r="AM82"/>
      <c r="AN82"/>
      <c r="AO82"/>
      <c r="AP82"/>
      <c r="AQ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  <c r="CQ82"/>
      <c r="CR82"/>
      <c r="CS82"/>
      <c r="CT82"/>
      <c r="CU82"/>
      <c r="CV82"/>
    </row>
    <row r="83" spans="1:100" s="2" customFormat="1">
      <c r="A83" s="11">
        <v>80</v>
      </c>
      <c r="B83" s="60" t="str">
        <f t="shared" si="28"/>
        <v>No</v>
      </c>
      <c r="C83" s="60" t="str">
        <f t="shared" si="29"/>
        <v>No</v>
      </c>
      <c r="D83" s="60" t="str">
        <f t="shared" si="30"/>
        <v>No</v>
      </c>
      <c r="E83" s="60" t="str">
        <f t="shared" si="31"/>
        <v>No</v>
      </c>
      <c r="F83" s="67"/>
      <c r="G83" s="67"/>
      <c r="H83" s="66"/>
      <c r="I83" s="64" cm="1">
        <f t="array" ref="I83">SUM(LARGE((K83,M83,O83,Q83,S83,U83,W83,Y83,AA83,AC83,AE83),{1,2,3,4}))</f>
        <v>0</v>
      </c>
      <c r="J83" s="77" t="s">
        <v>97</v>
      </c>
      <c r="K83" s="71">
        <f t="shared" si="32"/>
        <v>0</v>
      </c>
      <c r="L83" s="77" t="s">
        <v>97</v>
      </c>
      <c r="M83" s="71" t="str">
        <f t="shared" si="33"/>
        <v>0</v>
      </c>
      <c r="N83" s="77" t="s">
        <v>97</v>
      </c>
      <c r="O83" s="71" t="str">
        <f t="shared" si="34"/>
        <v>0</v>
      </c>
      <c r="P83" s="77" t="s">
        <v>97</v>
      </c>
      <c r="Q83" s="71" t="str">
        <f t="shared" si="35"/>
        <v>0</v>
      </c>
      <c r="R83" s="77" t="s">
        <v>97</v>
      </c>
      <c r="S83" s="71">
        <f t="shared" si="36"/>
        <v>0</v>
      </c>
      <c r="T83" s="77" t="s">
        <v>97</v>
      </c>
      <c r="U83" s="71" t="str">
        <f t="shared" si="37"/>
        <v>0</v>
      </c>
      <c r="V83" s="77" t="s">
        <v>97</v>
      </c>
      <c r="W83" s="71" t="str">
        <f t="shared" si="38"/>
        <v>0</v>
      </c>
      <c r="X83" s="54"/>
      <c r="Y83" s="71">
        <v>0</v>
      </c>
      <c r="Z83" s="77" t="s">
        <v>97</v>
      </c>
      <c r="AA83" s="71" t="str">
        <f t="shared" si="39"/>
        <v>0</v>
      </c>
      <c r="AB83" s="77" t="s">
        <v>97</v>
      </c>
      <c r="AC83" s="71">
        <f t="shared" si="40"/>
        <v>0</v>
      </c>
      <c r="AD83" s="77" t="s">
        <v>97</v>
      </c>
      <c r="AE83" s="71">
        <f t="shared" si="41"/>
        <v>0</v>
      </c>
      <c r="AF83" s="4"/>
      <c r="AG83" s="4"/>
      <c r="AH83"/>
      <c r="AI83"/>
      <c r="AJ83"/>
      <c r="AK83"/>
      <c r="AL83"/>
      <c r="AM83"/>
      <c r="AN83"/>
      <c r="AO83"/>
      <c r="AP83"/>
      <c r="AQ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  <c r="CD83"/>
      <c r="CE83"/>
      <c r="CF83"/>
      <c r="CG83"/>
      <c r="CH83"/>
      <c r="CI83"/>
      <c r="CJ83"/>
      <c r="CK83"/>
      <c r="CL83"/>
      <c r="CM83"/>
      <c r="CN83"/>
      <c r="CO83"/>
      <c r="CP83"/>
      <c r="CQ83"/>
      <c r="CR83"/>
      <c r="CS83"/>
      <c r="CT83"/>
      <c r="CU83"/>
      <c r="CV83"/>
    </row>
    <row r="84" spans="1:100" s="2" customFormat="1">
      <c r="A84" s="11">
        <v>81</v>
      </c>
      <c r="B84" s="60" t="str">
        <f t="shared" si="28"/>
        <v>No</v>
      </c>
      <c r="C84" s="60" t="str">
        <f t="shared" si="29"/>
        <v>No</v>
      </c>
      <c r="D84" s="60" t="str">
        <f t="shared" si="30"/>
        <v>No</v>
      </c>
      <c r="E84" s="60" t="str">
        <f t="shared" si="31"/>
        <v>No</v>
      </c>
      <c r="F84" s="67"/>
      <c r="G84" s="67"/>
      <c r="H84" s="66"/>
      <c r="I84" s="64" cm="1">
        <f t="array" ref="I84">SUM(LARGE((K84,M84,O84,Q84,S84,U84,W84,Y84,AA84,AC84,AE84),{1,2,3,4}))</f>
        <v>0</v>
      </c>
      <c r="J84" s="77" t="s">
        <v>97</v>
      </c>
      <c r="K84" s="71">
        <f t="shared" si="32"/>
        <v>0</v>
      </c>
      <c r="L84" s="77" t="s">
        <v>97</v>
      </c>
      <c r="M84" s="71" t="str">
        <f t="shared" si="33"/>
        <v>0</v>
      </c>
      <c r="N84" s="77" t="s">
        <v>97</v>
      </c>
      <c r="O84" s="71" t="str">
        <f t="shared" si="34"/>
        <v>0</v>
      </c>
      <c r="P84" s="77" t="s">
        <v>97</v>
      </c>
      <c r="Q84" s="71" t="str">
        <f t="shared" si="35"/>
        <v>0</v>
      </c>
      <c r="R84" s="77" t="s">
        <v>97</v>
      </c>
      <c r="S84" s="71">
        <f t="shared" si="36"/>
        <v>0</v>
      </c>
      <c r="T84" s="77" t="s">
        <v>97</v>
      </c>
      <c r="U84" s="71" t="str">
        <f t="shared" si="37"/>
        <v>0</v>
      </c>
      <c r="V84" s="77" t="s">
        <v>97</v>
      </c>
      <c r="W84" s="71" t="str">
        <f t="shared" si="38"/>
        <v>0</v>
      </c>
      <c r="X84" s="54"/>
      <c r="Y84" s="71"/>
      <c r="Z84" s="77" t="s">
        <v>97</v>
      </c>
      <c r="AA84" s="71" t="str">
        <f t="shared" si="39"/>
        <v>0</v>
      </c>
      <c r="AB84" s="77" t="s">
        <v>97</v>
      </c>
      <c r="AC84" s="71">
        <f t="shared" si="40"/>
        <v>0</v>
      </c>
      <c r="AD84" s="77" t="s">
        <v>97</v>
      </c>
      <c r="AE84" s="71">
        <f t="shared" si="41"/>
        <v>0</v>
      </c>
      <c r="AF84" s="4"/>
      <c r="AG84" s="4"/>
      <c r="AH84"/>
      <c r="AI84"/>
      <c r="AJ84"/>
      <c r="AK84"/>
      <c r="AL84"/>
      <c r="AM84"/>
      <c r="AN84"/>
      <c r="AO84"/>
      <c r="AP84"/>
      <c r="AQ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  <c r="CQ84"/>
      <c r="CR84"/>
      <c r="CS84"/>
      <c r="CT84"/>
      <c r="CU84"/>
      <c r="CV84"/>
    </row>
    <row r="85" spans="1:100" s="2" customFormat="1">
      <c r="A85" s="11">
        <v>82</v>
      </c>
      <c r="B85" s="60" t="str">
        <f t="shared" si="28"/>
        <v>No</v>
      </c>
      <c r="C85" s="60" t="str">
        <f t="shared" si="29"/>
        <v>No</v>
      </c>
      <c r="D85" s="60" t="str">
        <f t="shared" si="30"/>
        <v>No</v>
      </c>
      <c r="E85" s="60" t="str">
        <f t="shared" si="31"/>
        <v>No</v>
      </c>
      <c r="F85" s="67"/>
      <c r="G85" s="67"/>
      <c r="H85" s="66"/>
      <c r="I85" s="64" cm="1">
        <f t="array" ref="I85">SUM(LARGE((K85,M85,O85,Q85,S85,U85,W85,Y85,AA85,AC85,AE85),{1,2,3,4}))</f>
        <v>0</v>
      </c>
      <c r="J85" s="77" t="s">
        <v>97</v>
      </c>
      <c r="K85" s="71">
        <f t="shared" si="32"/>
        <v>0</v>
      </c>
      <c r="L85" s="77" t="s">
        <v>97</v>
      </c>
      <c r="M85" s="71" t="str">
        <f t="shared" si="33"/>
        <v>0</v>
      </c>
      <c r="N85" s="77" t="s">
        <v>97</v>
      </c>
      <c r="O85" s="71" t="str">
        <f t="shared" si="34"/>
        <v>0</v>
      </c>
      <c r="P85" s="77" t="s">
        <v>97</v>
      </c>
      <c r="Q85" s="71" t="str">
        <f t="shared" si="35"/>
        <v>0</v>
      </c>
      <c r="R85" s="77" t="s">
        <v>97</v>
      </c>
      <c r="S85" s="71">
        <f t="shared" si="36"/>
        <v>0</v>
      </c>
      <c r="T85" s="77" t="s">
        <v>97</v>
      </c>
      <c r="U85" s="71" t="str">
        <f t="shared" si="37"/>
        <v>0</v>
      </c>
      <c r="V85" s="77" t="s">
        <v>97</v>
      </c>
      <c r="W85" s="71" t="str">
        <f t="shared" si="38"/>
        <v>0</v>
      </c>
      <c r="X85" s="54"/>
      <c r="Y85" s="71"/>
      <c r="Z85" s="77" t="s">
        <v>97</v>
      </c>
      <c r="AA85" s="71" t="str">
        <f t="shared" si="39"/>
        <v>0</v>
      </c>
      <c r="AB85" s="77" t="s">
        <v>97</v>
      </c>
      <c r="AC85" s="71">
        <f t="shared" si="40"/>
        <v>0</v>
      </c>
      <c r="AD85" s="77" t="s">
        <v>97</v>
      </c>
      <c r="AE85" s="71">
        <f t="shared" si="41"/>
        <v>0</v>
      </c>
      <c r="AF85" s="4"/>
      <c r="AG85" s="4"/>
      <c r="AH85"/>
      <c r="AI85"/>
      <c r="AJ85"/>
      <c r="AK85"/>
      <c r="AL85"/>
      <c r="AM85"/>
      <c r="AN85"/>
      <c r="AO85"/>
      <c r="AP85"/>
      <c r="AQ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  <c r="CQ85"/>
      <c r="CR85"/>
      <c r="CS85"/>
      <c r="CT85"/>
      <c r="CU85"/>
      <c r="CV85"/>
    </row>
    <row r="86" spans="1:100" s="2" customFormat="1">
      <c r="A86" s="11">
        <v>83</v>
      </c>
      <c r="B86" s="60" t="str">
        <f t="shared" si="28"/>
        <v>No</v>
      </c>
      <c r="C86" s="60" t="str">
        <f t="shared" si="29"/>
        <v>No</v>
      </c>
      <c r="D86" s="60" t="str">
        <f t="shared" si="30"/>
        <v>No</v>
      </c>
      <c r="E86" s="60" t="str">
        <f t="shared" si="31"/>
        <v>No</v>
      </c>
      <c r="F86" s="67"/>
      <c r="G86" s="67"/>
      <c r="H86" s="66"/>
      <c r="I86" s="64" cm="1">
        <f t="array" ref="I86">SUM(LARGE((K86,M86,O86,Q86,S86,U86,W86,Y86,AA86,AC86,AE86),{1,2,3,4}))</f>
        <v>0</v>
      </c>
      <c r="J86" s="77" t="s">
        <v>97</v>
      </c>
      <c r="K86" s="71">
        <f t="shared" si="32"/>
        <v>0</v>
      </c>
      <c r="L86" s="77" t="s">
        <v>97</v>
      </c>
      <c r="M86" s="71" t="str">
        <f t="shared" si="33"/>
        <v>0</v>
      </c>
      <c r="N86" s="77" t="s">
        <v>97</v>
      </c>
      <c r="O86" s="71" t="str">
        <f t="shared" si="34"/>
        <v>0</v>
      </c>
      <c r="P86" s="77" t="s">
        <v>97</v>
      </c>
      <c r="Q86" s="71" t="str">
        <f t="shared" si="35"/>
        <v>0</v>
      </c>
      <c r="R86" s="77" t="s">
        <v>97</v>
      </c>
      <c r="S86" s="71">
        <f t="shared" si="36"/>
        <v>0</v>
      </c>
      <c r="T86" s="77" t="s">
        <v>97</v>
      </c>
      <c r="U86" s="71" t="str">
        <f t="shared" si="37"/>
        <v>0</v>
      </c>
      <c r="V86" s="77" t="s">
        <v>97</v>
      </c>
      <c r="W86" s="71" t="str">
        <f t="shared" si="38"/>
        <v>0</v>
      </c>
      <c r="X86" s="54"/>
      <c r="Y86" s="71"/>
      <c r="Z86" s="77" t="s">
        <v>97</v>
      </c>
      <c r="AA86" s="71" t="str">
        <f t="shared" si="39"/>
        <v>0</v>
      </c>
      <c r="AB86" s="77" t="s">
        <v>97</v>
      </c>
      <c r="AC86" s="71">
        <f t="shared" si="40"/>
        <v>0</v>
      </c>
      <c r="AD86" s="77" t="s">
        <v>97</v>
      </c>
      <c r="AE86" s="71">
        <f t="shared" si="41"/>
        <v>0</v>
      </c>
      <c r="AF86" s="4"/>
      <c r="AG86" s="4"/>
      <c r="AH86"/>
      <c r="AI86"/>
      <c r="AJ86"/>
      <c r="AK86"/>
      <c r="AL86"/>
      <c r="AM86"/>
      <c r="AN86"/>
      <c r="AO86"/>
      <c r="AP86"/>
      <c r="AQ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  <c r="CQ86"/>
      <c r="CR86"/>
      <c r="CS86"/>
      <c r="CT86"/>
      <c r="CU86"/>
      <c r="CV86"/>
    </row>
    <row r="87" spans="1:100" s="2" customFormat="1">
      <c r="A87" s="11">
        <v>84</v>
      </c>
      <c r="B87" s="60" t="str">
        <f t="shared" si="28"/>
        <v>No</v>
      </c>
      <c r="C87" s="60" t="str">
        <f t="shared" si="29"/>
        <v>No</v>
      </c>
      <c r="D87" s="60" t="str">
        <f t="shared" si="30"/>
        <v>No</v>
      </c>
      <c r="E87" s="60" t="str">
        <f t="shared" si="31"/>
        <v>No</v>
      </c>
      <c r="F87" s="67"/>
      <c r="G87" s="67"/>
      <c r="H87" s="66"/>
      <c r="I87" s="64" cm="1">
        <f t="array" ref="I87">SUM(LARGE((K87,M87,O87,Q87,S87,U87,W87,Y87,AA87,AC87,AE87),{1,2,3,4}))</f>
        <v>0</v>
      </c>
      <c r="J87" s="77" t="s">
        <v>97</v>
      </c>
      <c r="K87" s="71">
        <f t="shared" si="32"/>
        <v>0</v>
      </c>
      <c r="L87" s="77" t="s">
        <v>97</v>
      </c>
      <c r="M87" s="71" t="str">
        <f t="shared" si="33"/>
        <v>0</v>
      </c>
      <c r="N87" s="77" t="s">
        <v>97</v>
      </c>
      <c r="O87" s="71" t="str">
        <f t="shared" si="34"/>
        <v>0</v>
      </c>
      <c r="P87" s="77" t="s">
        <v>97</v>
      </c>
      <c r="Q87" s="71" t="str">
        <f t="shared" si="35"/>
        <v>0</v>
      </c>
      <c r="R87" s="77" t="s">
        <v>97</v>
      </c>
      <c r="S87" s="71">
        <f t="shared" si="36"/>
        <v>0</v>
      </c>
      <c r="T87" s="77" t="s">
        <v>97</v>
      </c>
      <c r="U87" s="71" t="str">
        <f t="shared" si="37"/>
        <v>0</v>
      </c>
      <c r="V87" s="77" t="s">
        <v>97</v>
      </c>
      <c r="W87" s="71" t="str">
        <f t="shared" si="38"/>
        <v>0</v>
      </c>
      <c r="X87" s="54"/>
      <c r="Y87" s="71"/>
      <c r="Z87" s="77" t="s">
        <v>97</v>
      </c>
      <c r="AA87" s="71" t="str">
        <f t="shared" si="39"/>
        <v>0</v>
      </c>
      <c r="AB87" s="77" t="s">
        <v>97</v>
      </c>
      <c r="AC87" s="71">
        <f t="shared" si="40"/>
        <v>0</v>
      </c>
      <c r="AD87" s="77" t="s">
        <v>97</v>
      </c>
      <c r="AE87" s="71">
        <f t="shared" si="41"/>
        <v>0</v>
      </c>
      <c r="AF87" s="4"/>
      <c r="AG87" s="4"/>
      <c r="AH87"/>
      <c r="AI87"/>
      <c r="AJ87"/>
      <c r="AK87"/>
      <c r="AL87"/>
      <c r="AM87"/>
      <c r="AN87"/>
      <c r="AO87"/>
      <c r="AP87"/>
      <c r="AQ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  <c r="CQ87"/>
      <c r="CR87"/>
      <c r="CS87"/>
      <c r="CT87"/>
      <c r="CU87"/>
      <c r="CV87"/>
    </row>
    <row r="88" spans="1:100" s="2" customFormat="1">
      <c r="A88" s="11">
        <v>85</v>
      </c>
      <c r="B88" s="60" t="str">
        <f t="shared" si="28"/>
        <v>No</v>
      </c>
      <c r="C88" s="60" t="str">
        <f t="shared" si="29"/>
        <v>No</v>
      </c>
      <c r="D88" s="60" t="str">
        <f t="shared" si="30"/>
        <v>No</v>
      </c>
      <c r="E88" s="60" t="str">
        <f t="shared" si="31"/>
        <v>No</v>
      </c>
      <c r="F88" s="66"/>
      <c r="G88" s="66"/>
      <c r="H88" s="66"/>
      <c r="I88" s="64" cm="1">
        <f t="array" ref="I88">SUM(LARGE((K88,M88,O88,Q88,S88,U88,W88,Y88,AA88,AC88,AE88),{1,2,3,4}))</f>
        <v>0</v>
      </c>
      <c r="J88" s="77" t="s">
        <v>97</v>
      </c>
      <c r="K88" s="71">
        <f t="shared" si="32"/>
        <v>0</v>
      </c>
      <c r="L88" s="77" t="s">
        <v>97</v>
      </c>
      <c r="M88" s="71" t="str">
        <f t="shared" si="33"/>
        <v>0</v>
      </c>
      <c r="N88" s="77" t="s">
        <v>97</v>
      </c>
      <c r="O88" s="71" t="str">
        <f t="shared" si="34"/>
        <v>0</v>
      </c>
      <c r="P88" s="77" t="s">
        <v>97</v>
      </c>
      <c r="Q88" s="71" t="str">
        <f t="shared" si="35"/>
        <v>0</v>
      </c>
      <c r="R88" s="77" t="s">
        <v>97</v>
      </c>
      <c r="S88" s="71">
        <f t="shared" si="36"/>
        <v>0</v>
      </c>
      <c r="T88" s="77" t="s">
        <v>97</v>
      </c>
      <c r="U88" s="71" t="str">
        <f t="shared" si="37"/>
        <v>0</v>
      </c>
      <c r="V88" s="77" t="s">
        <v>97</v>
      </c>
      <c r="W88" s="71" t="str">
        <f t="shared" si="38"/>
        <v>0</v>
      </c>
      <c r="X88" s="54"/>
      <c r="Y88" s="71"/>
      <c r="Z88" s="77" t="s">
        <v>97</v>
      </c>
      <c r="AA88" s="71" t="str">
        <f t="shared" si="39"/>
        <v>0</v>
      </c>
      <c r="AB88" s="77" t="s">
        <v>97</v>
      </c>
      <c r="AC88" s="71">
        <f t="shared" si="40"/>
        <v>0</v>
      </c>
      <c r="AD88" s="77" t="s">
        <v>97</v>
      </c>
      <c r="AE88" s="71">
        <f t="shared" si="41"/>
        <v>0</v>
      </c>
      <c r="AF88" s="4"/>
      <c r="AG88" s="4"/>
      <c r="AH88"/>
      <c r="AI88"/>
      <c r="AJ88"/>
      <c r="AK88"/>
      <c r="AL88"/>
      <c r="AM88"/>
      <c r="AN88"/>
      <c r="AO88"/>
      <c r="AP88"/>
      <c r="AQ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  <c r="CM88"/>
      <c r="CN88"/>
      <c r="CO88"/>
      <c r="CP88"/>
      <c r="CQ88"/>
      <c r="CR88"/>
      <c r="CS88"/>
      <c r="CT88"/>
      <c r="CU88"/>
      <c r="CV88"/>
    </row>
    <row r="89" spans="1:100" s="2" customFormat="1">
      <c r="A89" s="11">
        <v>86</v>
      </c>
      <c r="B89" s="60" t="str">
        <f t="shared" si="28"/>
        <v>No</v>
      </c>
      <c r="C89" s="60" t="str">
        <f t="shared" si="29"/>
        <v>No</v>
      </c>
      <c r="D89" s="60" t="str">
        <f t="shared" si="30"/>
        <v>No</v>
      </c>
      <c r="E89" s="60" t="str">
        <f t="shared" si="31"/>
        <v>No</v>
      </c>
      <c r="F89" s="66"/>
      <c r="G89" s="66"/>
      <c r="H89" s="66"/>
      <c r="I89" s="64" cm="1">
        <f t="array" ref="I89">SUM(LARGE((K89,M89,O89,Q89,S89,U89,W89,Y89,AA89,AC89,AE89),{1,2,3,4}))</f>
        <v>0</v>
      </c>
      <c r="J89" s="77" t="s">
        <v>97</v>
      </c>
      <c r="K89" s="71">
        <f t="shared" si="32"/>
        <v>0</v>
      </c>
      <c r="L89" s="77" t="s">
        <v>97</v>
      </c>
      <c r="M89" s="71" t="str">
        <f t="shared" si="33"/>
        <v>0</v>
      </c>
      <c r="N89" s="77" t="s">
        <v>97</v>
      </c>
      <c r="O89" s="71" t="str">
        <f t="shared" si="34"/>
        <v>0</v>
      </c>
      <c r="P89" s="77" t="s">
        <v>97</v>
      </c>
      <c r="Q89" s="71" t="str">
        <f t="shared" si="35"/>
        <v>0</v>
      </c>
      <c r="R89" s="77" t="s">
        <v>97</v>
      </c>
      <c r="S89" s="71">
        <f t="shared" si="36"/>
        <v>0</v>
      </c>
      <c r="T89" s="77" t="s">
        <v>97</v>
      </c>
      <c r="U89" s="71" t="str">
        <f t="shared" si="37"/>
        <v>0</v>
      </c>
      <c r="V89" s="77" t="s">
        <v>97</v>
      </c>
      <c r="W89" s="71" t="str">
        <f t="shared" si="38"/>
        <v>0</v>
      </c>
      <c r="X89" s="54"/>
      <c r="Y89" s="71"/>
      <c r="Z89" s="77" t="s">
        <v>97</v>
      </c>
      <c r="AA89" s="71" t="str">
        <f t="shared" si="39"/>
        <v>0</v>
      </c>
      <c r="AB89" s="77" t="s">
        <v>97</v>
      </c>
      <c r="AC89" s="71">
        <f t="shared" si="40"/>
        <v>0</v>
      </c>
      <c r="AD89" s="77" t="s">
        <v>97</v>
      </c>
      <c r="AE89" s="71">
        <f t="shared" si="41"/>
        <v>0</v>
      </c>
      <c r="AF89" s="4"/>
      <c r="AG89" s="4"/>
      <c r="AH89"/>
      <c r="AI89"/>
      <c r="AJ89"/>
      <c r="AK89"/>
      <c r="AL89"/>
      <c r="AM89"/>
      <c r="AN89"/>
      <c r="AO89"/>
      <c r="AP89"/>
      <c r="AQ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  <c r="BM89"/>
      <c r="BN89"/>
      <c r="BO89"/>
      <c r="BP89"/>
      <c r="BQ89"/>
      <c r="BR89"/>
      <c r="BS89"/>
      <c r="BT89"/>
      <c r="BU89"/>
      <c r="BV89"/>
      <c r="BW89"/>
      <c r="BX89"/>
      <c r="BY89"/>
      <c r="BZ89"/>
      <c r="CA89"/>
      <c r="CB89"/>
      <c r="CC89"/>
      <c r="CD89"/>
      <c r="CE89"/>
      <c r="CF89"/>
      <c r="CG89"/>
      <c r="CH89"/>
      <c r="CI89"/>
      <c r="CJ89"/>
      <c r="CK89"/>
      <c r="CL89"/>
      <c r="CM89"/>
      <c r="CN89"/>
      <c r="CO89"/>
      <c r="CP89"/>
      <c r="CQ89"/>
      <c r="CR89"/>
      <c r="CS89"/>
      <c r="CT89"/>
      <c r="CU89"/>
      <c r="CV89"/>
    </row>
    <row r="90" spans="1:100" s="2" customFormat="1">
      <c r="A90" s="11">
        <v>87</v>
      </c>
      <c r="B90" s="60" t="str">
        <f t="shared" si="28"/>
        <v>No</v>
      </c>
      <c r="C90" s="60" t="str">
        <f t="shared" si="29"/>
        <v>No</v>
      </c>
      <c r="D90" s="60" t="str">
        <f t="shared" si="30"/>
        <v>No</v>
      </c>
      <c r="E90" s="60" t="str">
        <f t="shared" si="31"/>
        <v>No</v>
      </c>
      <c r="F90" s="66"/>
      <c r="G90" s="66"/>
      <c r="H90" s="66"/>
      <c r="I90" s="64" cm="1">
        <f t="array" ref="I90">SUM(LARGE((K90,M90,O90,Q90,S90,U90,W90,Y90,AA90,AC90,AE90),{1,2,3,4}))</f>
        <v>0</v>
      </c>
      <c r="J90" s="77" t="s">
        <v>97</v>
      </c>
      <c r="K90" s="71">
        <f t="shared" si="32"/>
        <v>0</v>
      </c>
      <c r="L90" s="77" t="s">
        <v>97</v>
      </c>
      <c r="M90" s="71" t="str">
        <f t="shared" si="33"/>
        <v>0</v>
      </c>
      <c r="N90" s="77" t="s">
        <v>97</v>
      </c>
      <c r="O90" s="71" t="str">
        <f t="shared" si="34"/>
        <v>0</v>
      </c>
      <c r="P90" s="77" t="s">
        <v>97</v>
      </c>
      <c r="Q90" s="71" t="str">
        <f t="shared" si="35"/>
        <v>0</v>
      </c>
      <c r="R90" s="77" t="s">
        <v>97</v>
      </c>
      <c r="S90" s="71">
        <f t="shared" si="36"/>
        <v>0</v>
      </c>
      <c r="T90" s="77" t="s">
        <v>97</v>
      </c>
      <c r="U90" s="71" t="str">
        <f t="shared" si="37"/>
        <v>0</v>
      </c>
      <c r="V90" s="77" t="s">
        <v>97</v>
      </c>
      <c r="W90" s="71" t="str">
        <f t="shared" si="38"/>
        <v>0</v>
      </c>
      <c r="X90" s="54"/>
      <c r="Y90" s="71"/>
      <c r="Z90" s="77" t="s">
        <v>97</v>
      </c>
      <c r="AA90" s="71" t="str">
        <f t="shared" si="39"/>
        <v>0</v>
      </c>
      <c r="AB90" s="77" t="s">
        <v>97</v>
      </c>
      <c r="AC90" s="71">
        <f t="shared" si="40"/>
        <v>0</v>
      </c>
      <c r="AD90" s="77" t="s">
        <v>97</v>
      </c>
      <c r="AE90" s="71">
        <f t="shared" si="41"/>
        <v>0</v>
      </c>
      <c r="AF90" s="4"/>
      <c r="AG90" s="4"/>
      <c r="AH90"/>
      <c r="AI90"/>
      <c r="AJ90"/>
      <c r="AK90"/>
      <c r="AL90"/>
      <c r="AM90"/>
      <c r="AN90"/>
      <c r="AO90"/>
      <c r="AP90"/>
      <c r="AQ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  <c r="CI90"/>
      <c r="CJ90"/>
      <c r="CK90"/>
      <c r="CL90"/>
      <c r="CM90"/>
      <c r="CN90"/>
      <c r="CO90"/>
      <c r="CP90"/>
      <c r="CQ90"/>
      <c r="CR90"/>
      <c r="CS90"/>
      <c r="CT90"/>
      <c r="CU90"/>
      <c r="CV90"/>
    </row>
    <row r="91" spans="1:100" s="2" customFormat="1">
      <c r="A91" s="11">
        <v>88</v>
      </c>
      <c r="B91" s="60" t="str">
        <f t="shared" si="28"/>
        <v>No</v>
      </c>
      <c r="C91" s="60" t="str">
        <f t="shared" si="29"/>
        <v>No</v>
      </c>
      <c r="D91" s="60" t="str">
        <f t="shared" si="30"/>
        <v>No</v>
      </c>
      <c r="E91" s="60" t="str">
        <f t="shared" si="31"/>
        <v>No</v>
      </c>
      <c r="F91" s="66"/>
      <c r="G91" s="66"/>
      <c r="H91" s="66"/>
      <c r="I91" s="64" cm="1">
        <f t="array" ref="I91">SUM(LARGE((K91,M91,O91,Q91,S91,U91,W91,Y91,AA91,AC91,AE91),{1,2,3,4}))</f>
        <v>0</v>
      </c>
      <c r="J91" s="77" t="s">
        <v>97</v>
      </c>
      <c r="K91" s="71">
        <f t="shared" si="32"/>
        <v>0</v>
      </c>
      <c r="L91" s="77" t="s">
        <v>97</v>
      </c>
      <c r="M91" s="71" t="str">
        <f t="shared" si="33"/>
        <v>0</v>
      </c>
      <c r="N91" s="77" t="s">
        <v>97</v>
      </c>
      <c r="O91" s="71" t="str">
        <f t="shared" si="34"/>
        <v>0</v>
      </c>
      <c r="P91" s="77" t="s">
        <v>97</v>
      </c>
      <c r="Q91" s="71" t="str">
        <f t="shared" si="35"/>
        <v>0</v>
      </c>
      <c r="R91" s="77" t="s">
        <v>97</v>
      </c>
      <c r="S91" s="71">
        <f t="shared" si="36"/>
        <v>0</v>
      </c>
      <c r="T91" s="77" t="s">
        <v>97</v>
      </c>
      <c r="U91" s="71" t="str">
        <f t="shared" si="37"/>
        <v>0</v>
      </c>
      <c r="V91" s="77" t="s">
        <v>97</v>
      </c>
      <c r="W91" s="71" t="str">
        <f t="shared" si="38"/>
        <v>0</v>
      </c>
      <c r="X91" s="54"/>
      <c r="Y91" s="71"/>
      <c r="Z91" s="77" t="s">
        <v>97</v>
      </c>
      <c r="AA91" s="71" t="str">
        <f t="shared" si="39"/>
        <v>0</v>
      </c>
      <c r="AB91" s="77" t="s">
        <v>97</v>
      </c>
      <c r="AC91" s="71">
        <f t="shared" si="40"/>
        <v>0</v>
      </c>
      <c r="AD91" s="77" t="s">
        <v>97</v>
      </c>
      <c r="AE91" s="71">
        <f t="shared" si="41"/>
        <v>0</v>
      </c>
      <c r="AF91" s="4"/>
      <c r="AG91" s="4"/>
      <c r="AH91"/>
      <c r="AI91"/>
      <c r="AJ91"/>
      <c r="AK91"/>
      <c r="AL91"/>
      <c r="AM91"/>
      <c r="AN91"/>
      <c r="AO91"/>
      <c r="AP91"/>
      <c r="AQ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/>
      <c r="BO91"/>
      <c r="BP91"/>
      <c r="BQ91"/>
      <c r="BR91"/>
      <c r="BS91"/>
      <c r="BT91"/>
      <c r="BU91"/>
      <c r="BV91"/>
      <c r="BW91"/>
      <c r="BX91"/>
      <c r="BY91"/>
      <c r="BZ91"/>
      <c r="CA91"/>
      <c r="CB91"/>
      <c r="CC91"/>
      <c r="CD91"/>
      <c r="CE91"/>
      <c r="CF91"/>
      <c r="CG91"/>
      <c r="CH91"/>
      <c r="CI91"/>
      <c r="CJ91"/>
      <c r="CK91"/>
      <c r="CL91"/>
      <c r="CM91"/>
      <c r="CN91"/>
      <c r="CO91"/>
      <c r="CP91"/>
      <c r="CQ91"/>
      <c r="CR91"/>
      <c r="CS91"/>
      <c r="CT91"/>
      <c r="CU91"/>
      <c r="CV91"/>
    </row>
    <row r="92" spans="1:100" s="2" customFormat="1">
      <c r="A92" s="11">
        <v>89</v>
      </c>
      <c r="B92" s="60" t="str">
        <f t="shared" si="28"/>
        <v>No</v>
      </c>
      <c r="C92" s="60" t="str">
        <f t="shared" si="29"/>
        <v>No</v>
      </c>
      <c r="D92" s="60" t="str">
        <f t="shared" si="30"/>
        <v>No</v>
      </c>
      <c r="E92" s="60" t="str">
        <f t="shared" si="31"/>
        <v>No</v>
      </c>
      <c r="F92" s="66"/>
      <c r="G92" s="66"/>
      <c r="H92" s="66"/>
      <c r="I92" s="64" cm="1">
        <f t="array" ref="I92">SUM(LARGE((K92,M92,O92,Q92,S92,U92,W92,Y92,AA92,AC92,AE92),{1,2,3,4}))</f>
        <v>0</v>
      </c>
      <c r="J92" s="77" t="s">
        <v>97</v>
      </c>
      <c r="K92" s="71">
        <f t="shared" si="32"/>
        <v>0</v>
      </c>
      <c r="L92" s="77" t="s">
        <v>97</v>
      </c>
      <c r="M92" s="71" t="str">
        <f t="shared" si="33"/>
        <v>0</v>
      </c>
      <c r="N92" s="77" t="s">
        <v>97</v>
      </c>
      <c r="O92" s="71" t="str">
        <f t="shared" si="34"/>
        <v>0</v>
      </c>
      <c r="P92" s="77" t="s">
        <v>97</v>
      </c>
      <c r="Q92" s="71" t="str">
        <f t="shared" si="35"/>
        <v>0</v>
      </c>
      <c r="R92" s="77" t="s">
        <v>97</v>
      </c>
      <c r="S92" s="71">
        <f t="shared" si="36"/>
        <v>0</v>
      </c>
      <c r="T92" s="77" t="s">
        <v>97</v>
      </c>
      <c r="U92" s="71" t="str">
        <f t="shared" si="37"/>
        <v>0</v>
      </c>
      <c r="V92" s="77" t="s">
        <v>97</v>
      </c>
      <c r="W92" s="71" t="str">
        <f t="shared" si="38"/>
        <v>0</v>
      </c>
      <c r="X92" s="54"/>
      <c r="Y92" s="71"/>
      <c r="Z92" s="77" t="s">
        <v>97</v>
      </c>
      <c r="AA92" s="71" t="str">
        <f t="shared" si="39"/>
        <v>0</v>
      </c>
      <c r="AB92" s="77" t="s">
        <v>97</v>
      </c>
      <c r="AC92" s="71">
        <f t="shared" si="40"/>
        <v>0</v>
      </c>
      <c r="AD92" s="77" t="s">
        <v>97</v>
      </c>
      <c r="AE92" s="71">
        <f t="shared" si="41"/>
        <v>0</v>
      </c>
      <c r="AF92" s="4"/>
      <c r="AG92" s="4"/>
      <c r="AH92"/>
      <c r="AI92"/>
      <c r="AJ92"/>
      <c r="AK92"/>
      <c r="AL92"/>
      <c r="AM92"/>
      <c r="AN92"/>
      <c r="AO92"/>
      <c r="AP92"/>
      <c r="AQ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  <c r="BM92"/>
      <c r="BN92"/>
      <c r="BO92"/>
      <c r="BP92"/>
      <c r="BQ92"/>
      <c r="BR92"/>
      <c r="BS92"/>
      <c r="BT92"/>
      <c r="BU92"/>
      <c r="BV92"/>
      <c r="BW92"/>
      <c r="BX92"/>
      <c r="BY92"/>
      <c r="BZ92"/>
      <c r="CA92"/>
      <c r="CB92"/>
      <c r="CC92"/>
      <c r="CD92"/>
      <c r="CE92"/>
      <c r="CF92"/>
      <c r="CG92"/>
      <c r="CH92"/>
      <c r="CI92"/>
      <c r="CJ92"/>
      <c r="CK92"/>
      <c r="CL92"/>
      <c r="CM92"/>
      <c r="CN92"/>
      <c r="CO92"/>
      <c r="CP92"/>
      <c r="CQ92"/>
      <c r="CR92"/>
      <c r="CS92"/>
      <c r="CT92"/>
      <c r="CU92"/>
      <c r="CV92"/>
    </row>
    <row r="93" spans="1:100" s="2" customFormat="1">
      <c r="A93" s="11">
        <v>90</v>
      </c>
      <c r="B93" s="60" t="str">
        <f t="shared" si="28"/>
        <v>No</v>
      </c>
      <c r="C93" s="60" t="str">
        <f t="shared" si="29"/>
        <v>No</v>
      </c>
      <c r="D93" s="60" t="str">
        <f t="shared" si="30"/>
        <v>No</v>
      </c>
      <c r="E93" s="60" t="str">
        <f t="shared" si="31"/>
        <v>No</v>
      </c>
      <c r="F93" s="66"/>
      <c r="G93" s="66"/>
      <c r="H93" s="66"/>
      <c r="I93" s="64" cm="1">
        <f t="array" ref="I93">SUM(LARGE((K93,M93,O93,Q93,S93,U93,W93,Y93,AA93,AC93,AE93),{1,2,3,4}))</f>
        <v>0</v>
      </c>
      <c r="J93" s="77" t="s">
        <v>97</v>
      </c>
      <c r="K93" s="71">
        <f t="shared" si="32"/>
        <v>0</v>
      </c>
      <c r="L93" s="77" t="s">
        <v>97</v>
      </c>
      <c r="M93" s="71" t="str">
        <f t="shared" si="33"/>
        <v>0</v>
      </c>
      <c r="N93" s="77" t="s">
        <v>97</v>
      </c>
      <c r="O93" s="71" t="str">
        <f t="shared" si="34"/>
        <v>0</v>
      </c>
      <c r="P93" s="77" t="s">
        <v>97</v>
      </c>
      <c r="Q93" s="71" t="str">
        <f t="shared" si="35"/>
        <v>0</v>
      </c>
      <c r="R93" s="77" t="s">
        <v>97</v>
      </c>
      <c r="S93" s="71">
        <f t="shared" si="36"/>
        <v>0</v>
      </c>
      <c r="T93" s="77" t="s">
        <v>97</v>
      </c>
      <c r="U93" s="71" t="str">
        <f t="shared" si="37"/>
        <v>0</v>
      </c>
      <c r="V93" s="77" t="s">
        <v>97</v>
      </c>
      <c r="W93" s="71" t="str">
        <f t="shared" si="38"/>
        <v>0</v>
      </c>
      <c r="X93" s="54"/>
      <c r="Y93" s="71"/>
      <c r="Z93" s="77" t="s">
        <v>97</v>
      </c>
      <c r="AA93" s="71" t="str">
        <f t="shared" si="39"/>
        <v>0</v>
      </c>
      <c r="AB93" s="77" t="s">
        <v>97</v>
      </c>
      <c r="AC93" s="71">
        <f t="shared" si="40"/>
        <v>0</v>
      </c>
      <c r="AD93" s="77" t="s">
        <v>97</v>
      </c>
      <c r="AE93" s="71">
        <f t="shared" si="41"/>
        <v>0</v>
      </c>
      <c r="AF93" s="4"/>
      <c r="AG93" s="4"/>
      <c r="AH93"/>
      <c r="AI93"/>
      <c r="AJ93"/>
      <c r="AK93"/>
      <c r="AL93"/>
      <c r="AM93"/>
      <c r="AN93"/>
      <c r="AO93"/>
      <c r="AP93"/>
      <c r="AQ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  <c r="BM93"/>
      <c r="BN93"/>
      <c r="BO93"/>
      <c r="BP93"/>
      <c r="BQ93"/>
      <c r="BR93"/>
      <c r="BS93"/>
      <c r="BT93"/>
      <c r="BU93"/>
      <c r="BV93"/>
      <c r="BW93"/>
      <c r="BX93"/>
      <c r="BY93"/>
      <c r="BZ93"/>
      <c r="CA93"/>
      <c r="CB93"/>
      <c r="CC93"/>
      <c r="CD93"/>
      <c r="CE93"/>
      <c r="CF93"/>
      <c r="CG93"/>
      <c r="CH93"/>
      <c r="CI93"/>
      <c r="CJ93"/>
      <c r="CK93"/>
      <c r="CL93"/>
      <c r="CM93"/>
      <c r="CN93"/>
      <c r="CO93"/>
      <c r="CP93"/>
      <c r="CQ93"/>
      <c r="CR93"/>
      <c r="CS93"/>
      <c r="CT93"/>
      <c r="CU93"/>
      <c r="CV93"/>
    </row>
    <row r="94" spans="1:100" s="2" customFormat="1">
      <c r="A94" s="11">
        <v>91</v>
      </c>
      <c r="B94" s="60" t="str">
        <f t="shared" si="28"/>
        <v>No</v>
      </c>
      <c r="C94" s="60" t="str">
        <f t="shared" si="29"/>
        <v>No</v>
      </c>
      <c r="D94" s="60" t="str">
        <f t="shared" si="30"/>
        <v>No</v>
      </c>
      <c r="E94" s="60" t="str">
        <f t="shared" si="31"/>
        <v>No</v>
      </c>
      <c r="F94" s="66"/>
      <c r="G94" s="66"/>
      <c r="H94" s="66"/>
      <c r="I94" s="64" cm="1">
        <f t="array" ref="I94">SUM(LARGE((K94,M94,O94,Q94,S94,U94,W94,Y94,AA94,AC94,AE94),{1,2,3,4}))</f>
        <v>0</v>
      </c>
      <c r="J94" s="77" t="s">
        <v>97</v>
      </c>
      <c r="K94" s="71">
        <f t="shared" si="32"/>
        <v>0</v>
      </c>
      <c r="L94" s="77" t="s">
        <v>97</v>
      </c>
      <c r="M94" s="71" t="str">
        <f t="shared" si="33"/>
        <v>0</v>
      </c>
      <c r="N94" s="77" t="s">
        <v>97</v>
      </c>
      <c r="O94" s="71" t="str">
        <f t="shared" si="34"/>
        <v>0</v>
      </c>
      <c r="P94" s="77" t="s">
        <v>97</v>
      </c>
      <c r="Q94" s="71" t="str">
        <f t="shared" si="35"/>
        <v>0</v>
      </c>
      <c r="R94" s="77" t="s">
        <v>97</v>
      </c>
      <c r="S94" s="71">
        <f t="shared" si="36"/>
        <v>0</v>
      </c>
      <c r="T94" s="77" t="s">
        <v>97</v>
      </c>
      <c r="U94" s="71" t="str">
        <f t="shared" si="37"/>
        <v>0</v>
      </c>
      <c r="V94" s="77" t="s">
        <v>97</v>
      </c>
      <c r="W94" s="71" t="str">
        <f t="shared" si="38"/>
        <v>0</v>
      </c>
      <c r="X94" s="54"/>
      <c r="Y94" s="71"/>
      <c r="Z94" s="77" t="s">
        <v>97</v>
      </c>
      <c r="AA94" s="71" t="str">
        <f t="shared" si="39"/>
        <v>0</v>
      </c>
      <c r="AB94" s="77" t="s">
        <v>97</v>
      </c>
      <c r="AC94" s="71">
        <f t="shared" si="40"/>
        <v>0</v>
      </c>
      <c r="AD94" s="77" t="s">
        <v>97</v>
      </c>
      <c r="AE94" s="71">
        <f t="shared" si="41"/>
        <v>0</v>
      </c>
      <c r="AF94" s="4"/>
      <c r="AG94" s="4"/>
      <c r="AH94"/>
      <c r="AI94"/>
      <c r="AJ94"/>
      <c r="AK94"/>
      <c r="AL94"/>
      <c r="AM94"/>
      <c r="AN94"/>
      <c r="AO94"/>
      <c r="AP94"/>
      <c r="AQ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/>
      <c r="BN94"/>
      <c r="BO94"/>
      <c r="BP94"/>
      <c r="BQ94"/>
      <c r="BR94"/>
      <c r="BS94"/>
      <c r="BT94"/>
      <c r="BU94"/>
      <c r="BV94"/>
      <c r="BW94"/>
      <c r="BX94"/>
      <c r="BY94"/>
      <c r="BZ94"/>
      <c r="CA94"/>
      <c r="CB94"/>
      <c r="CC94"/>
      <c r="CD94"/>
      <c r="CE94"/>
      <c r="CF94"/>
      <c r="CG94"/>
      <c r="CH94"/>
      <c r="CI94"/>
      <c r="CJ94"/>
      <c r="CK94"/>
      <c r="CL94"/>
      <c r="CM94"/>
      <c r="CN94"/>
      <c r="CO94"/>
      <c r="CP94"/>
      <c r="CQ94"/>
      <c r="CR94"/>
      <c r="CS94"/>
      <c r="CT94"/>
      <c r="CU94"/>
      <c r="CV94"/>
    </row>
    <row r="95" spans="1:100" s="2" customFormat="1">
      <c r="A95" s="11">
        <v>92</v>
      </c>
      <c r="B95" s="60" t="str">
        <f t="shared" si="28"/>
        <v>No</v>
      </c>
      <c r="C95" s="60" t="str">
        <f t="shared" si="29"/>
        <v>No</v>
      </c>
      <c r="D95" s="60" t="str">
        <f t="shared" si="30"/>
        <v>No</v>
      </c>
      <c r="E95" s="60" t="str">
        <f t="shared" si="31"/>
        <v>No</v>
      </c>
      <c r="F95" s="66"/>
      <c r="G95" s="66"/>
      <c r="H95" s="66"/>
      <c r="I95" s="64" cm="1">
        <f t="array" ref="I95">SUM(LARGE((K95,M95,O95,Q95,S95,U95,W95,Y95,AA95,AC95,AE95),{1,2,3,4}))</f>
        <v>0</v>
      </c>
      <c r="J95" s="77" t="s">
        <v>97</v>
      </c>
      <c r="K95" s="71">
        <f t="shared" si="32"/>
        <v>0</v>
      </c>
      <c r="L95" s="77" t="s">
        <v>97</v>
      </c>
      <c r="M95" s="71" t="str">
        <f t="shared" si="33"/>
        <v>0</v>
      </c>
      <c r="N95" s="77" t="s">
        <v>97</v>
      </c>
      <c r="O95" s="71" t="str">
        <f t="shared" si="34"/>
        <v>0</v>
      </c>
      <c r="P95" s="77" t="s">
        <v>97</v>
      </c>
      <c r="Q95" s="71" t="str">
        <f t="shared" si="35"/>
        <v>0</v>
      </c>
      <c r="R95" s="77" t="s">
        <v>97</v>
      </c>
      <c r="S95" s="71">
        <f t="shared" si="36"/>
        <v>0</v>
      </c>
      <c r="T95" s="77" t="s">
        <v>97</v>
      </c>
      <c r="U95" s="71" t="str">
        <f t="shared" si="37"/>
        <v>0</v>
      </c>
      <c r="V95" s="77" t="s">
        <v>97</v>
      </c>
      <c r="W95" s="71" t="str">
        <f t="shared" si="38"/>
        <v>0</v>
      </c>
      <c r="X95" s="54"/>
      <c r="Y95" s="71"/>
      <c r="Z95" s="77" t="s">
        <v>97</v>
      </c>
      <c r="AA95" s="71" t="str">
        <f t="shared" si="39"/>
        <v>0</v>
      </c>
      <c r="AB95" s="77" t="s">
        <v>97</v>
      </c>
      <c r="AC95" s="71">
        <f t="shared" si="40"/>
        <v>0</v>
      </c>
      <c r="AD95" s="77" t="s">
        <v>97</v>
      </c>
      <c r="AE95" s="71">
        <f t="shared" si="41"/>
        <v>0</v>
      </c>
      <c r="AF95" s="4"/>
      <c r="AG95" s="4"/>
      <c r="AH95"/>
      <c r="AI95"/>
      <c r="AJ95"/>
      <c r="AK95"/>
      <c r="AL95"/>
      <c r="AM95"/>
      <c r="AN95"/>
      <c r="AO95"/>
      <c r="AP95"/>
      <c r="AQ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  <c r="BN95"/>
      <c r="BO95"/>
      <c r="BP95"/>
      <c r="BQ95"/>
      <c r="BR95"/>
      <c r="BS95"/>
      <c r="BT95"/>
      <c r="BU95"/>
      <c r="BV95"/>
      <c r="BW95"/>
      <c r="BX95"/>
      <c r="BY95"/>
      <c r="BZ95"/>
      <c r="CA95"/>
      <c r="CB95"/>
      <c r="CC95"/>
      <c r="CD95"/>
      <c r="CE95"/>
      <c r="CF95"/>
      <c r="CG95"/>
      <c r="CH95"/>
      <c r="CI95"/>
      <c r="CJ95"/>
      <c r="CK95"/>
      <c r="CL95"/>
      <c r="CM95"/>
      <c r="CN95"/>
      <c r="CO95"/>
      <c r="CP95"/>
      <c r="CQ95"/>
      <c r="CR95"/>
      <c r="CS95"/>
      <c r="CT95"/>
      <c r="CU95"/>
      <c r="CV95"/>
    </row>
    <row r="96" spans="1:100" s="2" customFormat="1">
      <c r="A96" s="11">
        <v>93</v>
      </c>
      <c r="B96" s="60" t="str">
        <f t="shared" si="28"/>
        <v>No</v>
      </c>
      <c r="C96" s="60" t="str">
        <f t="shared" si="29"/>
        <v>No</v>
      </c>
      <c r="D96" s="60" t="str">
        <f t="shared" si="30"/>
        <v>No</v>
      </c>
      <c r="E96" s="60" t="str">
        <f t="shared" si="31"/>
        <v>No</v>
      </c>
      <c r="F96" s="66"/>
      <c r="G96" s="66"/>
      <c r="H96" s="66"/>
      <c r="I96" s="64" cm="1">
        <f t="array" ref="I96">SUM(LARGE((K96,M96,O96,Q96,S96,U96,W96,Y96,AA96,AC96,AE96),{1,2,3,4}))</f>
        <v>0</v>
      </c>
      <c r="J96" s="77" t="s">
        <v>97</v>
      </c>
      <c r="K96" s="71">
        <f t="shared" si="32"/>
        <v>0</v>
      </c>
      <c r="L96" s="77" t="s">
        <v>97</v>
      </c>
      <c r="M96" s="71" t="str">
        <f t="shared" si="33"/>
        <v>0</v>
      </c>
      <c r="N96" s="77" t="s">
        <v>97</v>
      </c>
      <c r="O96" s="71" t="str">
        <f t="shared" si="34"/>
        <v>0</v>
      </c>
      <c r="P96" s="77" t="s">
        <v>97</v>
      </c>
      <c r="Q96" s="71" t="str">
        <f t="shared" si="35"/>
        <v>0</v>
      </c>
      <c r="R96" s="77" t="s">
        <v>97</v>
      </c>
      <c r="S96" s="71">
        <f t="shared" si="36"/>
        <v>0</v>
      </c>
      <c r="T96" s="77" t="s">
        <v>97</v>
      </c>
      <c r="U96" s="71" t="str">
        <f t="shared" si="37"/>
        <v>0</v>
      </c>
      <c r="V96" s="77" t="s">
        <v>97</v>
      </c>
      <c r="W96" s="71" t="str">
        <f t="shared" si="38"/>
        <v>0</v>
      </c>
      <c r="X96" s="54"/>
      <c r="Y96" s="71"/>
      <c r="Z96" s="77" t="s">
        <v>97</v>
      </c>
      <c r="AA96" s="71" t="str">
        <f t="shared" si="39"/>
        <v>0</v>
      </c>
      <c r="AB96" s="77" t="s">
        <v>97</v>
      </c>
      <c r="AC96" s="71">
        <f t="shared" si="40"/>
        <v>0</v>
      </c>
      <c r="AD96" s="77" t="s">
        <v>97</v>
      </c>
      <c r="AE96" s="71">
        <f t="shared" si="41"/>
        <v>0</v>
      </c>
      <c r="AF96" s="4"/>
      <c r="AG96" s="4"/>
      <c r="AH96"/>
      <c r="AI96"/>
      <c r="AJ96"/>
      <c r="AK96"/>
      <c r="AL96"/>
      <c r="AM96"/>
      <c r="AN96"/>
      <c r="AO96"/>
      <c r="AP96"/>
      <c r="AQ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  <c r="BM96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  <c r="CB96"/>
      <c r="CC96"/>
      <c r="CD96"/>
      <c r="CE96"/>
      <c r="CF96"/>
      <c r="CG96"/>
      <c r="CH96"/>
      <c r="CI96"/>
      <c r="CJ96"/>
      <c r="CK96"/>
      <c r="CL96"/>
      <c r="CM96"/>
      <c r="CN96"/>
      <c r="CO96"/>
      <c r="CP96"/>
      <c r="CQ96"/>
      <c r="CR96"/>
      <c r="CS96"/>
      <c r="CT96"/>
      <c r="CU96"/>
      <c r="CV96"/>
    </row>
    <row r="97" spans="1:100" s="2" customFormat="1">
      <c r="A97" s="11">
        <v>94</v>
      </c>
      <c r="B97" s="60" t="str">
        <f t="shared" si="28"/>
        <v>No</v>
      </c>
      <c r="C97" s="60" t="str">
        <f t="shared" si="29"/>
        <v>No</v>
      </c>
      <c r="D97" s="60" t="str">
        <f t="shared" si="30"/>
        <v>No</v>
      </c>
      <c r="E97" s="60" t="str">
        <f t="shared" si="31"/>
        <v>No</v>
      </c>
      <c r="F97" s="66"/>
      <c r="G97" s="66"/>
      <c r="H97" s="66"/>
      <c r="I97" s="64" cm="1">
        <f t="array" ref="I97">SUM(LARGE((K97,M97,O97,Q97,S97,U97,W97,Y97,AA97,AC97,AE97),{1,2,3,4}))</f>
        <v>0</v>
      </c>
      <c r="J97" s="77" t="s">
        <v>97</v>
      </c>
      <c r="K97" s="71">
        <f t="shared" si="32"/>
        <v>0</v>
      </c>
      <c r="L97" s="77" t="s">
        <v>97</v>
      </c>
      <c r="M97" s="71" t="str">
        <f t="shared" si="33"/>
        <v>0</v>
      </c>
      <c r="N97" s="77" t="s">
        <v>97</v>
      </c>
      <c r="O97" s="71" t="str">
        <f t="shared" si="34"/>
        <v>0</v>
      </c>
      <c r="P97" s="77" t="s">
        <v>97</v>
      </c>
      <c r="Q97" s="71" t="str">
        <f t="shared" si="35"/>
        <v>0</v>
      </c>
      <c r="R97" s="77" t="s">
        <v>97</v>
      </c>
      <c r="S97" s="71">
        <f t="shared" si="36"/>
        <v>0</v>
      </c>
      <c r="T97" s="77" t="s">
        <v>97</v>
      </c>
      <c r="U97" s="71" t="str">
        <f t="shared" si="37"/>
        <v>0</v>
      </c>
      <c r="V97" s="77" t="s">
        <v>97</v>
      </c>
      <c r="W97" s="71" t="str">
        <f t="shared" si="38"/>
        <v>0</v>
      </c>
      <c r="X97" s="54"/>
      <c r="Y97" s="71"/>
      <c r="Z97" s="77" t="s">
        <v>97</v>
      </c>
      <c r="AA97" s="71" t="str">
        <f t="shared" si="39"/>
        <v>0</v>
      </c>
      <c r="AB97" s="77" t="s">
        <v>97</v>
      </c>
      <c r="AC97" s="71">
        <f t="shared" si="40"/>
        <v>0</v>
      </c>
      <c r="AD97" s="77" t="s">
        <v>97</v>
      </c>
      <c r="AE97" s="71">
        <f t="shared" si="41"/>
        <v>0</v>
      </c>
      <c r="AF97" s="4"/>
      <c r="AG97" s="4"/>
      <c r="AH97"/>
      <c r="AI97"/>
      <c r="AJ97"/>
      <c r="AK97"/>
      <c r="AL97"/>
      <c r="AM97"/>
      <c r="AN97"/>
      <c r="AO97"/>
      <c r="AP97"/>
      <c r="AQ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  <c r="CE97"/>
      <c r="CF97"/>
      <c r="CG97"/>
      <c r="CH97"/>
      <c r="CI97"/>
      <c r="CJ97"/>
      <c r="CK97"/>
      <c r="CL97"/>
      <c r="CM97"/>
      <c r="CN97"/>
      <c r="CO97"/>
      <c r="CP97"/>
      <c r="CQ97"/>
      <c r="CR97"/>
      <c r="CS97"/>
      <c r="CT97"/>
      <c r="CU97"/>
      <c r="CV97"/>
    </row>
    <row r="98" spans="1:100" s="2" customFormat="1">
      <c r="A98" s="11">
        <v>95</v>
      </c>
      <c r="B98" s="60" t="str">
        <f t="shared" si="28"/>
        <v>No</v>
      </c>
      <c r="C98" s="60" t="str">
        <f t="shared" si="29"/>
        <v>No</v>
      </c>
      <c r="D98" s="60" t="str">
        <f t="shared" si="30"/>
        <v>No</v>
      </c>
      <c r="E98" s="60" t="str">
        <f t="shared" si="31"/>
        <v>No</v>
      </c>
      <c r="F98" s="66"/>
      <c r="G98" s="66"/>
      <c r="H98" s="66"/>
      <c r="I98" s="64" cm="1">
        <f t="array" ref="I98">SUM(LARGE((K98,M98,O98,Q98,S98,U98,W98,Y98,AA98,AC98,AE98),{1,2,3,4}))</f>
        <v>0</v>
      </c>
      <c r="J98" s="77" t="s">
        <v>97</v>
      </c>
      <c r="K98" s="71">
        <f t="shared" si="32"/>
        <v>0</v>
      </c>
      <c r="L98" s="77" t="s">
        <v>97</v>
      </c>
      <c r="M98" s="71" t="str">
        <f t="shared" si="33"/>
        <v>0</v>
      </c>
      <c r="N98" s="77" t="s">
        <v>97</v>
      </c>
      <c r="O98" s="71" t="str">
        <f t="shared" si="34"/>
        <v>0</v>
      </c>
      <c r="P98" s="77" t="s">
        <v>97</v>
      </c>
      <c r="Q98" s="71" t="str">
        <f t="shared" si="35"/>
        <v>0</v>
      </c>
      <c r="R98" s="77" t="s">
        <v>97</v>
      </c>
      <c r="S98" s="71">
        <f t="shared" si="36"/>
        <v>0</v>
      </c>
      <c r="T98" s="77" t="s">
        <v>97</v>
      </c>
      <c r="U98" s="71" t="str">
        <f t="shared" si="37"/>
        <v>0</v>
      </c>
      <c r="V98" s="77" t="s">
        <v>97</v>
      </c>
      <c r="W98" s="71" t="str">
        <f t="shared" si="38"/>
        <v>0</v>
      </c>
      <c r="X98" s="54"/>
      <c r="Y98" s="71"/>
      <c r="Z98" s="77" t="s">
        <v>97</v>
      </c>
      <c r="AA98" s="71" t="str">
        <f t="shared" si="39"/>
        <v>0</v>
      </c>
      <c r="AB98" s="77" t="s">
        <v>97</v>
      </c>
      <c r="AC98" s="71">
        <f t="shared" si="40"/>
        <v>0</v>
      </c>
      <c r="AD98" s="77" t="s">
        <v>97</v>
      </c>
      <c r="AE98" s="71">
        <f t="shared" si="41"/>
        <v>0</v>
      </c>
      <c r="AF98" s="4"/>
      <c r="AG98" s="4"/>
      <c r="AH98"/>
      <c r="AI98"/>
      <c r="AJ98"/>
      <c r="AK98"/>
      <c r="AL98"/>
      <c r="AM98"/>
      <c r="AN98"/>
      <c r="AO98"/>
      <c r="AP98"/>
      <c r="AQ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  <c r="BM98"/>
      <c r="BN98"/>
      <c r="BO98"/>
      <c r="BP98"/>
      <c r="BQ98"/>
      <c r="BR98"/>
      <c r="BS98"/>
      <c r="BT98"/>
      <c r="BU98"/>
      <c r="BV98"/>
      <c r="BW98"/>
      <c r="BX98"/>
      <c r="BY98"/>
      <c r="BZ98"/>
      <c r="CA98"/>
      <c r="CB98"/>
      <c r="CC98"/>
      <c r="CD98"/>
      <c r="CE98"/>
      <c r="CF98"/>
      <c r="CG98"/>
      <c r="CH98"/>
      <c r="CI98"/>
      <c r="CJ98"/>
      <c r="CK98"/>
      <c r="CL98"/>
      <c r="CM98"/>
      <c r="CN98"/>
      <c r="CO98"/>
      <c r="CP98"/>
      <c r="CQ98"/>
      <c r="CR98"/>
      <c r="CS98"/>
      <c r="CT98"/>
      <c r="CU98"/>
      <c r="CV98"/>
    </row>
    <row r="99" spans="1:100" s="2" customFormat="1">
      <c r="A99" s="11">
        <v>96</v>
      </c>
      <c r="B99" s="60" t="str">
        <f t="shared" si="28"/>
        <v>No</v>
      </c>
      <c r="C99" s="60" t="str">
        <f t="shared" si="29"/>
        <v>No</v>
      </c>
      <c r="D99" s="60" t="str">
        <f t="shared" si="30"/>
        <v>No</v>
      </c>
      <c r="E99" s="60" t="str">
        <f t="shared" si="31"/>
        <v>No</v>
      </c>
      <c r="F99" s="66"/>
      <c r="G99" s="66"/>
      <c r="H99" s="66"/>
      <c r="I99" s="64" cm="1">
        <f t="array" ref="I99">SUM(LARGE((K99,M99,O99,Q99,S99,U99,W99,Y99,AA99,AC99,AE99),{1,2,3,4}))</f>
        <v>0</v>
      </c>
      <c r="J99" s="77" t="s">
        <v>97</v>
      </c>
      <c r="K99" s="71">
        <f t="shared" si="32"/>
        <v>0</v>
      </c>
      <c r="L99" s="77" t="s">
        <v>97</v>
      </c>
      <c r="M99" s="71" t="str">
        <f t="shared" si="33"/>
        <v>0</v>
      </c>
      <c r="N99" s="77" t="s">
        <v>97</v>
      </c>
      <c r="O99" s="71" t="str">
        <f t="shared" si="34"/>
        <v>0</v>
      </c>
      <c r="P99" s="77" t="s">
        <v>97</v>
      </c>
      <c r="Q99" s="71" t="str">
        <f t="shared" si="35"/>
        <v>0</v>
      </c>
      <c r="R99" s="77" t="s">
        <v>97</v>
      </c>
      <c r="S99" s="71">
        <f t="shared" si="36"/>
        <v>0</v>
      </c>
      <c r="T99" s="77" t="s">
        <v>97</v>
      </c>
      <c r="U99" s="71" t="str">
        <f t="shared" si="37"/>
        <v>0</v>
      </c>
      <c r="V99" s="77" t="s">
        <v>97</v>
      </c>
      <c r="W99" s="71" t="str">
        <f t="shared" si="38"/>
        <v>0</v>
      </c>
      <c r="X99" s="54"/>
      <c r="Y99" s="71"/>
      <c r="Z99" s="77" t="s">
        <v>97</v>
      </c>
      <c r="AA99" s="71" t="str">
        <f t="shared" si="39"/>
        <v>0</v>
      </c>
      <c r="AB99" s="77" t="s">
        <v>97</v>
      </c>
      <c r="AC99" s="71">
        <f t="shared" si="40"/>
        <v>0</v>
      </c>
      <c r="AD99" s="77" t="s">
        <v>97</v>
      </c>
      <c r="AE99" s="71">
        <f t="shared" si="41"/>
        <v>0</v>
      </c>
      <c r="AF99" s="4"/>
      <c r="AG99" s="4"/>
      <c r="AH99"/>
      <c r="AI99"/>
      <c r="AJ99"/>
      <c r="AK99"/>
      <c r="AL99"/>
      <c r="AM99"/>
      <c r="AN99"/>
      <c r="AO99"/>
      <c r="AP99"/>
      <c r="AQ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  <c r="CM99"/>
      <c r="CN99"/>
      <c r="CO99"/>
      <c r="CP99"/>
      <c r="CQ99"/>
      <c r="CR99"/>
      <c r="CS99"/>
      <c r="CT99"/>
      <c r="CU99"/>
      <c r="CV99"/>
    </row>
    <row r="100" spans="1:100" s="2" customFormat="1">
      <c r="A100" s="11">
        <v>97</v>
      </c>
      <c r="B100" s="60" t="str">
        <f t="shared" ref="B100:B108" si="42">IF(OR(H100="",H100&gt;=19),"No","Yes")</f>
        <v>No</v>
      </c>
      <c r="C100" s="60" t="str">
        <f t="shared" ref="C100:C108" si="43">IF(OR(H100="",H100&gt;=17),"No","Yes")</f>
        <v>No</v>
      </c>
      <c r="D100" s="60" t="str">
        <f t="shared" ref="D100:D108" si="44">IF(OR(H100="",H100&gt;=15),"No","Yes")</f>
        <v>No</v>
      </c>
      <c r="E100" s="60" t="str">
        <f t="shared" ref="E100:E108" si="45">IF(OR(H100="",H100&gt;=13),"No","Yes")</f>
        <v>No</v>
      </c>
      <c r="F100" s="66"/>
      <c r="G100" s="66"/>
      <c r="H100" s="66"/>
      <c r="I100" s="64" cm="1">
        <f t="array" ref="I100">SUM(LARGE((K100,M100,O100,Q100,S100,U100,W100,Y100,AA100,AC100,AE100),{1,2,3,4}))</f>
        <v>0</v>
      </c>
      <c r="J100" s="77" t="s">
        <v>97</v>
      </c>
      <c r="K100" s="71">
        <f t="shared" ref="K100:K131" si="46">VLOOKUP(J100, $AJ$22:$AK$26, 2, FALSE)</f>
        <v>0</v>
      </c>
      <c r="L100" s="77" t="s">
        <v>97</v>
      </c>
      <c r="M100" s="71" t="str">
        <f t="shared" ref="M100:M131" si="47">VLOOKUP(L100, $AG$22:$AH$42, 2, FALSE)</f>
        <v>0</v>
      </c>
      <c r="N100" s="77" t="s">
        <v>97</v>
      </c>
      <c r="O100" s="71" t="str">
        <f t="shared" ref="O100:O131" si="48">VLOOKUP(N100, $AG$22:$AH$42, 2, FALSE)</f>
        <v>0</v>
      </c>
      <c r="P100" s="77" t="s">
        <v>97</v>
      </c>
      <c r="Q100" s="71" t="str">
        <f t="shared" ref="Q100:Q131" si="49">VLOOKUP(P100, $AM$22:$AN$52, 2, FALSE)</f>
        <v>0</v>
      </c>
      <c r="R100" s="77" t="s">
        <v>97</v>
      </c>
      <c r="S100" s="71">
        <f t="shared" ref="S100:S131" si="50">VLOOKUP(R100, $AJ$22:$AK$26, 2, FALSE)</f>
        <v>0</v>
      </c>
      <c r="T100" s="77" t="s">
        <v>97</v>
      </c>
      <c r="U100" s="71" t="str">
        <f t="shared" ref="U100:U131" si="51">VLOOKUP(T100, $AM$22:$AN$52, 2, FALSE)</f>
        <v>0</v>
      </c>
      <c r="V100" s="77" t="s">
        <v>97</v>
      </c>
      <c r="W100" s="71" t="str">
        <f t="shared" ref="W100:W131" si="52">VLOOKUP(V100, $AP$22:$AQ$57, 2, FALSE)</f>
        <v>0</v>
      </c>
      <c r="X100" s="54"/>
      <c r="Y100" s="71"/>
      <c r="Z100" s="77" t="s">
        <v>97</v>
      </c>
      <c r="AA100" s="71" t="str">
        <f t="shared" ref="AA100:AA131" si="53">VLOOKUP(Z100, $AS$22:$AT$42, 2, FALSE)</f>
        <v>0</v>
      </c>
      <c r="AB100" s="77" t="s">
        <v>97</v>
      </c>
      <c r="AC100" s="71">
        <f t="shared" ref="AC100:AC131" si="54">VLOOKUP(AB100, $AV$22:$AW$26, 2, FALSE)</f>
        <v>0</v>
      </c>
      <c r="AD100" s="77" t="s">
        <v>97</v>
      </c>
      <c r="AE100" s="71">
        <f t="shared" ref="AE100:AE131" si="55">VLOOKUP(AD100, $AV$22:$AW$26, 2, FALSE)</f>
        <v>0</v>
      </c>
      <c r="AF100" s="4"/>
      <c r="AG100" s="4"/>
      <c r="AH100"/>
      <c r="AI100"/>
      <c r="AJ100"/>
      <c r="AK100"/>
      <c r="AL100"/>
      <c r="AM100"/>
      <c r="AN100"/>
      <c r="AO100"/>
      <c r="AP100"/>
      <c r="AQ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  <c r="CG100"/>
      <c r="CH100"/>
      <c r="CI100"/>
      <c r="CJ100"/>
      <c r="CK100"/>
      <c r="CL100"/>
      <c r="CM100"/>
      <c r="CN100"/>
      <c r="CO100"/>
      <c r="CP100"/>
      <c r="CQ100"/>
      <c r="CR100"/>
      <c r="CS100"/>
      <c r="CT100"/>
      <c r="CU100"/>
      <c r="CV100"/>
    </row>
    <row r="101" spans="1:100" s="2" customFormat="1">
      <c r="A101" s="11">
        <v>98</v>
      </c>
      <c r="B101" s="60" t="str">
        <f t="shared" si="42"/>
        <v>No</v>
      </c>
      <c r="C101" s="60" t="str">
        <f t="shared" si="43"/>
        <v>No</v>
      </c>
      <c r="D101" s="60" t="str">
        <f t="shared" si="44"/>
        <v>No</v>
      </c>
      <c r="E101" s="60" t="str">
        <f t="shared" si="45"/>
        <v>No</v>
      </c>
      <c r="F101" s="66"/>
      <c r="G101" s="66"/>
      <c r="H101" s="66"/>
      <c r="I101" s="64" cm="1">
        <f t="array" ref="I101">SUM(LARGE((K101,M101,O101,Q101,S101,U101,W101,Y101,AA101,AC101,AE101),{1,2,3,4}))</f>
        <v>0</v>
      </c>
      <c r="J101" s="77" t="s">
        <v>97</v>
      </c>
      <c r="K101" s="71">
        <f t="shared" si="46"/>
        <v>0</v>
      </c>
      <c r="L101" s="77" t="s">
        <v>97</v>
      </c>
      <c r="M101" s="71" t="str">
        <f t="shared" si="47"/>
        <v>0</v>
      </c>
      <c r="N101" s="77" t="s">
        <v>97</v>
      </c>
      <c r="O101" s="71" t="str">
        <f t="shared" si="48"/>
        <v>0</v>
      </c>
      <c r="P101" s="77" t="s">
        <v>97</v>
      </c>
      <c r="Q101" s="71" t="str">
        <f t="shared" si="49"/>
        <v>0</v>
      </c>
      <c r="R101" s="77" t="s">
        <v>97</v>
      </c>
      <c r="S101" s="71">
        <f t="shared" si="50"/>
        <v>0</v>
      </c>
      <c r="T101" s="77" t="s">
        <v>97</v>
      </c>
      <c r="U101" s="71" t="str">
        <f t="shared" si="51"/>
        <v>0</v>
      </c>
      <c r="V101" s="77" t="s">
        <v>97</v>
      </c>
      <c r="W101" s="71" t="str">
        <f t="shared" si="52"/>
        <v>0</v>
      </c>
      <c r="X101" s="54"/>
      <c r="Y101" s="71"/>
      <c r="Z101" s="77" t="s">
        <v>97</v>
      </c>
      <c r="AA101" s="71" t="str">
        <f t="shared" si="53"/>
        <v>0</v>
      </c>
      <c r="AB101" s="77" t="s">
        <v>97</v>
      </c>
      <c r="AC101" s="71">
        <f t="shared" si="54"/>
        <v>0</v>
      </c>
      <c r="AD101" s="77" t="s">
        <v>97</v>
      </c>
      <c r="AE101" s="71">
        <f t="shared" si="55"/>
        <v>0</v>
      </c>
      <c r="AF101" s="4"/>
      <c r="AG101" s="4"/>
      <c r="AH101"/>
      <c r="AI101"/>
      <c r="AJ101"/>
      <c r="AK101"/>
      <c r="AL101"/>
      <c r="AM101"/>
      <c r="AN101"/>
      <c r="AO101"/>
      <c r="AP101"/>
      <c r="AQ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  <c r="CG101"/>
      <c r="CH101"/>
      <c r="CI101"/>
      <c r="CJ101"/>
      <c r="CK101"/>
      <c r="CL101"/>
      <c r="CM101"/>
      <c r="CN101"/>
      <c r="CO101"/>
      <c r="CP101"/>
      <c r="CQ101"/>
      <c r="CR101"/>
      <c r="CS101"/>
      <c r="CT101"/>
      <c r="CU101"/>
      <c r="CV101"/>
    </row>
    <row r="102" spans="1:100" s="2" customFormat="1">
      <c r="A102" s="11">
        <v>99</v>
      </c>
      <c r="B102" s="60" t="str">
        <f t="shared" si="42"/>
        <v>No</v>
      </c>
      <c r="C102" s="60" t="str">
        <f t="shared" si="43"/>
        <v>No</v>
      </c>
      <c r="D102" s="60" t="str">
        <f t="shared" si="44"/>
        <v>No</v>
      </c>
      <c r="E102" s="60" t="str">
        <f t="shared" si="45"/>
        <v>No</v>
      </c>
      <c r="F102" s="66"/>
      <c r="G102" s="66"/>
      <c r="H102" s="66"/>
      <c r="I102" s="64" cm="1">
        <f t="array" ref="I102">SUM(LARGE((K102,M102,O102,Q102,S102,U102,W102,Y102,AA102,AC102,AE102),{1,2,3,4}))</f>
        <v>0</v>
      </c>
      <c r="J102" s="77" t="s">
        <v>97</v>
      </c>
      <c r="K102" s="71">
        <f t="shared" si="46"/>
        <v>0</v>
      </c>
      <c r="L102" s="77" t="s">
        <v>97</v>
      </c>
      <c r="M102" s="71" t="str">
        <f t="shared" si="47"/>
        <v>0</v>
      </c>
      <c r="N102" s="77" t="s">
        <v>97</v>
      </c>
      <c r="O102" s="71" t="str">
        <f t="shared" si="48"/>
        <v>0</v>
      </c>
      <c r="P102" s="77" t="s">
        <v>97</v>
      </c>
      <c r="Q102" s="71" t="str">
        <f t="shared" si="49"/>
        <v>0</v>
      </c>
      <c r="R102" s="77" t="s">
        <v>97</v>
      </c>
      <c r="S102" s="71">
        <f t="shared" si="50"/>
        <v>0</v>
      </c>
      <c r="T102" s="77" t="s">
        <v>97</v>
      </c>
      <c r="U102" s="71" t="str">
        <f t="shared" si="51"/>
        <v>0</v>
      </c>
      <c r="V102" s="77" t="s">
        <v>97</v>
      </c>
      <c r="W102" s="71" t="str">
        <f t="shared" si="52"/>
        <v>0</v>
      </c>
      <c r="X102" s="54"/>
      <c r="Y102" s="71"/>
      <c r="Z102" s="77" t="s">
        <v>97</v>
      </c>
      <c r="AA102" s="71" t="str">
        <f t="shared" si="53"/>
        <v>0</v>
      </c>
      <c r="AB102" s="77" t="s">
        <v>97</v>
      </c>
      <c r="AC102" s="71">
        <f t="shared" si="54"/>
        <v>0</v>
      </c>
      <c r="AD102" s="77" t="s">
        <v>97</v>
      </c>
      <c r="AE102" s="71">
        <f t="shared" si="55"/>
        <v>0</v>
      </c>
      <c r="AF102" s="4"/>
      <c r="AG102" s="4"/>
      <c r="AH102"/>
      <c r="AI102"/>
      <c r="AJ102"/>
      <c r="AK102"/>
      <c r="AL102"/>
      <c r="AM102"/>
      <c r="AN102"/>
      <c r="AO102"/>
      <c r="AP102"/>
      <c r="AQ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/>
      <c r="BN102"/>
      <c r="BO102"/>
      <c r="BP102"/>
      <c r="BQ102"/>
      <c r="BR102"/>
      <c r="BS102"/>
      <c r="BT102"/>
      <c r="BU102"/>
      <c r="BV102"/>
      <c r="BW102"/>
      <c r="BX102"/>
      <c r="BY102"/>
      <c r="BZ102"/>
      <c r="CA102"/>
      <c r="CB102"/>
      <c r="CC102"/>
      <c r="CD102"/>
      <c r="CE102"/>
      <c r="CF102"/>
      <c r="CG102"/>
      <c r="CH102"/>
      <c r="CI102"/>
      <c r="CJ102"/>
      <c r="CK102"/>
      <c r="CL102"/>
      <c r="CM102"/>
      <c r="CN102"/>
      <c r="CO102"/>
      <c r="CP102"/>
      <c r="CQ102"/>
      <c r="CR102"/>
      <c r="CS102"/>
      <c r="CT102"/>
      <c r="CU102"/>
      <c r="CV102"/>
    </row>
    <row r="103" spans="1:100" s="2" customFormat="1">
      <c r="A103" s="11">
        <v>100</v>
      </c>
      <c r="B103" s="60" t="str">
        <f t="shared" si="42"/>
        <v>No</v>
      </c>
      <c r="C103" s="60" t="str">
        <f t="shared" si="43"/>
        <v>No</v>
      </c>
      <c r="D103" s="60" t="str">
        <f t="shared" si="44"/>
        <v>No</v>
      </c>
      <c r="E103" s="60" t="str">
        <f t="shared" si="45"/>
        <v>No</v>
      </c>
      <c r="F103" s="66"/>
      <c r="G103" s="66"/>
      <c r="H103" s="66"/>
      <c r="I103" s="64" cm="1">
        <f t="array" ref="I103">SUM(LARGE((K103,M103,O103,Q103,S103,U103,W103,Y103,AA103,AC103,AE103),{1,2,3,4}))</f>
        <v>0</v>
      </c>
      <c r="J103" s="77" t="s">
        <v>97</v>
      </c>
      <c r="K103" s="71">
        <f t="shared" si="46"/>
        <v>0</v>
      </c>
      <c r="L103" s="77" t="s">
        <v>97</v>
      </c>
      <c r="M103" s="71" t="str">
        <f t="shared" si="47"/>
        <v>0</v>
      </c>
      <c r="N103" s="77" t="s">
        <v>97</v>
      </c>
      <c r="O103" s="71" t="str">
        <f t="shared" si="48"/>
        <v>0</v>
      </c>
      <c r="P103" s="77" t="s">
        <v>97</v>
      </c>
      <c r="Q103" s="71" t="str">
        <f t="shared" si="49"/>
        <v>0</v>
      </c>
      <c r="R103" s="77" t="s">
        <v>97</v>
      </c>
      <c r="S103" s="71">
        <f t="shared" si="50"/>
        <v>0</v>
      </c>
      <c r="T103" s="77" t="s">
        <v>97</v>
      </c>
      <c r="U103" s="71" t="str">
        <f t="shared" si="51"/>
        <v>0</v>
      </c>
      <c r="V103" s="77" t="s">
        <v>97</v>
      </c>
      <c r="W103" s="71" t="str">
        <f t="shared" si="52"/>
        <v>0</v>
      </c>
      <c r="X103" s="54"/>
      <c r="Y103" s="71"/>
      <c r="Z103" s="77" t="s">
        <v>97</v>
      </c>
      <c r="AA103" s="71" t="str">
        <f t="shared" si="53"/>
        <v>0</v>
      </c>
      <c r="AB103" s="77" t="s">
        <v>97</v>
      </c>
      <c r="AC103" s="71">
        <f t="shared" si="54"/>
        <v>0</v>
      </c>
      <c r="AD103" s="77" t="s">
        <v>97</v>
      </c>
      <c r="AE103" s="71">
        <f t="shared" si="55"/>
        <v>0</v>
      </c>
      <c r="AF103" s="4"/>
      <c r="AG103" s="4"/>
      <c r="AH103"/>
      <c r="AI103"/>
      <c r="AJ103"/>
      <c r="AK103"/>
      <c r="AL103"/>
      <c r="AM103"/>
      <c r="AN103"/>
      <c r="AO103"/>
      <c r="AP103"/>
      <c r="AQ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  <c r="CP103"/>
      <c r="CQ103"/>
      <c r="CR103"/>
      <c r="CS103"/>
      <c r="CT103"/>
      <c r="CU103"/>
      <c r="CV103"/>
    </row>
    <row r="104" spans="1:100" s="2" customFormat="1">
      <c r="A104" s="11">
        <v>101</v>
      </c>
      <c r="B104" s="60" t="str">
        <f t="shared" si="42"/>
        <v>No</v>
      </c>
      <c r="C104" s="60" t="str">
        <f t="shared" si="43"/>
        <v>No</v>
      </c>
      <c r="D104" s="60" t="str">
        <f t="shared" si="44"/>
        <v>No</v>
      </c>
      <c r="E104" s="60" t="str">
        <f t="shared" si="45"/>
        <v>No</v>
      </c>
      <c r="F104" s="66"/>
      <c r="G104" s="66"/>
      <c r="H104" s="66"/>
      <c r="I104" s="64" cm="1">
        <f t="array" ref="I104">SUM(LARGE((K104,M104,O104,Q104,S104,U104,W104,Y104,AA104,AC104,AE104),{1,2,3,4}))</f>
        <v>0</v>
      </c>
      <c r="J104" s="77" t="s">
        <v>97</v>
      </c>
      <c r="K104" s="71">
        <f t="shared" si="46"/>
        <v>0</v>
      </c>
      <c r="L104" s="77" t="s">
        <v>97</v>
      </c>
      <c r="M104" s="71" t="str">
        <f t="shared" si="47"/>
        <v>0</v>
      </c>
      <c r="N104" s="77" t="s">
        <v>97</v>
      </c>
      <c r="O104" s="71" t="str">
        <f t="shared" si="48"/>
        <v>0</v>
      </c>
      <c r="P104" s="77" t="s">
        <v>97</v>
      </c>
      <c r="Q104" s="71" t="str">
        <f t="shared" si="49"/>
        <v>0</v>
      </c>
      <c r="R104" s="77" t="s">
        <v>97</v>
      </c>
      <c r="S104" s="71">
        <f t="shared" si="50"/>
        <v>0</v>
      </c>
      <c r="T104" s="77" t="s">
        <v>97</v>
      </c>
      <c r="U104" s="71" t="str">
        <f t="shared" si="51"/>
        <v>0</v>
      </c>
      <c r="V104" s="77" t="s">
        <v>97</v>
      </c>
      <c r="W104" s="71" t="str">
        <f t="shared" si="52"/>
        <v>0</v>
      </c>
      <c r="X104" s="54"/>
      <c r="Y104" s="71"/>
      <c r="Z104" s="77" t="s">
        <v>97</v>
      </c>
      <c r="AA104" s="71" t="str">
        <f t="shared" si="53"/>
        <v>0</v>
      </c>
      <c r="AB104" s="77" t="s">
        <v>97</v>
      </c>
      <c r="AC104" s="71">
        <f t="shared" si="54"/>
        <v>0</v>
      </c>
      <c r="AD104" s="77" t="s">
        <v>97</v>
      </c>
      <c r="AE104" s="71">
        <f t="shared" si="55"/>
        <v>0</v>
      </c>
      <c r="AF104" s="4"/>
      <c r="AG104" s="4"/>
      <c r="AH104"/>
      <c r="AI104"/>
      <c r="AJ104"/>
      <c r="AK104"/>
      <c r="AL104"/>
      <c r="AM104"/>
      <c r="AN104"/>
      <c r="AO104"/>
      <c r="AP104"/>
      <c r="AQ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/>
      <c r="BK104"/>
      <c r="BL104"/>
      <c r="BM104"/>
      <c r="BN104"/>
      <c r="BO104"/>
      <c r="BP104"/>
      <c r="BQ104"/>
      <c r="BR104"/>
      <c r="BS104"/>
      <c r="BT104"/>
      <c r="BU104"/>
      <c r="BV104"/>
      <c r="BW104"/>
      <c r="BX104"/>
      <c r="BY104"/>
      <c r="BZ104"/>
      <c r="CA104"/>
      <c r="CB104"/>
      <c r="CC104"/>
      <c r="CD104"/>
      <c r="CE104"/>
      <c r="CF104"/>
      <c r="CG104"/>
      <c r="CH104"/>
      <c r="CI104"/>
      <c r="CJ104"/>
      <c r="CK104"/>
      <c r="CL104"/>
      <c r="CM104"/>
      <c r="CN104"/>
      <c r="CO104"/>
      <c r="CP104"/>
      <c r="CQ104"/>
      <c r="CR104"/>
      <c r="CS104"/>
      <c r="CT104"/>
      <c r="CU104"/>
      <c r="CV104"/>
    </row>
    <row r="105" spans="1:100" s="2" customFormat="1">
      <c r="A105" s="11">
        <v>102</v>
      </c>
      <c r="B105" s="60" t="str">
        <f t="shared" si="42"/>
        <v>No</v>
      </c>
      <c r="C105" s="60" t="str">
        <f t="shared" si="43"/>
        <v>No</v>
      </c>
      <c r="D105" s="60" t="str">
        <f t="shared" si="44"/>
        <v>No</v>
      </c>
      <c r="E105" s="60" t="str">
        <f t="shared" si="45"/>
        <v>No</v>
      </c>
      <c r="F105" s="66"/>
      <c r="G105" s="66"/>
      <c r="H105" s="66"/>
      <c r="I105" s="64" cm="1">
        <f t="array" ref="I105">SUM(LARGE((K105,M105,O105,Q105,S105,U105,W105,Y105,AA105,AC105,AE105),{1,2,3,4}))</f>
        <v>0</v>
      </c>
      <c r="J105" s="77" t="s">
        <v>97</v>
      </c>
      <c r="K105" s="71">
        <f t="shared" si="46"/>
        <v>0</v>
      </c>
      <c r="L105" s="77" t="s">
        <v>97</v>
      </c>
      <c r="M105" s="71" t="str">
        <f t="shared" si="47"/>
        <v>0</v>
      </c>
      <c r="N105" s="77" t="s">
        <v>97</v>
      </c>
      <c r="O105" s="71" t="str">
        <f t="shared" si="48"/>
        <v>0</v>
      </c>
      <c r="P105" s="77" t="s">
        <v>97</v>
      </c>
      <c r="Q105" s="71" t="str">
        <f t="shared" si="49"/>
        <v>0</v>
      </c>
      <c r="R105" s="77" t="s">
        <v>97</v>
      </c>
      <c r="S105" s="71">
        <f t="shared" si="50"/>
        <v>0</v>
      </c>
      <c r="T105" s="77" t="s">
        <v>97</v>
      </c>
      <c r="U105" s="71" t="str">
        <f t="shared" si="51"/>
        <v>0</v>
      </c>
      <c r="V105" s="77" t="s">
        <v>97</v>
      </c>
      <c r="W105" s="71" t="str">
        <f t="shared" si="52"/>
        <v>0</v>
      </c>
      <c r="X105" s="54"/>
      <c r="Y105" s="71"/>
      <c r="Z105" s="77" t="s">
        <v>97</v>
      </c>
      <c r="AA105" s="71" t="str">
        <f t="shared" si="53"/>
        <v>0</v>
      </c>
      <c r="AB105" s="77" t="s">
        <v>97</v>
      </c>
      <c r="AC105" s="71">
        <f t="shared" si="54"/>
        <v>0</v>
      </c>
      <c r="AD105" s="77" t="s">
        <v>97</v>
      </c>
      <c r="AE105" s="71">
        <f t="shared" si="55"/>
        <v>0</v>
      </c>
      <c r="AF105" s="4"/>
      <c r="AG105" s="4"/>
      <c r="AH105"/>
      <c r="AI105"/>
      <c r="AJ105"/>
      <c r="AK105"/>
      <c r="AL105"/>
      <c r="AM105"/>
      <c r="AN105"/>
      <c r="AO105"/>
      <c r="AP105"/>
      <c r="AQ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/>
      <c r="BK105"/>
      <c r="BL105"/>
      <c r="BM105"/>
      <c r="BN105"/>
      <c r="BO105"/>
      <c r="BP105"/>
      <c r="BQ105"/>
      <c r="BR105"/>
      <c r="BS105"/>
      <c r="BT105"/>
      <c r="BU105"/>
      <c r="BV105"/>
      <c r="BW105"/>
      <c r="BX105"/>
      <c r="BY105"/>
      <c r="BZ105"/>
      <c r="CA105"/>
      <c r="CB105"/>
      <c r="CC105"/>
      <c r="CD105"/>
      <c r="CE105"/>
      <c r="CF105"/>
      <c r="CG105"/>
      <c r="CH105"/>
      <c r="CI105"/>
      <c r="CJ105"/>
      <c r="CK105"/>
      <c r="CL105"/>
      <c r="CM105"/>
      <c r="CN105"/>
      <c r="CO105"/>
      <c r="CP105"/>
      <c r="CQ105"/>
      <c r="CR105"/>
      <c r="CS105"/>
      <c r="CT105"/>
      <c r="CU105"/>
      <c r="CV105"/>
    </row>
    <row r="106" spans="1:100" s="2" customFormat="1">
      <c r="A106" s="11">
        <v>103</v>
      </c>
      <c r="B106" s="60" t="str">
        <f t="shared" si="42"/>
        <v>No</v>
      </c>
      <c r="C106" s="60" t="str">
        <f t="shared" si="43"/>
        <v>No</v>
      </c>
      <c r="D106" s="60" t="str">
        <f t="shared" si="44"/>
        <v>No</v>
      </c>
      <c r="E106" s="60" t="str">
        <f t="shared" si="45"/>
        <v>No</v>
      </c>
      <c r="F106" s="66"/>
      <c r="G106" s="66"/>
      <c r="H106" s="66"/>
      <c r="I106" s="64" cm="1">
        <f t="array" ref="I106">SUM(LARGE((K106,M106,O106,Q106,S106,U106,W106,Y106,AA106,AC106,AE106),{1,2,3,4}))</f>
        <v>0</v>
      </c>
      <c r="J106" s="77" t="s">
        <v>97</v>
      </c>
      <c r="K106" s="71">
        <f t="shared" si="46"/>
        <v>0</v>
      </c>
      <c r="L106" s="77" t="s">
        <v>97</v>
      </c>
      <c r="M106" s="71" t="str">
        <f t="shared" si="47"/>
        <v>0</v>
      </c>
      <c r="N106" s="77" t="s">
        <v>97</v>
      </c>
      <c r="O106" s="71" t="str">
        <f t="shared" si="48"/>
        <v>0</v>
      </c>
      <c r="P106" s="77" t="s">
        <v>97</v>
      </c>
      <c r="Q106" s="71" t="str">
        <f t="shared" si="49"/>
        <v>0</v>
      </c>
      <c r="R106" s="77" t="s">
        <v>97</v>
      </c>
      <c r="S106" s="71">
        <f t="shared" si="50"/>
        <v>0</v>
      </c>
      <c r="T106" s="77" t="s">
        <v>97</v>
      </c>
      <c r="U106" s="71" t="str">
        <f t="shared" si="51"/>
        <v>0</v>
      </c>
      <c r="V106" s="77" t="s">
        <v>97</v>
      </c>
      <c r="W106" s="71" t="str">
        <f t="shared" si="52"/>
        <v>0</v>
      </c>
      <c r="X106" s="54"/>
      <c r="Y106" s="71"/>
      <c r="Z106" s="77" t="s">
        <v>97</v>
      </c>
      <c r="AA106" s="71" t="str">
        <f t="shared" si="53"/>
        <v>0</v>
      </c>
      <c r="AB106" s="77" t="s">
        <v>97</v>
      </c>
      <c r="AC106" s="71">
        <f t="shared" si="54"/>
        <v>0</v>
      </c>
      <c r="AD106" s="77" t="s">
        <v>97</v>
      </c>
      <c r="AE106" s="71">
        <f t="shared" si="55"/>
        <v>0</v>
      </c>
      <c r="AF106" s="4"/>
      <c r="AG106" s="4"/>
      <c r="AH106"/>
      <c r="AI106"/>
      <c r="AJ106"/>
      <c r="AK106"/>
      <c r="AL106"/>
      <c r="AM106"/>
      <c r="AN106"/>
      <c r="AO106"/>
      <c r="AP106"/>
      <c r="AQ106"/>
      <c r="AR106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  <c r="BI106"/>
      <c r="BJ106"/>
      <c r="BK106"/>
      <c r="BL106"/>
      <c r="BM106"/>
      <c r="BN106"/>
      <c r="BO106"/>
      <c r="BP106"/>
      <c r="BQ106"/>
      <c r="BR106"/>
      <c r="BS106"/>
      <c r="BT106"/>
      <c r="BU106"/>
      <c r="BV106"/>
      <c r="BW106"/>
      <c r="BX106"/>
      <c r="BY106"/>
      <c r="BZ106"/>
      <c r="CA106"/>
      <c r="CB106"/>
      <c r="CC106"/>
      <c r="CD106"/>
      <c r="CE106"/>
      <c r="CF106"/>
      <c r="CG106"/>
      <c r="CH106"/>
      <c r="CI106"/>
      <c r="CJ106"/>
      <c r="CK106"/>
      <c r="CL106"/>
      <c r="CM106"/>
      <c r="CN106"/>
      <c r="CO106"/>
      <c r="CP106"/>
      <c r="CQ106"/>
      <c r="CR106"/>
      <c r="CS106"/>
      <c r="CT106"/>
      <c r="CU106"/>
      <c r="CV106"/>
    </row>
    <row r="107" spans="1:100" s="2" customFormat="1">
      <c r="A107" s="11">
        <v>104</v>
      </c>
      <c r="B107" s="60" t="str">
        <f t="shared" si="42"/>
        <v>No</v>
      </c>
      <c r="C107" s="60" t="str">
        <f t="shared" si="43"/>
        <v>No</v>
      </c>
      <c r="D107" s="60" t="str">
        <f t="shared" si="44"/>
        <v>No</v>
      </c>
      <c r="E107" s="60" t="str">
        <f t="shared" si="45"/>
        <v>No</v>
      </c>
      <c r="F107" s="66"/>
      <c r="G107" s="66"/>
      <c r="H107" s="66"/>
      <c r="I107" s="64" cm="1">
        <f t="array" ref="I107">SUM(LARGE((K107,M107,O107,Q107,S107,U107,W107,Y107,AA107,AC107,AE107),{1,2,3,4}))</f>
        <v>0</v>
      </c>
      <c r="J107" s="77" t="s">
        <v>97</v>
      </c>
      <c r="K107" s="71">
        <f t="shared" si="46"/>
        <v>0</v>
      </c>
      <c r="L107" s="77" t="s">
        <v>97</v>
      </c>
      <c r="M107" s="71" t="str">
        <f t="shared" si="47"/>
        <v>0</v>
      </c>
      <c r="N107" s="77" t="s">
        <v>97</v>
      </c>
      <c r="O107" s="71" t="str">
        <f t="shared" si="48"/>
        <v>0</v>
      </c>
      <c r="P107" s="77" t="s">
        <v>97</v>
      </c>
      <c r="Q107" s="71" t="str">
        <f t="shared" si="49"/>
        <v>0</v>
      </c>
      <c r="R107" s="77" t="s">
        <v>97</v>
      </c>
      <c r="S107" s="71">
        <f t="shared" si="50"/>
        <v>0</v>
      </c>
      <c r="T107" s="77" t="s">
        <v>97</v>
      </c>
      <c r="U107" s="71" t="str">
        <f t="shared" si="51"/>
        <v>0</v>
      </c>
      <c r="V107" s="77" t="s">
        <v>97</v>
      </c>
      <c r="W107" s="71" t="str">
        <f t="shared" si="52"/>
        <v>0</v>
      </c>
      <c r="X107" s="54"/>
      <c r="Y107" s="71"/>
      <c r="Z107" s="77" t="s">
        <v>97</v>
      </c>
      <c r="AA107" s="71" t="str">
        <f t="shared" si="53"/>
        <v>0</v>
      </c>
      <c r="AB107" s="77" t="s">
        <v>97</v>
      </c>
      <c r="AC107" s="71">
        <f t="shared" si="54"/>
        <v>0</v>
      </c>
      <c r="AD107" s="77" t="s">
        <v>97</v>
      </c>
      <c r="AE107" s="71">
        <f t="shared" si="55"/>
        <v>0</v>
      </c>
      <c r="AF107" s="4"/>
      <c r="AG107" s="4"/>
      <c r="AH107"/>
      <c r="AI107"/>
      <c r="AJ107"/>
      <c r="AK107"/>
      <c r="AL107"/>
      <c r="AM107"/>
      <c r="AN107"/>
      <c r="AO107"/>
      <c r="AP107"/>
      <c r="AQ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  <c r="CP107"/>
      <c r="CQ107"/>
      <c r="CR107"/>
      <c r="CS107"/>
      <c r="CT107"/>
      <c r="CU107"/>
      <c r="CV107"/>
    </row>
    <row r="108" spans="1:100" s="2" customFormat="1">
      <c r="A108" s="11">
        <v>105</v>
      </c>
      <c r="B108" s="95" t="str">
        <f t="shared" si="42"/>
        <v>No</v>
      </c>
      <c r="C108" s="95" t="str">
        <f t="shared" si="43"/>
        <v>No</v>
      </c>
      <c r="D108" s="95" t="str">
        <f t="shared" si="44"/>
        <v>No</v>
      </c>
      <c r="E108" s="95" t="str">
        <f t="shared" si="45"/>
        <v>No</v>
      </c>
      <c r="F108" s="94"/>
      <c r="G108" s="94"/>
      <c r="H108" s="94"/>
      <c r="I108" s="96" cm="1">
        <f t="array" ref="I108">SUM(LARGE((K108,M108,O108,Q108,S108,U108,W108,Y108,AA108,AC108,AE108),{1,2,3,4}))</f>
        <v>0</v>
      </c>
      <c r="J108" s="77" t="s">
        <v>97</v>
      </c>
      <c r="K108" s="71">
        <f t="shared" si="46"/>
        <v>0</v>
      </c>
      <c r="L108" s="77" t="s">
        <v>97</v>
      </c>
      <c r="M108" s="71" t="str">
        <f t="shared" si="47"/>
        <v>0</v>
      </c>
      <c r="N108" s="77" t="s">
        <v>97</v>
      </c>
      <c r="O108" s="71" t="str">
        <f t="shared" si="48"/>
        <v>0</v>
      </c>
      <c r="P108" s="77" t="s">
        <v>97</v>
      </c>
      <c r="Q108" s="71" t="str">
        <f t="shared" si="49"/>
        <v>0</v>
      </c>
      <c r="R108" s="77" t="s">
        <v>97</v>
      </c>
      <c r="S108" s="71">
        <f t="shared" si="50"/>
        <v>0</v>
      </c>
      <c r="T108" s="77" t="s">
        <v>97</v>
      </c>
      <c r="U108" s="71" t="str">
        <f t="shared" si="51"/>
        <v>0</v>
      </c>
      <c r="V108" s="77" t="s">
        <v>97</v>
      </c>
      <c r="W108" s="71" t="str">
        <f t="shared" si="52"/>
        <v>0</v>
      </c>
      <c r="X108" s="54"/>
      <c r="Y108" s="71"/>
      <c r="Z108" s="77" t="s">
        <v>97</v>
      </c>
      <c r="AA108" s="71" t="str">
        <f t="shared" si="53"/>
        <v>0</v>
      </c>
      <c r="AB108" s="77" t="s">
        <v>97</v>
      </c>
      <c r="AC108" s="71">
        <f t="shared" si="54"/>
        <v>0</v>
      </c>
      <c r="AD108" s="77" t="s">
        <v>97</v>
      </c>
      <c r="AE108" s="71">
        <f t="shared" si="55"/>
        <v>0</v>
      </c>
      <c r="AF108" s="4"/>
      <c r="AG108" s="4"/>
      <c r="AH108"/>
      <c r="AI108"/>
      <c r="AJ108"/>
      <c r="AK108"/>
      <c r="AL108"/>
      <c r="AM108"/>
      <c r="AN108"/>
      <c r="AO108"/>
      <c r="AP108"/>
      <c r="AQ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  <c r="CM108"/>
      <c r="CN108"/>
      <c r="CO108"/>
      <c r="CP108"/>
      <c r="CQ108"/>
      <c r="CR108"/>
      <c r="CS108"/>
      <c r="CT108"/>
      <c r="CU108"/>
      <c r="CV108"/>
    </row>
    <row r="109" spans="1:100" s="2" customFormat="1">
      <c r="A109" s="11"/>
      <c r="B109" s="11"/>
      <c r="C109" s="11"/>
      <c r="D109" s="11"/>
      <c r="E109" s="11"/>
      <c r="F109" s="3"/>
      <c r="G109" s="3"/>
      <c r="H109" s="3"/>
      <c r="I109" s="34"/>
      <c r="J109" s="6"/>
      <c r="K109" s="27"/>
      <c r="L109" s="6"/>
      <c r="M109" s="27" t="str">
        <f t="shared" ref="M109:M116" si="56">IF(L109=1, 1000, IF(L109=2, 800, IF(OR(L109=3, L109=4), 600, IF(OR(L109=5, L109=6, L109=7, L109=8), 400, ""))))</f>
        <v/>
      </c>
      <c r="N109" s="6"/>
      <c r="O109" s="27" t="str">
        <f t="shared" ref="O109:O120" si="57">IF(N109=1, 1000, IF(N109=2, 800, IF(OR(N109=3, N109=4), 600, IF(OR(N109=5, N109=6, N109=7, N109=8), 400, ""))))</f>
        <v/>
      </c>
      <c r="P109" s="6"/>
      <c r="Q109" s="27"/>
      <c r="R109" s="6"/>
      <c r="S109" s="27"/>
      <c r="T109" s="6"/>
      <c r="U109" s="27"/>
      <c r="V109" s="6"/>
      <c r="W109" s="27"/>
      <c r="X109" s="6"/>
      <c r="Y109" s="27"/>
      <c r="Z109" s="6"/>
      <c r="AA109" s="27"/>
      <c r="AB109" s="6"/>
      <c r="AC109" s="27"/>
      <c r="AD109" s="6"/>
      <c r="AE109" s="27"/>
      <c r="AF109" s="6"/>
      <c r="AG109" s="4"/>
      <c r="AH109"/>
      <c r="AI109"/>
      <c r="AJ109"/>
      <c r="AK109"/>
      <c r="AL109"/>
      <c r="AM109"/>
      <c r="AN109"/>
      <c r="AO109"/>
      <c r="AP109"/>
      <c r="AQ109"/>
      <c r="AR109"/>
      <c r="AS109"/>
      <c r="AT109"/>
      <c r="AU109"/>
      <c r="AV109"/>
      <c r="AW109"/>
      <c r="AX109"/>
      <c r="AY109"/>
      <c r="AZ109"/>
      <c r="BA109"/>
      <c r="BB109"/>
      <c r="BC109"/>
      <c r="BD109"/>
      <c r="BE109"/>
      <c r="BF109"/>
      <c r="BG109"/>
      <c r="BH109"/>
      <c r="BI109"/>
      <c r="BJ109"/>
      <c r="BK109"/>
      <c r="BL109"/>
      <c r="BM109"/>
      <c r="BN109"/>
      <c r="BO109"/>
      <c r="BP109"/>
      <c r="BQ109"/>
      <c r="BR109"/>
      <c r="BS109"/>
      <c r="BT109"/>
      <c r="BU109"/>
      <c r="BV109"/>
      <c r="BW109"/>
      <c r="BX109"/>
      <c r="BY109"/>
      <c r="BZ109"/>
      <c r="CA109"/>
      <c r="CB109"/>
      <c r="CC109"/>
      <c r="CD109"/>
      <c r="CE109"/>
      <c r="CF109"/>
      <c r="CG109"/>
      <c r="CH109"/>
      <c r="CI109"/>
      <c r="CJ109"/>
      <c r="CK109"/>
      <c r="CL109"/>
      <c r="CM109"/>
      <c r="CN109"/>
      <c r="CO109"/>
      <c r="CP109"/>
      <c r="CQ109"/>
      <c r="CR109"/>
      <c r="CS109"/>
      <c r="CT109"/>
      <c r="CU109"/>
      <c r="CV109"/>
    </row>
    <row r="110" spans="1:100" s="2" customFormat="1">
      <c r="A110" s="11"/>
      <c r="B110" s="11"/>
      <c r="C110" s="11"/>
      <c r="D110" s="11"/>
      <c r="E110" s="11"/>
      <c r="F110" s="3"/>
      <c r="G110" s="3"/>
      <c r="H110" s="3"/>
      <c r="I110" s="34"/>
      <c r="J110" s="6"/>
      <c r="K110" s="27"/>
      <c r="L110" s="6"/>
      <c r="M110" s="27" t="str">
        <f t="shared" si="56"/>
        <v/>
      </c>
      <c r="N110" s="6"/>
      <c r="O110" s="27" t="str">
        <f t="shared" si="57"/>
        <v/>
      </c>
      <c r="P110" s="6"/>
      <c r="Q110" s="27"/>
      <c r="R110" s="6"/>
      <c r="S110" s="27"/>
      <c r="T110" s="6"/>
      <c r="U110" s="27"/>
      <c r="V110" s="6"/>
      <c r="W110" s="27"/>
      <c r="X110" s="6"/>
      <c r="Y110" s="27"/>
      <c r="Z110" s="6"/>
      <c r="AA110" s="27"/>
      <c r="AB110" s="6"/>
      <c r="AC110" s="27"/>
      <c r="AD110" s="6"/>
      <c r="AE110" s="27"/>
      <c r="AF110" s="6"/>
      <c r="AG110" s="4"/>
      <c r="AH110"/>
      <c r="AI110"/>
      <c r="AJ110"/>
      <c r="AK110"/>
      <c r="AL110"/>
      <c r="AM110"/>
      <c r="AN110"/>
      <c r="AO110"/>
      <c r="AP110"/>
      <c r="AQ110"/>
      <c r="AR110"/>
      <c r="AS110"/>
      <c r="AT110"/>
      <c r="AU110"/>
      <c r="AV110"/>
      <c r="AW110"/>
      <c r="AX110"/>
      <c r="AY110"/>
      <c r="AZ110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  <c r="CF110"/>
      <c r="CG110"/>
      <c r="CH110"/>
      <c r="CI110"/>
      <c r="CJ110"/>
      <c r="CK110"/>
      <c r="CL110"/>
      <c r="CM110"/>
      <c r="CN110"/>
      <c r="CO110"/>
      <c r="CP110"/>
      <c r="CQ110"/>
      <c r="CR110"/>
      <c r="CS110"/>
      <c r="CT110"/>
      <c r="CU110"/>
      <c r="CV110"/>
    </row>
    <row r="111" spans="1:100" s="2" customFormat="1">
      <c r="A111" s="11"/>
      <c r="B111" s="11"/>
      <c r="C111" s="11"/>
      <c r="D111" s="11"/>
      <c r="E111" s="11"/>
      <c r="F111" s="3"/>
      <c r="G111" s="3"/>
      <c r="H111" s="3"/>
      <c r="I111" s="34"/>
      <c r="J111" s="6"/>
      <c r="K111" s="27"/>
      <c r="L111" s="6"/>
      <c r="M111" s="27" t="str">
        <f t="shared" si="56"/>
        <v/>
      </c>
      <c r="N111" s="6"/>
      <c r="O111" s="27" t="str">
        <f t="shared" si="57"/>
        <v/>
      </c>
      <c r="P111" s="6"/>
      <c r="Q111" s="27"/>
      <c r="R111" s="6"/>
      <c r="S111" s="27"/>
      <c r="T111" s="6"/>
      <c r="U111" s="27"/>
      <c r="V111" s="6"/>
      <c r="W111" s="27"/>
      <c r="X111" s="6"/>
      <c r="Y111" s="27"/>
      <c r="Z111" s="6"/>
      <c r="AA111" s="27"/>
      <c r="AB111" s="6"/>
      <c r="AC111" s="27"/>
      <c r="AD111" s="6"/>
      <c r="AE111" s="27"/>
      <c r="AF111" s="6"/>
      <c r="AG111" s="4"/>
      <c r="AH111"/>
      <c r="AI111"/>
      <c r="AJ111"/>
      <c r="AK111"/>
      <c r="AL111"/>
      <c r="AM111"/>
      <c r="AN111"/>
      <c r="AO111"/>
      <c r="AP111"/>
      <c r="AQ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  <c r="BN111"/>
      <c r="BO111"/>
      <c r="BP111"/>
      <c r="BQ111"/>
      <c r="BR111"/>
      <c r="BS111"/>
      <c r="BT111"/>
      <c r="BU111"/>
      <c r="BV111"/>
      <c r="BW111"/>
      <c r="BX111"/>
      <c r="BY111"/>
      <c r="BZ111"/>
      <c r="CA111"/>
      <c r="CB111"/>
      <c r="CC111"/>
      <c r="CD111"/>
      <c r="CE111"/>
      <c r="CF111"/>
      <c r="CG111"/>
      <c r="CH111"/>
      <c r="CI111"/>
      <c r="CJ111"/>
      <c r="CK111"/>
      <c r="CL111"/>
      <c r="CM111"/>
      <c r="CN111"/>
      <c r="CO111"/>
      <c r="CP111"/>
      <c r="CQ111"/>
      <c r="CR111"/>
      <c r="CS111"/>
      <c r="CT111"/>
      <c r="CU111"/>
      <c r="CV111"/>
    </row>
    <row r="112" spans="1:100" s="2" customFormat="1">
      <c r="A112" s="11"/>
      <c r="B112" s="11"/>
      <c r="C112" s="11"/>
      <c r="D112" s="11"/>
      <c r="E112" s="11"/>
      <c r="F112" s="3"/>
      <c r="G112" s="3"/>
      <c r="H112" s="3"/>
      <c r="I112" s="34"/>
      <c r="J112" s="6"/>
      <c r="K112" s="27"/>
      <c r="L112" s="6"/>
      <c r="M112" s="27" t="str">
        <f t="shared" si="56"/>
        <v/>
      </c>
      <c r="N112" s="6"/>
      <c r="O112" s="27" t="str">
        <f t="shared" si="57"/>
        <v/>
      </c>
      <c r="P112" s="6"/>
      <c r="Q112" s="27"/>
      <c r="R112" s="6"/>
      <c r="S112" s="27"/>
      <c r="T112" s="6"/>
      <c r="U112" s="27"/>
      <c r="V112" s="6"/>
      <c r="W112" s="27"/>
      <c r="X112" s="6"/>
      <c r="Y112" s="27"/>
      <c r="Z112" s="6"/>
      <c r="AA112" s="27"/>
      <c r="AB112" s="6"/>
      <c r="AC112" s="27"/>
      <c r="AD112" s="6"/>
      <c r="AE112" s="27"/>
      <c r="AF112" s="6"/>
      <c r="AG112" s="4"/>
      <c r="AH112"/>
      <c r="AI112"/>
      <c r="AJ112"/>
      <c r="AK112"/>
      <c r="AL112"/>
      <c r="AM112"/>
      <c r="AN112"/>
      <c r="AO112"/>
      <c r="AP112"/>
      <c r="AQ112"/>
      <c r="AR112"/>
      <c r="AS112"/>
      <c r="AT112"/>
      <c r="AU112"/>
      <c r="AV112"/>
      <c r="AW112"/>
      <c r="AX112"/>
      <c r="AY112"/>
      <c r="AZ112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  <c r="CG112"/>
      <c r="CH112"/>
      <c r="CI112"/>
      <c r="CJ112"/>
      <c r="CK112"/>
      <c r="CL112"/>
      <c r="CM112"/>
      <c r="CN112"/>
      <c r="CO112"/>
      <c r="CP112"/>
      <c r="CQ112"/>
      <c r="CR112"/>
      <c r="CS112"/>
      <c r="CT112"/>
      <c r="CU112"/>
      <c r="CV112"/>
    </row>
    <row r="113" spans="1:100" s="2" customFormat="1">
      <c r="A113" s="11"/>
      <c r="B113" s="11"/>
      <c r="C113" s="11"/>
      <c r="D113" s="11"/>
      <c r="E113" s="11"/>
      <c r="F113" s="3"/>
      <c r="G113" s="3"/>
      <c r="H113" s="3"/>
      <c r="I113" s="34"/>
      <c r="J113" s="6"/>
      <c r="K113" s="27"/>
      <c r="L113" s="6"/>
      <c r="M113" s="27" t="str">
        <f t="shared" si="56"/>
        <v/>
      </c>
      <c r="N113" s="6"/>
      <c r="O113" s="27" t="str">
        <f t="shared" si="57"/>
        <v/>
      </c>
      <c r="P113" s="6"/>
      <c r="Q113" s="27"/>
      <c r="R113" s="6"/>
      <c r="S113" s="27"/>
      <c r="T113" s="6"/>
      <c r="U113" s="27"/>
      <c r="V113" s="6"/>
      <c r="W113" s="27"/>
      <c r="X113" s="6"/>
      <c r="Y113" s="27"/>
      <c r="Z113" s="6"/>
      <c r="AA113" s="27"/>
      <c r="AB113" s="6"/>
      <c r="AC113" s="27"/>
      <c r="AD113" s="6"/>
      <c r="AE113" s="27"/>
      <c r="AF113" s="6"/>
      <c r="AG113" s="4"/>
      <c r="AH113"/>
      <c r="AI113"/>
      <c r="AJ113"/>
      <c r="AK113"/>
      <c r="AL113"/>
      <c r="AM113"/>
      <c r="AN113"/>
      <c r="AO113"/>
      <c r="AP113"/>
      <c r="AQ113"/>
      <c r="AR113"/>
      <c r="AS113"/>
      <c r="AT113"/>
      <c r="AU113"/>
      <c r="AV113"/>
      <c r="AW113"/>
      <c r="AX113"/>
      <c r="AY113"/>
      <c r="AZ113"/>
      <c r="BA113"/>
      <c r="BB113"/>
      <c r="BC113"/>
      <c r="BD113"/>
      <c r="BE113"/>
      <c r="BF113"/>
      <c r="BG113"/>
      <c r="BH113"/>
      <c r="BI113"/>
      <c r="BJ113"/>
      <c r="BK113"/>
      <c r="BL113"/>
      <c r="BM113"/>
      <c r="BN113"/>
      <c r="BO113"/>
      <c r="BP113"/>
      <c r="BQ113"/>
      <c r="BR113"/>
      <c r="BS113"/>
      <c r="BT113"/>
      <c r="BU113"/>
      <c r="BV113"/>
      <c r="BW113"/>
      <c r="BX113"/>
      <c r="BY113"/>
      <c r="BZ113"/>
      <c r="CA113"/>
      <c r="CB113"/>
      <c r="CC113"/>
      <c r="CD113"/>
      <c r="CE113"/>
      <c r="CF113"/>
      <c r="CG113"/>
      <c r="CH113"/>
      <c r="CI113"/>
      <c r="CJ113"/>
      <c r="CK113"/>
      <c r="CL113"/>
      <c r="CM113"/>
      <c r="CN113"/>
      <c r="CO113"/>
      <c r="CP113"/>
      <c r="CQ113"/>
      <c r="CR113"/>
      <c r="CS113"/>
      <c r="CT113"/>
      <c r="CU113"/>
      <c r="CV113"/>
    </row>
    <row r="114" spans="1:100" s="2" customFormat="1">
      <c r="A114" s="11"/>
      <c r="B114" s="11"/>
      <c r="C114" s="11"/>
      <c r="D114" s="11"/>
      <c r="E114" s="11"/>
      <c r="F114" s="3"/>
      <c r="G114" s="3"/>
      <c r="H114" s="3"/>
      <c r="I114" s="34"/>
      <c r="J114" s="6"/>
      <c r="K114" s="27"/>
      <c r="L114" s="6"/>
      <c r="M114" s="27" t="str">
        <f t="shared" si="56"/>
        <v/>
      </c>
      <c r="N114" s="6"/>
      <c r="O114" s="27" t="str">
        <f t="shared" si="57"/>
        <v/>
      </c>
      <c r="P114" s="6"/>
      <c r="Q114" s="27"/>
      <c r="R114" s="6"/>
      <c r="S114" s="27"/>
      <c r="T114" s="6"/>
      <c r="U114" s="27"/>
      <c r="V114" s="6"/>
      <c r="W114" s="27"/>
      <c r="X114" s="6"/>
      <c r="Y114" s="27"/>
      <c r="Z114" s="6"/>
      <c r="AA114" s="27"/>
      <c r="AB114" s="6"/>
      <c r="AC114" s="27"/>
      <c r="AD114" s="6"/>
      <c r="AE114" s="27"/>
      <c r="AF114" s="6"/>
      <c r="AG114" s="4"/>
      <c r="AH114"/>
      <c r="AI114"/>
      <c r="AJ114"/>
      <c r="AK114"/>
      <c r="AL114"/>
      <c r="AM114"/>
      <c r="AN114"/>
      <c r="AO114"/>
      <c r="AP114"/>
      <c r="AQ114"/>
      <c r="AR114"/>
      <c r="AS114"/>
      <c r="AT114"/>
      <c r="AU114"/>
      <c r="AV114"/>
      <c r="AW114"/>
      <c r="AX114"/>
      <c r="AY114"/>
      <c r="AZ114"/>
      <c r="BA114"/>
      <c r="BB114"/>
      <c r="BC114"/>
      <c r="BD114"/>
      <c r="BE114"/>
      <c r="BF114"/>
      <c r="BG114"/>
      <c r="BH114"/>
      <c r="BI114"/>
      <c r="BJ114"/>
      <c r="BK114"/>
      <c r="BL114"/>
      <c r="BM114"/>
      <c r="BN114"/>
      <c r="BO114"/>
      <c r="BP114"/>
      <c r="BQ114"/>
      <c r="BR114"/>
      <c r="BS114"/>
      <c r="BT114"/>
      <c r="BU114"/>
      <c r="BV114"/>
      <c r="BW114"/>
      <c r="BX114"/>
      <c r="BY114"/>
      <c r="BZ114"/>
      <c r="CA114"/>
      <c r="CB114"/>
      <c r="CC114"/>
      <c r="CD114"/>
      <c r="CE114"/>
      <c r="CF114"/>
      <c r="CG114"/>
      <c r="CH114"/>
      <c r="CI114"/>
      <c r="CJ114"/>
      <c r="CK114"/>
      <c r="CL114"/>
      <c r="CM114"/>
      <c r="CN114"/>
      <c r="CO114"/>
      <c r="CP114"/>
      <c r="CQ114"/>
      <c r="CR114"/>
      <c r="CS114"/>
      <c r="CT114"/>
      <c r="CU114"/>
      <c r="CV114"/>
    </row>
    <row r="115" spans="1:100" s="2" customFormat="1">
      <c r="A115" s="11"/>
      <c r="B115" s="11"/>
      <c r="C115" s="11"/>
      <c r="D115" s="11"/>
      <c r="E115" s="11"/>
      <c r="F115" s="3"/>
      <c r="G115" s="3"/>
      <c r="H115" s="3"/>
      <c r="I115" s="34"/>
      <c r="J115" s="6"/>
      <c r="K115" s="27"/>
      <c r="L115" s="6"/>
      <c r="M115" s="27" t="str">
        <f t="shared" si="56"/>
        <v/>
      </c>
      <c r="N115" s="6"/>
      <c r="O115" s="27" t="str">
        <f t="shared" si="57"/>
        <v/>
      </c>
      <c r="P115" s="6"/>
      <c r="Q115" s="27"/>
      <c r="R115" s="6"/>
      <c r="S115" s="27"/>
      <c r="T115" s="6"/>
      <c r="U115" s="27"/>
      <c r="V115" s="6"/>
      <c r="W115" s="27"/>
      <c r="X115" s="6"/>
      <c r="Y115" s="27"/>
      <c r="Z115" s="6"/>
      <c r="AA115" s="27"/>
      <c r="AB115" s="6"/>
      <c r="AC115" s="27"/>
      <c r="AD115" s="6"/>
      <c r="AE115" s="27"/>
      <c r="AF115" s="6"/>
      <c r="AG115" s="4"/>
      <c r="AH115"/>
      <c r="AI115"/>
      <c r="AJ115"/>
      <c r="AK115"/>
      <c r="AL115"/>
      <c r="AM115"/>
      <c r="AN115"/>
      <c r="AO115"/>
      <c r="AP115"/>
      <c r="AQ115"/>
      <c r="AR115"/>
      <c r="AS115"/>
      <c r="AT115"/>
      <c r="AU115"/>
      <c r="AV115"/>
      <c r="AW115"/>
      <c r="AX115"/>
      <c r="AY115"/>
      <c r="AZ115"/>
      <c r="BA115"/>
      <c r="BB115"/>
      <c r="BC115"/>
      <c r="BD115"/>
      <c r="BE115"/>
      <c r="BF115"/>
      <c r="BG115"/>
      <c r="BH115"/>
      <c r="BI115"/>
      <c r="BJ115"/>
      <c r="BK115"/>
      <c r="BL115"/>
      <c r="BM115"/>
      <c r="BN115"/>
      <c r="BO115"/>
      <c r="BP115"/>
      <c r="BQ115"/>
      <c r="BR115"/>
      <c r="BS115"/>
      <c r="BT115"/>
      <c r="BU115"/>
      <c r="BV115"/>
      <c r="BW115"/>
      <c r="BX115"/>
      <c r="BY115"/>
      <c r="BZ115"/>
      <c r="CA115"/>
      <c r="CB115"/>
      <c r="CC115"/>
      <c r="CD115"/>
      <c r="CE115"/>
      <c r="CF115"/>
      <c r="CG115"/>
      <c r="CH115"/>
      <c r="CI115"/>
      <c r="CJ115"/>
      <c r="CK115"/>
      <c r="CL115"/>
      <c r="CM115"/>
      <c r="CN115"/>
      <c r="CO115"/>
      <c r="CP115"/>
      <c r="CQ115"/>
      <c r="CR115"/>
      <c r="CS115"/>
      <c r="CT115"/>
      <c r="CU115"/>
      <c r="CV115"/>
    </row>
    <row r="116" spans="1:100" s="2" customFormat="1">
      <c r="A116" s="11"/>
      <c r="B116" s="11"/>
      <c r="C116" s="11"/>
      <c r="D116" s="11"/>
      <c r="E116" s="11"/>
      <c r="F116" s="3"/>
      <c r="G116" s="3"/>
      <c r="H116" s="3"/>
      <c r="I116" s="34"/>
      <c r="J116" s="6"/>
      <c r="K116" s="27"/>
      <c r="L116" s="6"/>
      <c r="M116" s="27" t="str">
        <f t="shared" si="56"/>
        <v/>
      </c>
      <c r="N116" s="6"/>
      <c r="O116" s="27" t="str">
        <f t="shared" si="57"/>
        <v/>
      </c>
      <c r="P116" s="6"/>
      <c r="Q116" s="27"/>
      <c r="R116" s="6"/>
      <c r="S116" s="27"/>
      <c r="T116" s="6"/>
      <c r="U116" s="27"/>
      <c r="V116" s="6"/>
      <c r="W116" s="27"/>
      <c r="X116" s="6"/>
      <c r="Y116" s="27"/>
      <c r="Z116" s="6"/>
      <c r="AA116" s="27"/>
      <c r="AB116" s="6"/>
      <c r="AC116" s="27"/>
      <c r="AD116" s="6"/>
      <c r="AE116" s="27"/>
      <c r="AF116" s="6"/>
      <c r="AG116" s="4"/>
      <c r="AH116"/>
      <c r="AI116"/>
      <c r="AJ116"/>
      <c r="AK116"/>
      <c r="AL116"/>
      <c r="AM116"/>
      <c r="AN116"/>
      <c r="AO116"/>
      <c r="AP116"/>
      <c r="AQ116"/>
      <c r="AR116"/>
      <c r="AS116"/>
      <c r="AT116"/>
      <c r="AU116"/>
      <c r="AV116"/>
      <c r="AW116"/>
      <c r="AX116"/>
      <c r="AY116"/>
      <c r="AZ116"/>
      <c r="BA116"/>
      <c r="BB116"/>
      <c r="BC116"/>
      <c r="BD116"/>
      <c r="BE116"/>
      <c r="BF116"/>
      <c r="BG116"/>
      <c r="BH116"/>
      <c r="BI116"/>
      <c r="BJ116"/>
      <c r="BK116"/>
      <c r="BL116"/>
      <c r="BM116"/>
      <c r="BN116"/>
      <c r="BO116"/>
      <c r="BP116"/>
      <c r="BQ116"/>
      <c r="BR116"/>
      <c r="BS116"/>
      <c r="BT116"/>
      <c r="BU116"/>
      <c r="BV116"/>
      <c r="BW116"/>
      <c r="BX116"/>
      <c r="BY116"/>
      <c r="BZ116"/>
      <c r="CA116"/>
      <c r="CB116"/>
      <c r="CC116"/>
      <c r="CD116"/>
      <c r="CE116"/>
      <c r="CF116"/>
      <c r="CG116"/>
      <c r="CH116"/>
      <c r="CI116"/>
      <c r="CJ116"/>
      <c r="CK116"/>
      <c r="CL116"/>
      <c r="CM116"/>
      <c r="CN116"/>
      <c r="CO116"/>
      <c r="CP116"/>
      <c r="CQ116"/>
      <c r="CR116"/>
      <c r="CS116"/>
      <c r="CT116"/>
      <c r="CU116"/>
      <c r="CV116"/>
    </row>
    <row r="117" spans="1:100" s="2" customFormat="1">
      <c r="A117" s="11"/>
      <c r="B117" s="11"/>
      <c r="C117" s="11"/>
      <c r="D117" s="11"/>
      <c r="E117" s="11"/>
      <c r="F117" s="3"/>
      <c r="G117" s="3"/>
      <c r="H117" s="3"/>
      <c r="I117" s="34"/>
      <c r="J117" s="6"/>
      <c r="K117" s="27"/>
      <c r="L117" s="6"/>
      <c r="M117" s="27"/>
      <c r="N117" s="6"/>
      <c r="O117" s="27" t="str">
        <f t="shared" si="57"/>
        <v/>
      </c>
      <c r="P117" s="6"/>
      <c r="Q117" s="27"/>
      <c r="R117" s="6"/>
      <c r="S117" s="27"/>
      <c r="T117" s="6"/>
      <c r="U117" s="27"/>
      <c r="V117" s="6"/>
      <c r="W117" s="27"/>
      <c r="X117" s="6"/>
      <c r="Y117" s="27"/>
      <c r="Z117" s="6"/>
      <c r="AA117" s="27"/>
      <c r="AB117" s="6"/>
      <c r="AC117" s="27"/>
      <c r="AD117" s="6"/>
      <c r="AE117" s="27"/>
      <c r="AF117" s="7"/>
      <c r="AG117" s="4"/>
      <c r="AH117"/>
      <c r="AI117"/>
      <c r="AJ117"/>
      <c r="AK117"/>
      <c r="AL117"/>
      <c r="AM117"/>
      <c r="AN117"/>
      <c r="AO117"/>
      <c r="AP117"/>
      <c r="AQ117"/>
      <c r="AR117"/>
      <c r="AS117"/>
      <c r="AT117"/>
      <c r="AU117"/>
      <c r="AV117"/>
      <c r="AW117"/>
      <c r="AX117"/>
      <c r="AY117"/>
      <c r="AZ117"/>
      <c r="BA117"/>
      <c r="BB117"/>
      <c r="BC117"/>
      <c r="BD117"/>
      <c r="BE117"/>
      <c r="BF117"/>
      <c r="BG117"/>
      <c r="BH117"/>
      <c r="BI117"/>
      <c r="BJ117"/>
      <c r="BK117"/>
      <c r="BL117"/>
      <c r="BM117"/>
      <c r="BN117"/>
      <c r="BO117"/>
      <c r="BP117"/>
      <c r="BQ117"/>
      <c r="BR117"/>
      <c r="BS117"/>
      <c r="BT117"/>
      <c r="BU117"/>
      <c r="BV117"/>
      <c r="BW117"/>
      <c r="BX117"/>
      <c r="BY117"/>
      <c r="BZ117"/>
      <c r="CA117"/>
      <c r="CB117"/>
      <c r="CC117"/>
      <c r="CD117"/>
      <c r="CE117"/>
      <c r="CF117"/>
      <c r="CG117"/>
      <c r="CH117"/>
      <c r="CI117"/>
      <c r="CJ117"/>
      <c r="CK117"/>
      <c r="CL117"/>
      <c r="CM117"/>
      <c r="CN117"/>
      <c r="CO117"/>
      <c r="CP117"/>
      <c r="CQ117"/>
      <c r="CR117"/>
      <c r="CS117"/>
      <c r="CT117"/>
      <c r="CU117"/>
      <c r="CV117"/>
    </row>
    <row r="118" spans="1:100" s="2" customFormat="1">
      <c r="A118" s="11"/>
      <c r="B118" s="11"/>
      <c r="C118" s="11"/>
      <c r="D118" s="11"/>
      <c r="E118" s="11"/>
      <c r="F118" s="3"/>
      <c r="G118" s="3"/>
      <c r="H118" s="3"/>
      <c r="I118" s="34"/>
      <c r="J118" s="7"/>
      <c r="K118" s="28"/>
      <c r="L118" s="7"/>
      <c r="M118" s="28"/>
      <c r="N118" s="7"/>
      <c r="O118" s="28" t="str">
        <f t="shared" si="57"/>
        <v/>
      </c>
      <c r="P118" s="7"/>
      <c r="Q118" s="28"/>
      <c r="R118" s="7"/>
      <c r="S118" s="28"/>
      <c r="T118" s="7"/>
      <c r="U118" s="28"/>
      <c r="V118" s="7"/>
      <c r="W118" s="28"/>
      <c r="X118" s="7"/>
      <c r="Y118" s="28"/>
      <c r="Z118" s="7"/>
      <c r="AA118" s="28"/>
      <c r="AB118" s="7"/>
      <c r="AC118" s="28"/>
      <c r="AD118" s="7"/>
      <c r="AE118" s="28"/>
      <c r="AF118" s="7"/>
      <c r="AG118" s="4"/>
      <c r="AH118"/>
      <c r="AI118"/>
      <c r="AJ118"/>
      <c r="AK118"/>
      <c r="AL118"/>
      <c r="AM118"/>
      <c r="AN118"/>
      <c r="AO118"/>
      <c r="AP118"/>
      <c r="AQ118"/>
      <c r="AR118"/>
      <c r="AS118"/>
      <c r="AT118"/>
      <c r="AU118"/>
      <c r="AV118"/>
      <c r="AW118"/>
      <c r="AX118"/>
      <c r="AY118"/>
      <c r="AZ118"/>
      <c r="BA118"/>
      <c r="BB118"/>
      <c r="BC118"/>
      <c r="BD118"/>
      <c r="BE118"/>
      <c r="BF118"/>
      <c r="BG118"/>
      <c r="BH118"/>
      <c r="BI118"/>
      <c r="BJ118"/>
      <c r="BK118"/>
      <c r="BL118"/>
      <c r="BM118"/>
      <c r="BN118"/>
      <c r="BO118"/>
      <c r="BP118"/>
      <c r="BQ118"/>
      <c r="BR118"/>
      <c r="BS118"/>
      <c r="BT118"/>
      <c r="BU118"/>
      <c r="BV118"/>
      <c r="BW118"/>
      <c r="BX118"/>
      <c r="BY118"/>
      <c r="BZ118"/>
      <c r="CA118"/>
      <c r="CB118"/>
      <c r="CC118"/>
      <c r="CD118"/>
      <c r="CE118"/>
      <c r="CF118"/>
      <c r="CG118"/>
      <c r="CH118"/>
      <c r="CI118"/>
      <c r="CJ118"/>
      <c r="CK118"/>
      <c r="CL118"/>
      <c r="CM118"/>
      <c r="CN118"/>
      <c r="CO118"/>
      <c r="CP118"/>
      <c r="CQ118"/>
      <c r="CR118"/>
      <c r="CS118"/>
      <c r="CT118"/>
      <c r="CU118"/>
      <c r="CV118"/>
    </row>
    <row r="119" spans="1:100" s="2" customFormat="1">
      <c r="A119" s="11"/>
      <c r="B119" s="11"/>
      <c r="C119" s="11"/>
      <c r="D119" s="11"/>
      <c r="E119" s="11"/>
      <c r="F119" s="3"/>
      <c r="G119" s="3"/>
      <c r="H119" s="3"/>
      <c r="I119" s="34"/>
      <c r="J119" s="7"/>
      <c r="K119" s="28"/>
      <c r="L119" s="7"/>
      <c r="M119" s="28"/>
      <c r="N119" s="7"/>
      <c r="O119" s="28" t="str">
        <f t="shared" si="57"/>
        <v/>
      </c>
      <c r="P119" s="7"/>
      <c r="Q119" s="28"/>
      <c r="R119" s="7"/>
      <c r="S119" s="28"/>
      <c r="T119" s="7"/>
      <c r="U119" s="28"/>
      <c r="V119" s="7"/>
      <c r="W119" s="28"/>
      <c r="X119" s="7"/>
      <c r="Y119" s="28"/>
      <c r="Z119" s="7"/>
      <c r="AA119" s="28"/>
      <c r="AB119" s="7"/>
      <c r="AC119" s="28"/>
      <c r="AD119" s="7"/>
      <c r="AE119" s="28"/>
      <c r="AF119" s="7"/>
      <c r="AG119" s="4"/>
      <c r="AH119"/>
      <c r="AI119"/>
      <c r="AJ119"/>
      <c r="AK119"/>
      <c r="AL119"/>
      <c r="AM119"/>
      <c r="AN119"/>
      <c r="AO119"/>
      <c r="AP119"/>
      <c r="AQ119"/>
      <c r="AR119"/>
      <c r="AS119"/>
      <c r="AT119"/>
      <c r="AU119"/>
      <c r="AV119"/>
      <c r="AW119"/>
      <c r="AX119"/>
      <c r="AY119"/>
      <c r="AZ119"/>
      <c r="BA119"/>
      <c r="BB119"/>
      <c r="BC119"/>
      <c r="BD119"/>
      <c r="BE119"/>
      <c r="BF119"/>
      <c r="BG119"/>
      <c r="BH119"/>
      <c r="BI119"/>
      <c r="BJ119"/>
      <c r="BK119"/>
      <c r="BL119"/>
      <c r="BM119"/>
      <c r="BN119"/>
      <c r="BO119"/>
      <c r="BP119"/>
      <c r="BQ119"/>
      <c r="BR119"/>
      <c r="BS119"/>
      <c r="BT119"/>
      <c r="BU119"/>
      <c r="BV119"/>
      <c r="BW119"/>
      <c r="BX119"/>
      <c r="BY119"/>
      <c r="BZ119"/>
      <c r="CA119"/>
      <c r="CB119"/>
      <c r="CC119"/>
      <c r="CD119"/>
      <c r="CE119"/>
      <c r="CF119"/>
      <c r="CG119"/>
      <c r="CH119"/>
      <c r="CI119"/>
      <c r="CJ119"/>
      <c r="CK119"/>
      <c r="CL119"/>
      <c r="CM119"/>
      <c r="CN119"/>
      <c r="CO119"/>
      <c r="CP119"/>
      <c r="CQ119"/>
      <c r="CR119"/>
      <c r="CS119"/>
      <c r="CT119"/>
      <c r="CU119"/>
      <c r="CV119"/>
    </row>
    <row r="120" spans="1:100">
      <c r="A120" s="11"/>
      <c r="B120" s="11"/>
      <c r="C120" s="11"/>
      <c r="D120" s="11"/>
      <c r="E120" s="11"/>
      <c r="F120" s="3"/>
      <c r="G120" s="3"/>
      <c r="H120" s="3"/>
      <c r="I120" s="34"/>
      <c r="J120" s="7"/>
      <c r="K120" s="28"/>
      <c r="L120" s="7"/>
      <c r="M120" s="28"/>
      <c r="N120" s="7"/>
      <c r="O120" s="28" t="str">
        <f t="shared" si="57"/>
        <v/>
      </c>
      <c r="P120" s="7"/>
      <c r="Q120" s="28"/>
      <c r="R120" s="7"/>
      <c r="S120" s="28"/>
      <c r="T120" s="7"/>
      <c r="U120" s="28"/>
      <c r="V120" s="7"/>
      <c r="W120" s="28"/>
      <c r="X120" s="7"/>
      <c r="Y120" s="28"/>
      <c r="Z120" s="7"/>
      <c r="AA120" s="28"/>
      <c r="AB120" s="7"/>
      <c r="AC120" s="28"/>
      <c r="AD120" s="7"/>
      <c r="AE120" s="28"/>
    </row>
  </sheetData>
  <sortState xmlns:xlrd2="http://schemas.microsoft.com/office/spreadsheetml/2017/richdata2" ref="A4:AC119">
    <sortCondition ref="F4:F119"/>
  </sortState>
  <mergeCells count="17">
    <mergeCell ref="AS21:AT21"/>
    <mergeCell ref="AV21:AW21"/>
    <mergeCell ref="L1:M2"/>
    <mergeCell ref="N1:O2"/>
    <mergeCell ref="P1:Q2"/>
    <mergeCell ref="R1:S2"/>
    <mergeCell ref="T1:U2"/>
    <mergeCell ref="X2:Y2"/>
    <mergeCell ref="V1:W2"/>
    <mergeCell ref="Z1:AA2"/>
    <mergeCell ref="AB1:AC2"/>
    <mergeCell ref="AD1:AE2"/>
    <mergeCell ref="AS1:AT1"/>
    <mergeCell ref="AV1:AW1"/>
    <mergeCell ref="X1:Y1"/>
    <mergeCell ref="F1:I2"/>
    <mergeCell ref="J1:K2"/>
  </mergeCells>
  <phoneticPr fontId="8" type="noConversion"/>
  <dataValidations count="6">
    <dataValidation type="list" allowBlank="1" showInputMessage="1" showErrorMessage="1" sqref="AB4:AB108 AD4:AD108" xr:uid="{C190C721-95AE-9A48-AE27-2FC38358CDA0}">
      <formula1>$AV$22:$AV$26</formula1>
    </dataValidation>
    <dataValidation type="list" allowBlank="1" showInputMessage="1" showErrorMessage="1" sqref="Z4:Z108" xr:uid="{EF80167B-79E6-1444-9A3E-FB0FB1702209}">
      <formula1>$AS$22:$AS$42</formula1>
    </dataValidation>
    <dataValidation type="list" allowBlank="1" showInputMessage="1" showErrorMessage="1" sqref="V4:V108" xr:uid="{7978EB36-AF95-3741-8FB2-AD75E0EFB366}">
      <formula1>$AP$22:$AP$57</formula1>
    </dataValidation>
    <dataValidation type="list" allowBlank="1" showInputMessage="1" showErrorMessage="1" sqref="P4:P108 T4:T108" xr:uid="{728B1EB9-06C7-DA43-9422-C54EDCA3D0E7}">
      <formula1>$AM$22:$AM$52</formula1>
    </dataValidation>
    <dataValidation type="list" allowBlank="1" showInputMessage="1" showErrorMessage="1" sqref="L4:L108 N4:N108" xr:uid="{49794A29-75F4-974F-9242-5B70E1396DE7}">
      <formula1>$AG$22:$AG$42</formula1>
    </dataValidation>
    <dataValidation type="list" allowBlank="1" showInputMessage="1" showErrorMessage="1" sqref="J4:J108 R4:R108" xr:uid="{76355B49-11FC-164B-B229-B0284B957CF1}">
      <formula1>$AJ$22:$AJ$26</formula1>
    </dataValidation>
  </dataValidations>
  <pageMargins left="0.7" right="0.7" top="0.75" bottom="0.75" header="0.3" footer="0.3"/>
  <pageSetup orientation="portrait"/>
  <tableParts count="5">
    <tablePart r:id="rId1"/>
    <tablePart r:id="rId2"/>
    <tablePart r:id="rId3"/>
    <tablePart r:id="rId4"/>
    <tablePart r:id="rId5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C3AFC3-9D6E-154E-8CC6-702D87770098}">
  <sheetPr>
    <tabColor theme="5" tint="0.79998168889431442"/>
  </sheetPr>
  <dimension ref="A1:CV120"/>
  <sheetViews>
    <sheetView tabSelected="1" zoomScale="116" zoomScaleNormal="116" workbookViewId="0">
      <pane xSplit="1" topLeftCell="F1" activePane="topRight" state="frozen"/>
      <selection pane="topRight" activeCell="L5" sqref="L5"/>
    </sheetView>
  </sheetViews>
  <sheetFormatPr defaultColWidth="8.85546875" defaultRowHeight="15"/>
  <cols>
    <col min="1" max="1" width="4.42578125" style="10" bestFit="1" customWidth="1"/>
    <col min="2" max="2" width="14.28515625" style="83" hidden="1" customWidth="1"/>
    <col min="3" max="3" width="14.7109375" style="10" hidden="1" customWidth="1"/>
    <col min="4" max="4" width="16.42578125" style="10" hidden="1" customWidth="1"/>
    <col min="5" max="5" width="25.85546875" style="10" hidden="1" customWidth="1"/>
    <col min="6" max="6" width="19.28515625" bestFit="1" customWidth="1"/>
    <col min="7" max="7" width="13.5703125" customWidth="1"/>
    <col min="8" max="8" width="5.42578125" customWidth="1"/>
    <col min="9" max="9" width="20.28515625" style="35" customWidth="1"/>
    <col min="10" max="10" width="19.85546875" style="33" customWidth="1"/>
    <col min="11" max="11" width="11" style="17" customWidth="1"/>
    <col min="12" max="12" width="19.85546875" style="2" customWidth="1"/>
    <col min="13" max="13" width="11" style="17" customWidth="1"/>
    <col min="14" max="14" width="19.85546875" style="2" customWidth="1"/>
    <col min="15" max="15" width="11" style="17" customWidth="1"/>
    <col min="16" max="16" width="19.85546875" style="2" customWidth="1"/>
    <col min="17" max="17" width="13.140625" style="17" customWidth="1"/>
    <col min="18" max="18" width="19.85546875" style="2" customWidth="1"/>
    <col min="19" max="19" width="11" style="17" customWidth="1"/>
    <col min="20" max="20" width="19.85546875" style="2" customWidth="1"/>
    <col min="21" max="21" width="11" style="17" customWidth="1"/>
    <col min="22" max="22" width="19.85546875" style="2" customWidth="1"/>
    <col min="23" max="23" width="11" style="17" customWidth="1"/>
    <col min="24" max="24" width="12.42578125" style="2" hidden="1" customWidth="1"/>
    <col min="25" max="25" width="21" style="17" hidden="1" customWidth="1"/>
    <col min="26" max="26" width="19.85546875" style="2" customWidth="1"/>
    <col min="27" max="27" width="11" style="17" customWidth="1"/>
    <col min="28" max="28" width="19.85546875" style="2" customWidth="1"/>
    <col min="29" max="29" width="11" style="17" customWidth="1"/>
    <col min="30" max="30" width="19.85546875" style="2" customWidth="1"/>
    <col min="31" max="31" width="11" style="17" customWidth="1"/>
    <col min="32" max="32" width="8.85546875" style="2"/>
    <col min="33" max="33" width="11.42578125" style="4" bestFit="1" customWidth="1"/>
    <col min="34" max="35" width="10" bestFit="1" customWidth="1"/>
    <col min="36" max="36" width="11.5703125" bestFit="1" customWidth="1"/>
    <col min="39" max="39" width="12.42578125" bestFit="1" customWidth="1"/>
    <col min="42" max="42" width="12.42578125" bestFit="1" customWidth="1"/>
    <col min="45" max="45" width="11.42578125" bestFit="1" customWidth="1"/>
    <col min="48" max="48" width="10" bestFit="1" customWidth="1"/>
  </cols>
  <sheetData>
    <row r="1" spans="1:100">
      <c r="A1" s="11"/>
      <c r="B1" s="78"/>
      <c r="C1" s="11"/>
      <c r="D1" s="11"/>
      <c r="E1" s="11"/>
      <c r="F1" s="109" t="s">
        <v>60</v>
      </c>
      <c r="G1" s="110"/>
      <c r="H1" s="110"/>
      <c r="I1" s="139"/>
      <c r="J1" s="113" t="s">
        <v>61</v>
      </c>
      <c r="K1" s="114"/>
      <c r="L1" s="113" t="s">
        <v>62</v>
      </c>
      <c r="M1" s="117"/>
      <c r="N1" s="113" t="s">
        <v>63</v>
      </c>
      <c r="O1" s="117"/>
      <c r="P1" s="119" t="s">
        <v>64</v>
      </c>
      <c r="Q1" s="120"/>
      <c r="R1" s="113" t="s">
        <v>65</v>
      </c>
      <c r="S1" s="117"/>
      <c r="T1" s="123" t="s">
        <v>66</v>
      </c>
      <c r="U1" s="124"/>
      <c r="V1" s="127" t="s">
        <v>67</v>
      </c>
      <c r="W1" s="128"/>
      <c r="X1" s="108" t="s">
        <v>68</v>
      </c>
      <c r="Y1" s="108"/>
      <c r="Z1" s="131" t="s">
        <v>69</v>
      </c>
      <c r="AA1" s="132"/>
      <c r="AB1" s="135" t="s">
        <v>70</v>
      </c>
      <c r="AC1" s="136"/>
      <c r="AD1" s="135" t="s">
        <v>71</v>
      </c>
      <c r="AE1" s="136"/>
      <c r="AF1" s="25"/>
      <c r="AG1" s="5"/>
      <c r="AH1" s="11"/>
      <c r="AI1" s="11"/>
      <c r="AL1" s="11"/>
      <c r="AM1" s="5"/>
      <c r="AN1" s="11"/>
      <c r="AO1" s="11"/>
      <c r="AP1" s="11"/>
      <c r="AQ1" s="11"/>
      <c r="AR1" s="11"/>
      <c r="AS1" s="107"/>
      <c r="AT1" s="107"/>
      <c r="AU1" s="11"/>
      <c r="AV1" s="107"/>
      <c r="AW1" s="107"/>
    </row>
    <row r="2" spans="1:100" s="1" customFormat="1" ht="15.95" thickBot="1">
      <c r="A2" s="13"/>
      <c r="B2" s="79"/>
      <c r="C2" s="75"/>
      <c r="D2" s="75"/>
      <c r="E2" s="76"/>
      <c r="F2" s="140"/>
      <c r="G2" s="141"/>
      <c r="H2" s="141"/>
      <c r="I2" s="142"/>
      <c r="J2" s="115"/>
      <c r="K2" s="116"/>
      <c r="L2" s="115"/>
      <c r="M2" s="118"/>
      <c r="N2" s="115"/>
      <c r="O2" s="118"/>
      <c r="P2" s="121"/>
      <c r="Q2" s="122"/>
      <c r="R2" s="115"/>
      <c r="S2" s="118"/>
      <c r="T2" s="125"/>
      <c r="U2" s="126"/>
      <c r="V2" s="129"/>
      <c r="W2" s="130"/>
      <c r="X2" s="108" t="s">
        <v>68</v>
      </c>
      <c r="Y2" s="108"/>
      <c r="Z2" s="133"/>
      <c r="AA2" s="134"/>
      <c r="AB2" s="137"/>
      <c r="AC2" s="138"/>
      <c r="AD2" s="137"/>
      <c r="AE2" s="138"/>
      <c r="AF2" s="26"/>
      <c r="AG2" s="9"/>
      <c r="AH2" s="29"/>
      <c r="AI2" s="9"/>
      <c r="AJ2"/>
      <c r="AK2"/>
      <c r="AM2" s="9"/>
      <c r="AN2" s="9"/>
      <c r="AP2" s="9"/>
      <c r="AQ2" s="9"/>
      <c r="AS2" s="107"/>
      <c r="AT2" s="107"/>
      <c r="AV2" s="107"/>
      <c r="AW2" s="107"/>
    </row>
    <row r="3" spans="1:100" ht="17.100000000000001" thickBot="1">
      <c r="A3" s="74"/>
      <c r="B3" s="84" t="s">
        <v>4</v>
      </c>
      <c r="C3" s="85" t="s">
        <v>3</v>
      </c>
      <c r="D3" s="85" t="s">
        <v>2</v>
      </c>
      <c r="E3" s="86" t="s">
        <v>0</v>
      </c>
      <c r="F3" s="92" t="s">
        <v>8</v>
      </c>
      <c r="G3" s="92" t="s">
        <v>72</v>
      </c>
      <c r="H3" s="84" t="s">
        <v>73</v>
      </c>
      <c r="I3" s="93" t="s">
        <v>74</v>
      </c>
      <c r="J3" s="87" t="s">
        <v>75</v>
      </c>
      <c r="K3" s="88" t="s">
        <v>76</v>
      </c>
      <c r="L3" s="87" t="s">
        <v>77</v>
      </c>
      <c r="M3" s="88" t="s">
        <v>78</v>
      </c>
      <c r="N3" s="87" t="s">
        <v>79</v>
      </c>
      <c r="O3" s="88" t="s">
        <v>80</v>
      </c>
      <c r="P3" s="87" t="s">
        <v>81</v>
      </c>
      <c r="Q3" s="88" t="s">
        <v>82</v>
      </c>
      <c r="R3" s="87" t="s">
        <v>83</v>
      </c>
      <c r="S3" s="88" t="s">
        <v>84</v>
      </c>
      <c r="T3" s="87" t="s">
        <v>85</v>
      </c>
      <c r="U3" s="88" t="s">
        <v>86</v>
      </c>
      <c r="V3" s="87" t="s">
        <v>87</v>
      </c>
      <c r="W3" s="88" t="s">
        <v>88</v>
      </c>
      <c r="X3" s="87" t="s">
        <v>89</v>
      </c>
      <c r="Y3" s="88" t="s">
        <v>90</v>
      </c>
      <c r="Z3" s="87" t="s">
        <v>91</v>
      </c>
      <c r="AA3" s="88" t="s">
        <v>92</v>
      </c>
      <c r="AB3" s="87" t="s">
        <v>93</v>
      </c>
      <c r="AC3" s="88" t="s">
        <v>94</v>
      </c>
      <c r="AD3" s="87" t="s">
        <v>95</v>
      </c>
      <c r="AE3" s="88" t="s">
        <v>96</v>
      </c>
      <c r="AF3" s="4"/>
      <c r="AG3" s="9"/>
      <c r="AH3" s="9"/>
      <c r="AI3" s="9"/>
      <c r="AM3" s="9"/>
      <c r="AN3" s="9"/>
      <c r="AP3" s="9"/>
      <c r="AQ3" s="9"/>
      <c r="AS3" s="54"/>
      <c r="AT3" s="54"/>
      <c r="AV3" s="54"/>
      <c r="AW3" s="54"/>
    </row>
    <row r="4" spans="1:100">
      <c r="A4" s="11">
        <v>1</v>
      </c>
      <c r="B4" s="80" t="str">
        <f t="shared" ref="B4:B35" si="0">IF(OR(H4="",H4&gt;=19),"No","Yes")</f>
        <v>Yes</v>
      </c>
      <c r="C4" s="73" t="str">
        <f t="shared" ref="C4:C35" si="1">IF(OR(H4="",H4&gt;=17),"No","Yes")</f>
        <v>Yes</v>
      </c>
      <c r="D4" s="73" t="str">
        <f t="shared" ref="D4:D35" si="2">IF(OR(H4="",H4&gt;=15),"No","Yes")</f>
        <v>Yes</v>
      </c>
      <c r="E4" s="73" t="str">
        <f t="shared" ref="E4:E35" si="3">IF(OR(H4="",H4&gt;=13),"No","Yes")</f>
        <v>Yes</v>
      </c>
      <c r="F4" s="89" t="s">
        <v>154</v>
      </c>
      <c r="G4" s="90" t="s">
        <v>155</v>
      </c>
      <c r="H4" s="89">
        <f>DATEDIF(G4, DATE(2026,4,12), "Y")</f>
        <v>11</v>
      </c>
      <c r="I4" s="91" cm="1">
        <f t="array" ref="I4">SUM(LARGE((K4,M4,O4,Q4,S4,U4,W4,Y4,AA4,AC4,AE4),{1,2,3,4}))</f>
        <v>0</v>
      </c>
      <c r="J4" s="72" t="s">
        <v>97</v>
      </c>
      <c r="K4" s="71">
        <f>VLOOKUP(J4, $AJ$23:$AK$27, 2, FALSE)</f>
        <v>0</v>
      </c>
      <c r="L4" s="77" t="s">
        <v>97</v>
      </c>
      <c r="M4" s="71" t="str">
        <f t="shared" ref="M4:M35" si="4">VLOOKUP(L4, $AG$23:$AH$43, 2, FALSE)</f>
        <v>0</v>
      </c>
      <c r="N4" s="77" t="s">
        <v>97</v>
      </c>
      <c r="O4" s="71" t="str">
        <f t="shared" ref="O4:O35" si="5">VLOOKUP(N4, $AG$23:$AH$43, 2, FALSE)</f>
        <v>0</v>
      </c>
      <c r="P4" s="77" t="s">
        <v>97</v>
      </c>
      <c r="Q4" s="71" t="str">
        <f t="shared" ref="Q4:Q35" si="6">VLOOKUP(P4, $AM$23:$AN$53, 2, FALSE)</f>
        <v>0</v>
      </c>
      <c r="R4" s="77" t="s">
        <v>97</v>
      </c>
      <c r="S4" s="71">
        <f t="shared" ref="S4:S35" si="7">VLOOKUP(R4, $AJ$23:$AK$27, 2, FALSE)</f>
        <v>0</v>
      </c>
      <c r="T4" s="77" t="s">
        <v>97</v>
      </c>
      <c r="U4" s="71" t="str">
        <f t="shared" ref="U4:U35" si="8">VLOOKUP(T4, $AM$23:$AN$53, 2, FALSE)</f>
        <v>0</v>
      </c>
      <c r="V4" s="77" t="s">
        <v>97</v>
      </c>
      <c r="W4" s="71" t="str">
        <f t="shared" ref="W4:W35" si="9">VLOOKUP(V4, $AP$23:$AQ$58, 2, FALSE)</f>
        <v>0</v>
      </c>
      <c r="X4" s="54"/>
      <c r="Y4" s="71">
        <v>0</v>
      </c>
      <c r="Z4" s="77" t="s">
        <v>97</v>
      </c>
      <c r="AA4" s="71" t="str">
        <f t="shared" ref="AA4:AA35" si="10">VLOOKUP(Z4, $AS$23:$AT$43, 2, FALSE)</f>
        <v>0</v>
      </c>
      <c r="AB4" s="77" t="s">
        <v>97</v>
      </c>
      <c r="AC4" s="71">
        <f t="shared" ref="AC4:AC35" si="11">VLOOKUP(AB4, $AV$23:$AW$27, 2, FALSE)</f>
        <v>0</v>
      </c>
      <c r="AD4" s="77" t="s">
        <v>97</v>
      </c>
      <c r="AE4" s="71">
        <f t="shared" ref="AE4:AE35" si="12">VLOOKUP(AD4, $AV$23:$AW$27, 2, FALSE)</f>
        <v>0</v>
      </c>
      <c r="AF4" s="4"/>
      <c r="AG4" s="9"/>
      <c r="AH4" s="9"/>
      <c r="AI4" s="9"/>
      <c r="AM4" s="9"/>
      <c r="AN4" s="9"/>
      <c r="AP4" s="9"/>
      <c r="AQ4" s="9"/>
      <c r="AS4" s="9"/>
      <c r="AT4" s="9"/>
      <c r="AV4" s="9"/>
      <c r="AW4" s="9"/>
    </row>
    <row r="5" spans="1:100">
      <c r="A5" s="11">
        <v>2</v>
      </c>
      <c r="B5" s="81" t="str">
        <f t="shared" si="0"/>
        <v>Yes</v>
      </c>
      <c r="C5" s="60" t="str">
        <f t="shared" si="1"/>
        <v>Yes</v>
      </c>
      <c r="D5" s="60" t="str">
        <f t="shared" si="2"/>
        <v>Yes</v>
      </c>
      <c r="E5" s="60" t="str">
        <f t="shared" si="3"/>
        <v>Yes</v>
      </c>
      <c r="F5" s="61" t="s">
        <v>156</v>
      </c>
      <c r="G5" s="62" t="s">
        <v>157</v>
      </c>
      <c r="H5" s="89">
        <f>DATEDIF(G5, DATE(2026,4,12), "Y")</f>
        <v>11</v>
      </c>
      <c r="I5" s="64" cm="1">
        <f t="array" ref="I5">SUM(LARGE((K5,M5,O5,Q5,S5,U5,W5,Y5,AA5,AC5,AE5),{1,2,3,4}))</f>
        <v>165</v>
      </c>
      <c r="J5" s="72" t="s">
        <v>97</v>
      </c>
      <c r="K5" s="71">
        <f t="shared" ref="K4:K35" si="13">VLOOKUP(J5, $AJ$23:$AK$27, 2, FALSE)</f>
        <v>0</v>
      </c>
      <c r="L5" s="77" t="s">
        <v>158</v>
      </c>
      <c r="M5" s="71">
        <f t="shared" si="4"/>
        <v>125</v>
      </c>
      <c r="N5" s="77" t="s">
        <v>97</v>
      </c>
      <c r="O5" s="71" t="str">
        <f t="shared" si="5"/>
        <v>0</v>
      </c>
      <c r="P5" s="77" t="s">
        <v>159</v>
      </c>
      <c r="Q5" s="71">
        <f t="shared" si="6"/>
        <v>40</v>
      </c>
      <c r="R5" s="77" t="s">
        <v>97</v>
      </c>
      <c r="S5" s="71">
        <f t="shared" si="7"/>
        <v>0</v>
      </c>
      <c r="T5" s="77" t="s">
        <v>97</v>
      </c>
      <c r="U5" s="71" t="str">
        <f t="shared" si="8"/>
        <v>0</v>
      </c>
      <c r="V5" s="77" t="s">
        <v>97</v>
      </c>
      <c r="W5" s="71" t="str">
        <f t="shared" si="9"/>
        <v>0</v>
      </c>
      <c r="X5" s="56"/>
      <c r="Y5" s="55">
        <v>0</v>
      </c>
      <c r="Z5" s="77" t="s">
        <v>97</v>
      </c>
      <c r="AA5" s="71" t="str">
        <f t="shared" si="10"/>
        <v>0</v>
      </c>
      <c r="AB5" s="77" t="s">
        <v>97</v>
      </c>
      <c r="AC5" s="71">
        <f t="shared" si="11"/>
        <v>0</v>
      </c>
      <c r="AD5" s="77" t="s">
        <v>97</v>
      </c>
      <c r="AE5" s="71">
        <f t="shared" si="12"/>
        <v>0</v>
      </c>
      <c r="AF5" s="4"/>
      <c r="AG5" s="9"/>
      <c r="AH5" s="9"/>
      <c r="AM5" s="9"/>
      <c r="AN5" s="9"/>
      <c r="AP5" s="9"/>
      <c r="AQ5" s="9"/>
      <c r="AS5" s="9"/>
      <c r="AT5" s="9"/>
    </row>
    <row r="6" spans="1:100">
      <c r="A6" s="11">
        <v>3</v>
      </c>
      <c r="B6" s="81" t="str">
        <f t="shared" si="0"/>
        <v>Yes</v>
      </c>
      <c r="C6" s="60" t="str">
        <f t="shared" si="1"/>
        <v>No</v>
      </c>
      <c r="D6" s="60" t="str">
        <f t="shared" si="2"/>
        <v>No</v>
      </c>
      <c r="E6" s="60" t="str">
        <f t="shared" si="3"/>
        <v>No</v>
      </c>
      <c r="F6" s="61" t="s">
        <v>160</v>
      </c>
      <c r="G6" s="62" t="s">
        <v>161</v>
      </c>
      <c r="H6" s="89">
        <f>DATEDIF(G6, DATE(2026,5,10), "Y")</f>
        <v>17</v>
      </c>
      <c r="I6" s="64" cm="1">
        <f t="array" ref="I6">SUM(LARGE((K6,M6,O6,Q6,S6,U6,W6,Y6,AA6,AC6,AE6),{1,2,3,4}))</f>
        <v>1800</v>
      </c>
      <c r="J6" s="72" t="s">
        <v>119</v>
      </c>
      <c r="K6" s="71">
        <f t="shared" si="13"/>
        <v>600</v>
      </c>
      <c r="L6" s="77" t="s">
        <v>162</v>
      </c>
      <c r="M6" s="71">
        <f t="shared" si="4"/>
        <v>500</v>
      </c>
      <c r="N6" s="77" t="s">
        <v>97</v>
      </c>
      <c r="O6" s="71" t="str">
        <f t="shared" si="5"/>
        <v>0</v>
      </c>
      <c r="P6" s="77" t="s">
        <v>163</v>
      </c>
      <c r="Q6" s="71">
        <f t="shared" si="6"/>
        <v>400</v>
      </c>
      <c r="R6" s="77" t="s">
        <v>97</v>
      </c>
      <c r="S6" s="71">
        <f t="shared" si="7"/>
        <v>0</v>
      </c>
      <c r="T6" s="77" t="s">
        <v>97</v>
      </c>
      <c r="U6" s="71" t="str">
        <f t="shared" si="8"/>
        <v>0</v>
      </c>
      <c r="V6" s="77" t="s">
        <v>97</v>
      </c>
      <c r="W6" s="71" t="str">
        <f t="shared" si="9"/>
        <v>0</v>
      </c>
      <c r="X6" s="56"/>
      <c r="Y6" s="55">
        <v>0</v>
      </c>
      <c r="Z6" s="77" t="s">
        <v>97</v>
      </c>
      <c r="AA6" s="71" t="str">
        <f t="shared" si="10"/>
        <v>0</v>
      </c>
      <c r="AB6" s="77" t="s">
        <v>116</v>
      </c>
      <c r="AC6" s="71">
        <f t="shared" si="11"/>
        <v>300</v>
      </c>
      <c r="AD6" s="77" t="s">
        <v>97</v>
      </c>
      <c r="AE6" s="71">
        <f t="shared" si="12"/>
        <v>0</v>
      </c>
      <c r="AF6" s="4"/>
      <c r="AG6" s="9"/>
      <c r="AH6" s="9"/>
      <c r="AM6" s="9"/>
      <c r="AN6" s="9"/>
      <c r="AP6" s="9"/>
      <c r="AQ6" s="9"/>
      <c r="AS6" s="9"/>
      <c r="AT6" s="9"/>
    </row>
    <row r="7" spans="1:100">
      <c r="A7" s="11">
        <v>4</v>
      </c>
      <c r="B7" s="81" t="str">
        <f t="shared" si="0"/>
        <v>Yes</v>
      </c>
      <c r="C7" s="60" t="str">
        <f t="shared" si="1"/>
        <v>Yes</v>
      </c>
      <c r="D7" s="60" t="str">
        <f t="shared" si="2"/>
        <v>Yes</v>
      </c>
      <c r="E7" s="60" t="str">
        <f t="shared" si="3"/>
        <v>Yes</v>
      </c>
      <c r="F7" s="61" t="s">
        <v>164</v>
      </c>
      <c r="G7" s="62" t="s">
        <v>165</v>
      </c>
      <c r="H7" s="89">
        <f>DATEDIF(G7, DATE(2026,4,12), "Y")</f>
        <v>12</v>
      </c>
      <c r="I7" s="64" cm="1">
        <f t="array" ref="I7">SUM(LARGE((K7,M7,O7,Q7,S7,U7,W7,Y7,AA7,AC7,AE7),{1,2,3,4}))</f>
        <v>50</v>
      </c>
      <c r="J7" s="72" t="s">
        <v>97</v>
      </c>
      <c r="K7" s="71">
        <f t="shared" si="13"/>
        <v>0</v>
      </c>
      <c r="L7" s="77" t="s">
        <v>166</v>
      </c>
      <c r="M7" s="71">
        <f t="shared" si="4"/>
        <v>50</v>
      </c>
      <c r="N7" s="77" t="s">
        <v>97</v>
      </c>
      <c r="O7" s="71" t="str">
        <f t="shared" si="5"/>
        <v>0</v>
      </c>
      <c r="P7" s="77" t="s">
        <v>97</v>
      </c>
      <c r="Q7" s="71" t="str">
        <f t="shared" si="6"/>
        <v>0</v>
      </c>
      <c r="R7" s="77" t="s">
        <v>97</v>
      </c>
      <c r="S7" s="71">
        <f t="shared" si="7"/>
        <v>0</v>
      </c>
      <c r="T7" s="77" t="s">
        <v>97</v>
      </c>
      <c r="U7" s="71" t="str">
        <f t="shared" si="8"/>
        <v>0</v>
      </c>
      <c r="V7" s="77" t="s">
        <v>97</v>
      </c>
      <c r="W7" s="71" t="str">
        <f t="shared" si="9"/>
        <v>0</v>
      </c>
      <c r="X7" s="56"/>
      <c r="Y7" s="55">
        <v>0</v>
      </c>
      <c r="Z7" s="77" t="s">
        <v>97</v>
      </c>
      <c r="AA7" s="71" t="str">
        <f t="shared" si="10"/>
        <v>0</v>
      </c>
      <c r="AB7" s="77" t="s">
        <v>97</v>
      </c>
      <c r="AC7" s="71">
        <f t="shared" si="11"/>
        <v>0</v>
      </c>
      <c r="AD7" s="77" t="s">
        <v>97</v>
      </c>
      <c r="AE7" s="71">
        <f t="shared" si="12"/>
        <v>0</v>
      </c>
      <c r="AF7" s="4"/>
      <c r="AG7" s="9"/>
      <c r="AH7" s="9"/>
      <c r="AM7" s="9"/>
      <c r="AN7" s="9"/>
      <c r="AP7" s="9"/>
      <c r="AQ7" s="9"/>
      <c r="AS7" s="9"/>
      <c r="AT7" s="9"/>
    </row>
    <row r="8" spans="1:100">
      <c r="A8" s="11">
        <v>5</v>
      </c>
      <c r="B8" s="81" t="str">
        <f t="shared" si="0"/>
        <v>Yes</v>
      </c>
      <c r="C8" s="60" t="str">
        <f t="shared" si="1"/>
        <v>Yes</v>
      </c>
      <c r="D8" s="60" t="str">
        <f t="shared" si="2"/>
        <v>No</v>
      </c>
      <c r="E8" s="60" t="str">
        <f t="shared" si="3"/>
        <v>No</v>
      </c>
      <c r="F8" s="61" t="s">
        <v>167</v>
      </c>
      <c r="G8" s="62" t="s">
        <v>168</v>
      </c>
      <c r="H8" s="89">
        <f>DATEDIF(G8, DATE(2026,5,10), "Y")</f>
        <v>16</v>
      </c>
      <c r="I8" s="64" cm="1">
        <f t="array" ref="I8">SUM(LARGE((K8,M8,O8,Q8,S8,U8,W8,Y8,AA8,AC8,AE8),{1,2,3,4}))</f>
        <v>550</v>
      </c>
      <c r="J8" s="72" t="s">
        <v>97</v>
      </c>
      <c r="K8" s="71">
        <f t="shared" si="13"/>
        <v>0</v>
      </c>
      <c r="L8" s="77" t="s">
        <v>169</v>
      </c>
      <c r="M8" s="71">
        <f t="shared" si="4"/>
        <v>400</v>
      </c>
      <c r="N8" s="77" t="s">
        <v>97</v>
      </c>
      <c r="O8" s="71" t="str">
        <f t="shared" si="5"/>
        <v>0</v>
      </c>
      <c r="P8" s="77" t="s">
        <v>170</v>
      </c>
      <c r="Q8" s="71">
        <f t="shared" si="6"/>
        <v>150</v>
      </c>
      <c r="R8" s="77" t="s">
        <v>97</v>
      </c>
      <c r="S8" s="71">
        <f t="shared" si="7"/>
        <v>0</v>
      </c>
      <c r="T8" s="77" t="s">
        <v>97</v>
      </c>
      <c r="U8" s="71" t="str">
        <f t="shared" si="8"/>
        <v>0</v>
      </c>
      <c r="V8" s="77" t="s">
        <v>97</v>
      </c>
      <c r="W8" s="71" t="str">
        <f t="shared" si="9"/>
        <v>0</v>
      </c>
      <c r="X8" s="56"/>
      <c r="Y8" s="55">
        <v>0</v>
      </c>
      <c r="Z8" s="77" t="s">
        <v>97</v>
      </c>
      <c r="AA8" s="71" t="str">
        <f t="shared" si="10"/>
        <v>0</v>
      </c>
      <c r="AB8" s="77" t="s">
        <v>97</v>
      </c>
      <c r="AC8" s="71">
        <f t="shared" si="11"/>
        <v>0</v>
      </c>
      <c r="AD8" s="77" t="s">
        <v>97</v>
      </c>
      <c r="AE8" s="71">
        <f t="shared" si="12"/>
        <v>0</v>
      </c>
      <c r="AF8" s="4"/>
      <c r="AG8" s="9"/>
      <c r="AH8" s="9"/>
      <c r="AM8" s="9"/>
      <c r="AN8" s="9"/>
      <c r="AP8" s="9"/>
      <c r="AQ8" s="9"/>
      <c r="AS8" s="9"/>
      <c r="AT8" s="9"/>
    </row>
    <row r="9" spans="1:100">
      <c r="A9" s="11">
        <v>6</v>
      </c>
      <c r="B9" s="81" t="str">
        <f t="shared" si="0"/>
        <v>Yes</v>
      </c>
      <c r="C9" s="60" t="str">
        <f t="shared" si="1"/>
        <v>Yes</v>
      </c>
      <c r="D9" s="60" t="str">
        <f t="shared" si="2"/>
        <v>Yes</v>
      </c>
      <c r="E9" s="60" t="str">
        <f t="shared" si="3"/>
        <v>No</v>
      </c>
      <c r="F9" s="61" t="s">
        <v>171</v>
      </c>
      <c r="G9" s="62" t="s">
        <v>172</v>
      </c>
      <c r="H9" s="89">
        <f>DATEDIF(G9, DATE(2026,4,12), "Y")</f>
        <v>13</v>
      </c>
      <c r="I9" s="64" cm="1">
        <f t="array" ref="I9">SUM(LARGE((K9,M9,O9,Q9,S9,U9,W9,Y9,AA9,AC9,AE9),{1,2,3,4}))</f>
        <v>95</v>
      </c>
      <c r="J9" s="72" t="s">
        <v>97</v>
      </c>
      <c r="K9" s="71">
        <f t="shared" si="13"/>
        <v>0</v>
      </c>
      <c r="L9" s="77" t="s">
        <v>173</v>
      </c>
      <c r="M9" s="71">
        <f t="shared" si="4"/>
        <v>75</v>
      </c>
      <c r="N9" s="77" t="s">
        <v>97</v>
      </c>
      <c r="O9" s="71" t="str">
        <f t="shared" si="5"/>
        <v>0</v>
      </c>
      <c r="P9" s="77" t="s">
        <v>174</v>
      </c>
      <c r="Q9" s="71">
        <f t="shared" si="6"/>
        <v>20</v>
      </c>
      <c r="R9" s="77" t="s">
        <v>97</v>
      </c>
      <c r="S9" s="71">
        <f t="shared" si="7"/>
        <v>0</v>
      </c>
      <c r="T9" s="77" t="s">
        <v>97</v>
      </c>
      <c r="U9" s="71" t="str">
        <f t="shared" si="8"/>
        <v>0</v>
      </c>
      <c r="V9" s="77" t="s">
        <v>97</v>
      </c>
      <c r="W9" s="71" t="str">
        <f t="shared" si="9"/>
        <v>0</v>
      </c>
      <c r="X9" s="56"/>
      <c r="Y9" s="55">
        <v>0</v>
      </c>
      <c r="Z9" s="77" t="s">
        <v>97</v>
      </c>
      <c r="AA9" s="71" t="str">
        <f t="shared" si="10"/>
        <v>0</v>
      </c>
      <c r="AB9" s="77" t="s">
        <v>97</v>
      </c>
      <c r="AC9" s="71">
        <f t="shared" si="11"/>
        <v>0</v>
      </c>
      <c r="AD9" s="77" t="s">
        <v>97</v>
      </c>
      <c r="AE9" s="71">
        <f t="shared" si="12"/>
        <v>0</v>
      </c>
      <c r="AF9" s="4"/>
      <c r="AG9" s="9"/>
      <c r="AH9" s="9"/>
      <c r="AM9" s="9"/>
      <c r="AN9" s="9"/>
      <c r="AP9" s="9"/>
      <c r="AQ9" s="9"/>
      <c r="AS9" s="9"/>
      <c r="AT9" s="9"/>
    </row>
    <row r="10" spans="1:100">
      <c r="A10" s="11">
        <v>7</v>
      </c>
      <c r="B10" s="81" t="str">
        <f t="shared" si="0"/>
        <v>Yes</v>
      </c>
      <c r="C10" s="60" t="str">
        <f t="shared" si="1"/>
        <v>Yes</v>
      </c>
      <c r="D10" s="60" t="str">
        <f t="shared" si="2"/>
        <v>No</v>
      </c>
      <c r="E10" s="60" t="str">
        <f t="shared" si="3"/>
        <v>No</v>
      </c>
      <c r="F10" s="61" t="s">
        <v>175</v>
      </c>
      <c r="G10" s="62" t="s">
        <v>176</v>
      </c>
      <c r="H10" s="89">
        <f>DATEDIF(G10, DATE(2026,5,10), "Y")</f>
        <v>15</v>
      </c>
      <c r="I10" s="64" cm="1">
        <f t="array" ref="I10">SUM(LARGE((K10,M10,O10,Q10,S10,U10,W10,Y10,AA10,AC10,AE10),{1,2,3,4}))</f>
        <v>0</v>
      </c>
      <c r="J10" s="72" t="s">
        <v>97</v>
      </c>
      <c r="K10" s="71">
        <f t="shared" si="13"/>
        <v>0</v>
      </c>
      <c r="L10" s="77" t="s">
        <v>97</v>
      </c>
      <c r="M10" s="71" t="str">
        <f t="shared" si="4"/>
        <v>0</v>
      </c>
      <c r="N10" s="77" t="s">
        <v>97</v>
      </c>
      <c r="O10" s="71" t="str">
        <f t="shared" si="5"/>
        <v>0</v>
      </c>
      <c r="P10" s="77" t="s">
        <v>97</v>
      </c>
      <c r="Q10" s="71" t="str">
        <f t="shared" si="6"/>
        <v>0</v>
      </c>
      <c r="R10" s="77" t="s">
        <v>97</v>
      </c>
      <c r="S10" s="71">
        <f t="shared" si="7"/>
        <v>0</v>
      </c>
      <c r="T10" s="77" t="s">
        <v>97</v>
      </c>
      <c r="U10" s="71" t="str">
        <f t="shared" si="8"/>
        <v>0</v>
      </c>
      <c r="V10" s="77" t="s">
        <v>97</v>
      </c>
      <c r="W10" s="71" t="str">
        <f t="shared" si="9"/>
        <v>0</v>
      </c>
      <c r="X10" s="56"/>
      <c r="Y10" s="55">
        <v>0</v>
      </c>
      <c r="Z10" s="77" t="s">
        <v>97</v>
      </c>
      <c r="AA10" s="71" t="str">
        <f t="shared" si="10"/>
        <v>0</v>
      </c>
      <c r="AB10" s="77" t="s">
        <v>97</v>
      </c>
      <c r="AC10" s="71">
        <f t="shared" si="11"/>
        <v>0</v>
      </c>
      <c r="AD10" s="77" t="s">
        <v>97</v>
      </c>
      <c r="AE10" s="71">
        <f t="shared" si="12"/>
        <v>0</v>
      </c>
      <c r="AF10" s="4"/>
      <c r="AG10" s="9"/>
      <c r="AH10" s="9"/>
      <c r="AM10" s="9"/>
      <c r="AN10" s="9"/>
      <c r="AP10" s="9"/>
      <c r="AQ10" s="9"/>
      <c r="AS10" s="9"/>
      <c r="AT10" s="9"/>
    </row>
    <row r="11" spans="1:100">
      <c r="A11" s="11">
        <v>8</v>
      </c>
      <c r="B11" s="81" t="str">
        <f t="shared" si="0"/>
        <v>Yes</v>
      </c>
      <c r="C11" s="60" t="str">
        <f t="shared" si="1"/>
        <v>Yes</v>
      </c>
      <c r="D11" s="60" t="str">
        <f t="shared" si="2"/>
        <v>Yes</v>
      </c>
      <c r="E11" s="60" t="str">
        <f t="shared" si="3"/>
        <v>Yes</v>
      </c>
      <c r="F11" s="61" t="s">
        <v>177</v>
      </c>
      <c r="G11" s="62" t="s">
        <v>178</v>
      </c>
      <c r="H11" s="89">
        <f>DATEDIF(G11, DATE(2026,4,12), "Y")</f>
        <v>11</v>
      </c>
      <c r="I11" s="64" cm="1">
        <f t="array" ref="I11">SUM(LARGE((K11,M11,O11,Q11,S11,U11,W11,Y11,AA11,AC11,AE11),{1,2,3,4}))</f>
        <v>15</v>
      </c>
      <c r="J11" s="72" t="s">
        <v>97</v>
      </c>
      <c r="K11" s="71">
        <f t="shared" si="13"/>
        <v>0</v>
      </c>
      <c r="L11" s="77" t="s">
        <v>179</v>
      </c>
      <c r="M11" s="71">
        <f t="shared" si="4"/>
        <v>15</v>
      </c>
      <c r="N11" s="77" t="s">
        <v>97</v>
      </c>
      <c r="O11" s="71" t="str">
        <f t="shared" si="5"/>
        <v>0</v>
      </c>
      <c r="P11" s="77" t="s">
        <v>97</v>
      </c>
      <c r="Q11" s="71" t="str">
        <f t="shared" si="6"/>
        <v>0</v>
      </c>
      <c r="R11" s="77" t="s">
        <v>97</v>
      </c>
      <c r="S11" s="71">
        <f t="shared" si="7"/>
        <v>0</v>
      </c>
      <c r="T11" s="77" t="s">
        <v>97</v>
      </c>
      <c r="U11" s="71" t="str">
        <f t="shared" si="8"/>
        <v>0</v>
      </c>
      <c r="V11" s="77" t="s">
        <v>97</v>
      </c>
      <c r="W11" s="71" t="str">
        <f t="shared" si="9"/>
        <v>0</v>
      </c>
      <c r="X11" s="56"/>
      <c r="Y11" s="55">
        <v>0</v>
      </c>
      <c r="Z11" s="77" t="s">
        <v>97</v>
      </c>
      <c r="AA11" s="71" t="str">
        <f t="shared" si="10"/>
        <v>0</v>
      </c>
      <c r="AB11" s="77" t="s">
        <v>97</v>
      </c>
      <c r="AC11" s="71">
        <f t="shared" si="11"/>
        <v>0</v>
      </c>
      <c r="AD11" s="77" t="s">
        <v>97</v>
      </c>
      <c r="AE11" s="71">
        <f t="shared" si="12"/>
        <v>0</v>
      </c>
      <c r="AF11" s="4"/>
      <c r="AG11" s="9"/>
      <c r="AH11" s="9"/>
      <c r="AM11" s="9"/>
      <c r="AN11" s="9"/>
      <c r="AP11" s="9"/>
      <c r="AQ11" s="9"/>
      <c r="AS11" s="9"/>
      <c r="AT11" s="9"/>
    </row>
    <row r="12" spans="1:100">
      <c r="A12" s="11">
        <v>9</v>
      </c>
      <c r="B12" s="81" t="str">
        <f t="shared" si="0"/>
        <v>Yes</v>
      </c>
      <c r="C12" s="60" t="str">
        <f t="shared" si="1"/>
        <v>Yes</v>
      </c>
      <c r="D12" s="60" t="str">
        <f t="shared" si="2"/>
        <v>Yes</v>
      </c>
      <c r="E12" s="60" t="str">
        <f t="shared" si="3"/>
        <v>Yes</v>
      </c>
      <c r="F12" s="61" t="s">
        <v>180</v>
      </c>
      <c r="G12" s="62" t="s">
        <v>181</v>
      </c>
      <c r="H12" s="89">
        <f>DATEDIF(G12, DATE(2026,4,12), "Y")</f>
        <v>11</v>
      </c>
      <c r="I12" s="64" cm="1">
        <f t="array" ref="I12">SUM(LARGE((K12,M12,O12,Q12,S12,U12,W12,Y12,AA12,AC12,AE12),{1,2,3,4}))</f>
        <v>0</v>
      </c>
      <c r="J12" s="72" t="s">
        <v>97</v>
      </c>
      <c r="K12" s="71">
        <f t="shared" si="13"/>
        <v>0</v>
      </c>
      <c r="L12" s="77" t="s">
        <v>97</v>
      </c>
      <c r="M12" s="71" t="str">
        <f t="shared" si="4"/>
        <v>0</v>
      </c>
      <c r="N12" s="77" t="s">
        <v>97</v>
      </c>
      <c r="O12" s="71" t="str">
        <f t="shared" si="5"/>
        <v>0</v>
      </c>
      <c r="P12" s="77" t="s">
        <v>97</v>
      </c>
      <c r="Q12" s="71" t="str">
        <f t="shared" si="6"/>
        <v>0</v>
      </c>
      <c r="R12" s="77" t="s">
        <v>97</v>
      </c>
      <c r="S12" s="71">
        <f t="shared" si="7"/>
        <v>0</v>
      </c>
      <c r="T12" s="77" t="s">
        <v>97</v>
      </c>
      <c r="U12" s="71" t="str">
        <f t="shared" si="8"/>
        <v>0</v>
      </c>
      <c r="V12" s="77" t="s">
        <v>97</v>
      </c>
      <c r="W12" s="71" t="str">
        <f t="shared" si="9"/>
        <v>0</v>
      </c>
      <c r="X12" s="56"/>
      <c r="Y12" s="55">
        <v>0</v>
      </c>
      <c r="Z12" s="77" t="s">
        <v>97</v>
      </c>
      <c r="AA12" s="71" t="str">
        <f t="shared" si="10"/>
        <v>0</v>
      </c>
      <c r="AB12" s="77" t="s">
        <v>97</v>
      </c>
      <c r="AC12" s="71">
        <f t="shared" si="11"/>
        <v>0</v>
      </c>
      <c r="AD12" s="77" t="s">
        <v>97</v>
      </c>
      <c r="AE12" s="71">
        <f t="shared" si="12"/>
        <v>0</v>
      </c>
      <c r="AF12" s="4"/>
      <c r="AG12" s="9"/>
      <c r="AH12" s="9"/>
      <c r="AM12" s="9"/>
      <c r="AN12" s="9"/>
      <c r="AP12" s="9"/>
      <c r="AQ12" s="9"/>
      <c r="AS12" s="9"/>
      <c r="AT12" s="9"/>
    </row>
    <row r="13" spans="1:100">
      <c r="A13" s="11">
        <v>10</v>
      </c>
      <c r="B13" s="81" t="str">
        <f t="shared" si="0"/>
        <v>Yes</v>
      </c>
      <c r="C13" s="60" t="str">
        <f t="shared" si="1"/>
        <v>Yes</v>
      </c>
      <c r="D13" s="60" t="str">
        <f t="shared" si="2"/>
        <v>Yes</v>
      </c>
      <c r="E13" s="60" t="str">
        <f t="shared" si="3"/>
        <v>Yes</v>
      </c>
      <c r="F13" s="61" t="s">
        <v>182</v>
      </c>
      <c r="G13" s="62" t="s">
        <v>183</v>
      </c>
      <c r="H13" s="89">
        <f>DATEDIF(G13, DATE(2026,4,12), "Y")</f>
        <v>12</v>
      </c>
      <c r="I13" s="64" cm="1">
        <f t="array" ref="I13">SUM(LARGE((K13,M13,O13,Q13,S13,U13,W13,Y13,AA13,AC13,AE13),{1,2,3,4}))</f>
        <v>25</v>
      </c>
      <c r="J13" s="72" t="s">
        <v>97</v>
      </c>
      <c r="K13" s="71">
        <f t="shared" si="13"/>
        <v>0</v>
      </c>
      <c r="L13" s="77" t="s">
        <v>184</v>
      </c>
      <c r="M13" s="71">
        <f t="shared" si="4"/>
        <v>25</v>
      </c>
      <c r="N13" s="77" t="s">
        <v>97</v>
      </c>
      <c r="O13" s="71" t="str">
        <f t="shared" si="5"/>
        <v>0</v>
      </c>
      <c r="P13" s="77" t="s">
        <v>97</v>
      </c>
      <c r="Q13" s="71" t="str">
        <f t="shared" si="6"/>
        <v>0</v>
      </c>
      <c r="R13" s="77" t="s">
        <v>97</v>
      </c>
      <c r="S13" s="71">
        <f t="shared" si="7"/>
        <v>0</v>
      </c>
      <c r="T13" s="77" t="s">
        <v>97</v>
      </c>
      <c r="U13" s="71" t="str">
        <f t="shared" si="8"/>
        <v>0</v>
      </c>
      <c r="V13" s="77" t="s">
        <v>97</v>
      </c>
      <c r="W13" s="71" t="str">
        <f t="shared" si="9"/>
        <v>0</v>
      </c>
      <c r="X13" s="56"/>
      <c r="Y13" s="55">
        <v>0</v>
      </c>
      <c r="Z13" s="77" t="s">
        <v>97</v>
      </c>
      <c r="AA13" s="71" t="str">
        <f t="shared" si="10"/>
        <v>0</v>
      </c>
      <c r="AB13" s="77" t="s">
        <v>97</v>
      </c>
      <c r="AC13" s="71">
        <f t="shared" si="11"/>
        <v>0</v>
      </c>
      <c r="AD13" s="77" t="s">
        <v>97</v>
      </c>
      <c r="AE13" s="71">
        <f t="shared" si="12"/>
        <v>0</v>
      </c>
      <c r="AF13" s="4"/>
      <c r="AG13" s="9"/>
      <c r="AH13" s="9"/>
      <c r="AM13" s="9"/>
      <c r="AN13" s="9"/>
      <c r="AP13" s="9"/>
      <c r="AQ13" s="9"/>
      <c r="AS13" s="9"/>
      <c r="AT13" s="9"/>
    </row>
    <row r="14" spans="1:100" s="2" customFormat="1">
      <c r="A14" s="11">
        <v>11</v>
      </c>
      <c r="B14" s="81" t="str">
        <f t="shared" si="0"/>
        <v>Yes</v>
      </c>
      <c r="C14" s="60" t="str">
        <f t="shared" si="1"/>
        <v>Yes</v>
      </c>
      <c r="D14" s="60" t="str">
        <f t="shared" si="2"/>
        <v>No</v>
      </c>
      <c r="E14" s="60" t="str">
        <f t="shared" si="3"/>
        <v>No</v>
      </c>
      <c r="F14" s="61" t="s">
        <v>185</v>
      </c>
      <c r="G14" s="62" t="s">
        <v>186</v>
      </c>
      <c r="H14" s="89">
        <f>DATEDIF(G14, DATE(2026,5,10), "Y")</f>
        <v>15</v>
      </c>
      <c r="I14" s="64" cm="1">
        <f t="array" ref="I14">SUM(LARGE((K14,M14,O14,Q14,S14,U14,W14,Y14,AA14,AC14,AE14),{1,2,3,4}))</f>
        <v>100</v>
      </c>
      <c r="J14" s="72" t="s">
        <v>97</v>
      </c>
      <c r="K14" s="71">
        <f t="shared" si="13"/>
        <v>0</v>
      </c>
      <c r="L14" s="77" t="s">
        <v>187</v>
      </c>
      <c r="M14" s="71">
        <f t="shared" si="4"/>
        <v>100</v>
      </c>
      <c r="N14" s="77" t="s">
        <v>97</v>
      </c>
      <c r="O14" s="71" t="str">
        <f t="shared" si="5"/>
        <v>0</v>
      </c>
      <c r="P14" s="77" t="s">
        <v>97</v>
      </c>
      <c r="Q14" s="71" t="str">
        <f t="shared" si="6"/>
        <v>0</v>
      </c>
      <c r="R14" s="77" t="s">
        <v>97</v>
      </c>
      <c r="S14" s="71">
        <f t="shared" si="7"/>
        <v>0</v>
      </c>
      <c r="T14" s="77" t="s">
        <v>97</v>
      </c>
      <c r="U14" s="71" t="str">
        <f t="shared" si="8"/>
        <v>0</v>
      </c>
      <c r="V14" s="77" t="s">
        <v>97</v>
      </c>
      <c r="W14" s="71" t="str">
        <f t="shared" si="9"/>
        <v>0</v>
      </c>
      <c r="X14" s="56"/>
      <c r="Y14" s="55">
        <v>0</v>
      </c>
      <c r="Z14" s="77" t="s">
        <v>97</v>
      </c>
      <c r="AA14" s="71" t="str">
        <f t="shared" si="10"/>
        <v>0</v>
      </c>
      <c r="AB14" s="77" t="s">
        <v>97</v>
      </c>
      <c r="AC14" s="71">
        <f t="shared" si="11"/>
        <v>0</v>
      </c>
      <c r="AD14" s="77" t="s">
        <v>97</v>
      </c>
      <c r="AE14" s="71">
        <f t="shared" si="12"/>
        <v>0</v>
      </c>
      <c r="AF14" s="4"/>
      <c r="AG14" s="9"/>
      <c r="AH14" s="9"/>
      <c r="AI14"/>
      <c r="AJ14"/>
      <c r="AK14"/>
      <c r="AL14"/>
      <c r="AM14" s="9"/>
      <c r="AN14" s="9"/>
      <c r="AO14"/>
      <c r="AP14" s="9"/>
      <c r="AQ14" s="9"/>
      <c r="AR14"/>
      <c r="AS14" s="9"/>
      <c r="AT14" s="9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</row>
    <row r="15" spans="1:100" s="2" customFormat="1">
      <c r="A15" s="11">
        <v>12</v>
      </c>
      <c r="B15" s="81" t="str">
        <f t="shared" si="0"/>
        <v>Yes</v>
      </c>
      <c r="C15" s="60" t="str">
        <f t="shared" si="1"/>
        <v>Yes</v>
      </c>
      <c r="D15" s="60" t="str">
        <f t="shared" si="2"/>
        <v>Yes</v>
      </c>
      <c r="E15" s="60" t="str">
        <f t="shared" si="3"/>
        <v>No</v>
      </c>
      <c r="F15" s="61" t="s">
        <v>188</v>
      </c>
      <c r="G15" s="62" t="s">
        <v>189</v>
      </c>
      <c r="H15" s="89">
        <f>DATEDIF(G15, DATE(2026,4,12), "Y")</f>
        <v>13</v>
      </c>
      <c r="I15" s="64" cm="1">
        <f t="array" ref="I15">SUM(LARGE((K15,M15,O15,Q15,S15,U15,W15,Y15,AA15,AC15,AE15),{1,2,3,4}))</f>
        <v>150</v>
      </c>
      <c r="J15" s="72" t="s">
        <v>97</v>
      </c>
      <c r="K15" s="71">
        <f t="shared" si="13"/>
        <v>0</v>
      </c>
      <c r="L15" s="77" t="s">
        <v>190</v>
      </c>
      <c r="M15" s="71">
        <f t="shared" si="4"/>
        <v>150</v>
      </c>
      <c r="N15" s="77" t="s">
        <v>97</v>
      </c>
      <c r="O15" s="71" t="str">
        <f t="shared" si="5"/>
        <v>0</v>
      </c>
      <c r="P15" s="77" t="s">
        <v>97</v>
      </c>
      <c r="Q15" s="71" t="str">
        <f t="shared" si="6"/>
        <v>0</v>
      </c>
      <c r="R15" s="77" t="s">
        <v>97</v>
      </c>
      <c r="S15" s="71">
        <f t="shared" si="7"/>
        <v>0</v>
      </c>
      <c r="T15" s="77" t="s">
        <v>97</v>
      </c>
      <c r="U15" s="71" t="str">
        <f t="shared" si="8"/>
        <v>0</v>
      </c>
      <c r="V15" s="77" t="s">
        <v>97</v>
      </c>
      <c r="W15" s="71" t="str">
        <f t="shared" si="9"/>
        <v>0</v>
      </c>
      <c r="X15" s="56"/>
      <c r="Y15" s="55">
        <v>0</v>
      </c>
      <c r="Z15" s="77" t="s">
        <v>97</v>
      </c>
      <c r="AA15" s="71" t="str">
        <f t="shared" si="10"/>
        <v>0</v>
      </c>
      <c r="AB15" s="77" t="s">
        <v>97</v>
      </c>
      <c r="AC15" s="71">
        <f t="shared" si="11"/>
        <v>0</v>
      </c>
      <c r="AD15" s="77" t="s">
        <v>97</v>
      </c>
      <c r="AE15" s="71">
        <f t="shared" si="12"/>
        <v>0</v>
      </c>
      <c r="AF15" s="4"/>
      <c r="AG15" s="9"/>
      <c r="AH15" s="9"/>
      <c r="AI15"/>
      <c r="AJ15"/>
      <c r="AK15"/>
      <c r="AL15"/>
      <c r="AM15" s="9"/>
      <c r="AN15" s="9"/>
      <c r="AO15"/>
      <c r="AP15" s="9"/>
      <c r="AQ15" s="9"/>
      <c r="AR15"/>
      <c r="AS15" s="9"/>
      <c r="AT15" s="9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</row>
    <row r="16" spans="1:100" s="2" customFormat="1">
      <c r="A16" s="11">
        <v>13</v>
      </c>
      <c r="B16" s="81" t="str">
        <f t="shared" si="0"/>
        <v>Yes</v>
      </c>
      <c r="C16" s="60" t="str">
        <f t="shared" si="1"/>
        <v>Yes</v>
      </c>
      <c r="D16" s="60" t="str">
        <f t="shared" si="2"/>
        <v>No</v>
      </c>
      <c r="E16" s="60" t="str">
        <f t="shared" si="3"/>
        <v>No</v>
      </c>
      <c r="F16" s="61" t="s">
        <v>191</v>
      </c>
      <c r="G16" s="62" t="s">
        <v>192</v>
      </c>
      <c r="H16" s="89">
        <f>DATEDIF(G16, DATE(2026,5,10), "Y")</f>
        <v>15</v>
      </c>
      <c r="I16" s="64" cm="1">
        <f t="array" ref="I16">SUM(LARGE((K16,M16,O16,Q16,S16,U16,W16,Y16,AA16,AC16,AE16),{1,2,3,4}))</f>
        <v>500</v>
      </c>
      <c r="J16" s="72" t="s">
        <v>97</v>
      </c>
      <c r="K16" s="71">
        <f t="shared" si="13"/>
        <v>0</v>
      </c>
      <c r="L16" s="77" t="s">
        <v>193</v>
      </c>
      <c r="M16" s="71">
        <f t="shared" si="4"/>
        <v>275</v>
      </c>
      <c r="N16" s="77" t="s">
        <v>97</v>
      </c>
      <c r="O16" s="71" t="str">
        <f t="shared" si="5"/>
        <v>0</v>
      </c>
      <c r="P16" s="77" t="s">
        <v>194</v>
      </c>
      <c r="Q16" s="71">
        <f t="shared" si="6"/>
        <v>225</v>
      </c>
      <c r="R16" s="77" t="s">
        <v>97</v>
      </c>
      <c r="S16" s="71">
        <f t="shared" si="7"/>
        <v>0</v>
      </c>
      <c r="T16" s="77" t="s">
        <v>97</v>
      </c>
      <c r="U16" s="71" t="str">
        <f t="shared" si="8"/>
        <v>0</v>
      </c>
      <c r="V16" s="77" t="s">
        <v>97</v>
      </c>
      <c r="W16" s="71" t="str">
        <f t="shared" si="9"/>
        <v>0</v>
      </c>
      <c r="X16" s="56"/>
      <c r="Y16" s="55">
        <v>0</v>
      </c>
      <c r="Z16" s="77" t="s">
        <v>97</v>
      </c>
      <c r="AA16" s="71" t="str">
        <f t="shared" si="10"/>
        <v>0</v>
      </c>
      <c r="AB16" s="77" t="s">
        <v>97</v>
      </c>
      <c r="AC16" s="71">
        <f t="shared" si="11"/>
        <v>0</v>
      </c>
      <c r="AD16" s="77" t="s">
        <v>97</v>
      </c>
      <c r="AE16" s="71">
        <f t="shared" si="12"/>
        <v>0</v>
      </c>
      <c r="AF16" s="4"/>
      <c r="AG16" s="9"/>
      <c r="AH16" s="9"/>
      <c r="AI16"/>
      <c r="AJ16"/>
      <c r="AK16"/>
      <c r="AL16"/>
      <c r="AM16" s="9"/>
      <c r="AN16" s="9"/>
      <c r="AO16"/>
      <c r="AP16" s="9"/>
      <c r="AQ16" s="9"/>
      <c r="AR16"/>
      <c r="AS16" s="9"/>
      <c r="AT16" s="9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</row>
    <row r="17" spans="1:100" s="2" customFormat="1">
      <c r="A17" s="11">
        <v>14</v>
      </c>
      <c r="B17" s="81" t="str">
        <f t="shared" si="0"/>
        <v>Yes</v>
      </c>
      <c r="C17" s="60" t="str">
        <f t="shared" si="1"/>
        <v>Yes</v>
      </c>
      <c r="D17" s="60" t="str">
        <f t="shared" si="2"/>
        <v>Yes</v>
      </c>
      <c r="E17" s="60" t="str">
        <f t="shared" si="3"/>
        <v>Yes</v>
      </c>
      <c r="F17" s="61" t="s">
        <v>195</v>
      </c>
      <c r="G17" s="62" t="s">
        <v>196</v>
      </c>
      <c r="H17" s="89">
        <f t="shared" ref="H17:H22" si="14">DATEDIF(G17, DATE(2026,4,12), "Y")</f>
        <v>12</v>
      </c>
      <c r="I17" s="64" cm="1">
        <f t="array" ref="I17">SUM(LARGE((K17,M17,O17,Q17,S17,U17,W17,Y17,AA17,AC17,AE17),{1,2,3,4}))</f>
        <v>5</v>
      </c>
      <c r="J17" s="72" t="s">
        <v>97</v>
      </c>
      <c r="K17" s="71">
        <f t="shared" si="13"/>
        <v>0</v>
      </c>
      <c r="L17" s="77" t="s">
        <v>159</v>
      </c>
      <c r="M17" s="71">
        <f t="shared" si="4"/>
        <v>5</v>
      </c>
      <c r="N17" s="77" t="s">
        <v>97</v>
      </c>
      <c r="O17" s="71" t="str">
        <f t="shared" si="5"/>
        <v>0</v>
      </c>
      <c r="P17" s="77" t="s">
        <v>97</v>
      </c>
      <c r="Q17" s="71" t="str">
        <f t="shared" si="6"/>
        <v>0</v>
      </c>
      <c r="R17" s="77" t="s">
        <v>97</v>
      </c>
      <c r="S17" s="71">
        <f t="shared" si="7"/>
        <v>0</v>
      </c>
      <c r="T17" s="77" t="s">
        <v>97</v>
      </c>
      <c r="U17" s="71" t="str">
        <f t="shared" si="8"/>
        <v>0</v>
      </c>
      <c r="V17" s="77" t="s">
        <v>97</v>
      </c>
      <c r="W17" s="71" t="str">
        <f t="shared" si="9"/>
        <v>0</v>
      </c>
      <c r="X17" s="56"/>
      <c r="Y17" s="55">
        <v>0</v>
      </c>
      <c r="Z17" s="77" t="s">
        <v>97</v>
      </c>
      <c r="AA17" s="71" t="str">
        <f t="shared" si="10"/>
        <v>0</v>
      </c>
      <c r="AB17" s="77" t="s">
        <v>97</v>
      </c>
      <c r="AC17" s="71">
        <f t="shared" si="11"/>
        <v>0</v>
      </c>
      <c r="AD17" s="77" t="s">
        <v>97</v>
      </c>
      <c r="AE17" s="71">
        <f t="shared" si="12"/>
        <v>0</v>
      </c>
      <c r="AF17" s="4"/>
      <c r="AG17" s="9"/>
      <c r="AH17" s="9"/>
      <c r="AI17"/>
      <c r="AJ17"/>
      <c r="AK17"/>
      <c r="AL17"/>
      <c r="AM17" s="9"/>
      <c r="AN17" s="9"/>
      <c r="AO17"/>
      <c r="AP17" s="9"/>
      <c r="AQ17" s="9"/>
      <c r="AR17"/>
      <c r="AS17" s="9"/>
      <c r="AT17" s="9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</row>
    <row r="18" spans="1:100" s="2" customFormat="1">
      <c r="A18" s="11">
        <v>15</v>
      </c>
      <c r="B18" s="81" t="str">
        <f t="shared" si="0"/>
        <v>Yes</v>
      </c>
      <c r="C18" s="60" t="str">
        <f t="shared" si="1"/>
        <v>Yes</v>
      </c>
      <c r="D18" s="60" t="str">
        <f t="shared" si="2"/>
        <v>Yes</v>
      </c>
      <c r="E18" s="60" t="str">
        <f t="shared" si="3"/>
        <v>Yes</v>
      </c>
      <c r="F18" s="61" t="s">
        <v>197</v>
      </c>
      <c r="G18" s="62" t="s">
        <v>198</v>
      </c>
      <c r="H18" s="89">
        <f t="shared" si="14"/>
        <v>10</v>
      </c>
      <c r="I18" s="64" cm="1">
        <f t="array" ref="I18">SUM(LARGE((K18,M18,O18,Q18,S18,U18,W18,Y18,AA18,AC18,AE18),{1,2,3,4}))</f>
        <v>0</v>
      </c>
      <c r="J18" s="72" t="s">
        <v>97</v>
      </c>
      <c r="K18" s="71">
        <f t="shared" si="13"/>
        <v>0</v>
      </c>
      <c r="L18" s="77" t="s">
        <v>97</v>
      </c>
      <c r="M18" s="71" t="str">
        <f t="shared" si="4"/>
        <v>0</v>
      </c>
      <c r="N18" s="77" t="s">
        <v>97</v>
      </c>
      <c r="O18" s="71" t="str">
        <f t="shared" si="5"/>
        <v>0</v>
      </c>
      <c r="P18" s="77" t="s">
        <v>97</v>
      </c>
      <c r="Q18" s="71" t="str">
        <f t="shared" si="6"/>
        <v>0</v>
      </c>
      <c r="R18" s="77" t="s">
        <v>97</v>
      </c>
      <c r="S18" s="71">
        <f t="shared" si="7"/>
        <v>0</v>
      </c>
      <c r="T18" s="77" t="s">
        <v>97</v>
      </c>
      <c r="U18" s="71" t="str">
        <f t="shared" si="8"/>
        <v>0</v>
      </c>
      <c r="V18" s="77" t="s">
        <v>97</v>
      </c>
      <c r="W18" s="71" t="str">
        <f t="shared" si="9"/>
        <v>0</v>
      </c>
      <c r="X18" s="56"/>
      <c r="Y18" s="55">
        <v>0</v>
      </c>
      <c r="Z18" s="77" t="s">
        <v>97</v>
      </c>
      <c r="AA18" s="71" t="str">
        <f t="shared" si="10"/>
        <v>0</v>
      </c>
      <c r="AB18" s="77" t="s">
        <v>97</v>
      </c>
      <c r="AC18" s="71">
        <f t="shared" si="11"/>
        <v>0</v>
      </c>
      <c r="AD18" s="77" t="s">
        <v>97</v>
      </c>
      <c r="AE18" s="71">
        <f t="shared" si="12"/>
        <v>0</v>
      </c>
      <c r="AF18" s="4"/>
      <c r="AG18" s="9"/>
      <c r="AH18" s="9"/>
      <c r="AI18"/>
      <c r="AJ18"/>
      <c r="AK18"/>
      <c r="AL18"/>
      <c r="AM18" s="9"/>
      <c r="AN18" s="9"/>
      <c r="AO18"/>
      <c r="AP18" s="9"/>
      <c r="AQ18" s="9"/>
      <c r="AR18"/>
      <c r="AS18" s="9"/>
      <c r="AT18" s="9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</row>
    <row r="19" spans="1:100" s="2" customFormat="1">
      <c r="A19" s="11">
        <v>16</v>
      </c>
      <c r="B19" s="81" t="str">
        <f t="shared" si="0"/>
        <v>Yes</v>
      </c>
      <c r="C19" s="60" t="str">
        <f t="shared" si="1"/>
        <v>Yes</v>
      </c>
      <c r="D19" s="60" t="str">
        <f t="shared" si="2"/>
        <v>Yes</v>
      </c>
      <c r="E19" s="60" t="str">
        <f t="shared" si="3"/>
        <v>Yes</v>
      </c>
      <c r="F19" s="61" t="s">
        <v>199</v>
      </c>
      <c r="G19" s="62" t="s">
        <v>200</v>
      </c>
      <c r="H19" s="89">
        <f t="shared" si="14"/>
        <v>10</v>
      </c>
      <c r="I19" s="64" cm="1">
        <f t="array" ref="I19">SUM(LARGE((K19,M19,O19,Q19,S19,U19,W19,Y19,AA19,AC19,AE19),{1,2,3,4}))</f>
        <v>0</v>
      </c>
      <c r="J19" s="72" t="s">
        <v>97</v>
      </c>
      <c r="K19" s="71">
        <f t="shared" si="13"/>
        <v>0</v>
      </c>
      <c r="L19" s="77" t="s">
        <v>97</v>
      </c>
      <c r="M19" s="71" t="str">
        <f t="shared" si="4"/>
        <v>0</v>
      </c>
      <c r="N19" s="77" t="s">
        <v>97</v>
      </c>
      <c r="O19" s="71" t="str">
        <f t="shared" si="5"/>
        <v>0</v>
      </c>
      <c r="P19" s="77" t="s">
        <v>97</v>
      </c>
      <c r="Q19" s="71" t="str">
        <f t="shared" si="6"/>
        <v>0</v>
      </c>
      <c r="R19" s="77" t="s">
        <v>97</v>
      </c>
      <c r="S19" s="71">
        <f t="shared" si="7"/>
        <v>0</v>
      </c>
      <c r="T19" s="77" t="s">
        <v>97</v>
      </c>
      <c r="U19" s="71" t="str">
        <f t="shared" si="8"/>
        <v>0</v>
      </c>
      <c r="V19" s="77" t="s">
        <v>97</v>
      </c>
      <c r="W19" s="71" t="str">
        <f t="shared" si="9"/>
        <v>0</v>
      </c>
      <c r="X19" s="56"/>
      <c r="Y19" s="55">
        <v>0</v>
      </c>
      <c r="Z19" s="77" t="s">
        <v>97</v>
      </c>
      <c r="AA19" s="71" t="str">
        <f t="shared" si="10"/>
        <v>0</v>
      </c>
      <c r="AB19" s="77" t="s">
        <v>97</v>
      </c>
      <c r="AC19" s="71">
        <f t="shared" si="11"/>
        <v>0</v>
      </c>
      <c r="AD19" s="77" t="s">
        <v>97</v>
      </c>
      <c r="AE19" s="71">
        <f t="shared" si="12"/>
        <v>0</v>
      </c>
      <c r="AF19" s="4"/>
      <c r="AG19" s="9"/>
      <c r="AH19" s="9"/>
      <c r="AI19"/>
      <c r="AJ19"/>
      <c r="AK19"/>
      <c r="AL19"/>
      <c r="AM19" s="9"/>
      <c r="AN19" s="9"/>
      <c r="AO19"/>
      <c r="AP19" s="9"/>
      <c r="AQ19" s="9"/>
      <c r="AR19"/>
      <c r="AS19" s="9"/>
      <c r="AT19" s="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</row>
    <row r="20" spans="1:100" s="2" customFormat="1">
      <c r="A20" s="11">
        <v>17</v>
      </c>
      <c r="B20" s="81" t="str">
        <f t="shared" si="0"/>
        <v>Yes</v>
      </c>
      <c r="C20" s="60" t="str">
        <f t="shared" si="1"/>
        <v>Yes</v>
      </c>
      <c r="D20" s="60" t="str">
        <f t="shared" si="2"/>
        <v>Yes</v>
      </c>
      <c r="E20" s="60" t="str">
        <f t="shared" si="3"/>
        <v>Yes</v>
      </c>
      <c r="F20" s="61" t="s">
        <v>201</v>
      </c>
      <c r="G20" s="62" t="s">
        <v>202</v>
      </c>
      <c r="H20" s="89">
        <f t="shared" si="14"/>
        <v>11</v>
      </c>
      <c r="I20" s="64" cm="1">
        <f t="array" ref="I20">SUM(LARGE((K20,M20,O20,Q20,S20,U20,W20,Y20,AA20,AC20,AE20),{1,2,3,4}))</f>
        <v>0</v>
      </c>
      <c r="J20" s="72" t="s">
        <v>97</v>
      </c>
      <c r="K20" s="71">
        <f t="shared" si="13"/>
        <v>0</v>
      </c>
      <c r="L20" s="77" t="s">
        <v>97</v>
      </c>
      <c r="M20" s="71" t="str">
        <f t="shared" si="4"/>
        <v>0</v>
      </c>
      <c r="N20" s="77" t="s">
        <v>97</v>
      </c>
      <c r="O20" s="71" t="str">
        <f t="shared" si="5"/>
        <v>0</v>
      </c>
      <c r="P20" s="77" t="s">
        <v>97</v>
      </c>
      <c r="Q20" s="71" t="str">
        <f t="shared" si="6"/>
        <v>0</v>
      </c>
      <c r="R20" s="77" t="s">
        <v>97</v>
      </c>
      <c r="S20" s="71">
        <f t="shared" si="7"/>
        <v>0</v>
      </c>
      <c r="T20" s="77" t="s">
        <v>97</v>
      </c>
      <c r="U20" s="71" t="str">
        <f t="shared" si="8"/>
        <v>0</v>
      </c>
      <c r="V20" s="77" t="s">
        <v>97</v>
      </c>
      <c r="W20" s="71" t="str">
        <f t="shared" si="9"/>
        <v>0</v>
      </c>
      <c r="X20" s="56"/>
      <c r="Y20" s="55">
        <v>0</v>
      </c>
      <c r="Z20" s="77" t="s">
        <v>97</v>
      </c>
      <c r="AA20" s="71" t="str">
        <f t="shared" si="10"/>
        <v>0</v>
      </c>
      <c r="AB20" s="77" t="s">
        <v>97</v>
      </c>
      <c r="AC20" s="71">
        <f t="shared" si="11"/>
        <v>0</v>
      </c>
      <c r="AD20" s="77" t="s">
        <v>97</v>
      </c>
      <c r="AE20" s="71">
        <f t="shared" si="12"/>
        <v>0</v>
      </c>
      <c r="AF20" s="4"/>
      <c r="AG20" s="9"/>
      <c r="AH20" s="9"/>
      <c r="AI20"/>
      <c r="AJ20"/>
      <c r="AK20"/>
      <c r="AL20"/>
      <c r="AM20" s="9"/>
      <c r="AN20" s="9"/>
      <c r="AO20"/>
      <c r="AP20" s="9"/>
      <c r="AQ20" s="9"/>
      <c r="AR20"/>
      <c r="AS20" s="9"/>
      <c r="AT20" s="9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</row>
    <row r="21" spans="1:100" s="2" customFormat="1">
      <c r="A21" s="11">
        <v>18</v>
      </c>
      <c r="B21" s="81" t="str">
        <f t="shared" si="0"/>
        <v>Yes</v>
      </c>
      <c r="C21" s="60" t="str">
        <f t="shared" si="1"/>
        <v>Yes</v>
      </c>
      <c r="D21" s="60" t="str">
        <f t="shared" si="2"/>
        <v>Yes</v>
      </c>
      <c r="E21" s="60" t="str">
        <f t="shared" si="3"/>
        <v>Yes</v>
      </c>
      <c r="F21" s="61" t="s">
        <v>203</v>
      </c>
      <c r="G21" s="62" t="s">
        <v>204</v>
      </c>
      <c r="H21" s="89">
        <f t="shared" si="14"/>
        <v>12</v>
      </c>
      <c r="I21" s="64" cm="1">
        <f t="array" ref="I21">SUM(LARGE((K21,M21,O21,Q21,S21,U21,W21,Y21,AA21,AC21,AE21),{1,2,3,4}))</f>
        <v>5</v>
      </c>
      <c r="J21" s="72" t="s">
        <v>97</v>
      </c>
      <c r="K21" s="71">
        <f t="shared" si="13"/>
        <v>0</v>
      </c>
      <c r="L21" s="77" t="s">
        <v>159</v>
      </c>
      <c r="M21" s="71">
        <f t="shared" si="4"/>
        <v>5</v>
      </c>
      <c r="N21" s="77" t="s">
        <v>97</v>
      </c>
      <c r="O21" s="71" t="str">
        <f t="shared" si="5"/>
        <v>0</v>
      </c>
      <c r="P21" s="77" t="s">
        <v>97</v>
      </c>
      <c r="Q21" s="71" t="str">
        <f t="shared" si="6"/>
        <v>0</v>
      </c>
      <c r="R21" s="77" t="s">
        <v>97</v>
      </c>
      <c r="S21" s="71">
        <f t="shared" si="7"/>
        <v>0</v>
      </c>
      <c r="T21" s="77" t="s">
        <v>97</v>
      </c>
      <c r="U21" s="71" t="str">
        <f t="shared" si="8"/>
        <v>0</v>
      </c>
      <c r="V21" s="77" t="s">
        <v>97</v>
      </c>
      <c r="W21" s="71" t="str">
        <f t="shared" si="9"/>
        <v>0</v>
      </c>
      <c r="X21" s="56"/>
      <c r="Y21" s="55">
        <v>0</v>
      </c>
      <c r="Z21" s="77" t="s">
        <v>97</v>
      </c>
      <c r="AA21" s="71" t="str">
        <f t="shared" si="10"/>
        <v>0</v>
      </c>
      <c r="AB21" s="77" t="s">
        <v>97</v>
      </c>
      <c r="AC21" s="71">
        <f t="shared" si="11"/>
        <v>0</v>
      </c>
      <c r="AD21" s="77" t="s">
        <v>97</v>
      </c>
      <c r="AE21" s="71">
        <f t="shared" si="12"/>
        <v>0</v>
      </c>
      <c r="AF21" s="4"/>
      <c r="AG21" s="4"/>
      <c r="AH21"/>
      <c r="AI21"/>
      <c r="AJ21"/>
      <c r="AK21"/>
      <c r="AL21"/>
      <c r="AM21" s="9"/>
      <c r="AN21" s="9"/>
      <c r="AO21"/>
      <c r="AP21" s="9"/>
      <c r="AQ21" s="9"/>
      <c r="AR21"/>
      <c r="AS21" s="9"/>
      <c r="AT21" s="9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</row>
    <row r="22" spans="1:100" s="2" customFormat="1">
      <c r="A22" s="11">
        <v>19</v>
      </c>
      <c r="B22" s="81" t="str">
        <f t="shared" si="0"/>
        <v>Yes</v>
      </c>
      <c r="C22" s="60" t="str">
        <f t="shared" si="1"/>
        <v>Yes</v>
      </c>
      <c r="D22" s="60" t="str">
        <f t="shared" si="2"/>
        <v>Yes</v>
      </c>
      <c r="E22" s="60" t="str">
        <f t="shared" si="3"/>
        <v>Yes</v>
      </c>
      <c r="F22" s="61" t="s">
        <v>205</v>
      </c>
      <c r="G22" s="62" t="s">
        <v>206</v>
      </c>
      <c r="H22" s="89">
        <f t="shared" si="14"/>
        <v>11</v>
      </c>
      <c r="I22" s="64" cm="1">
        <f t="array" ref="I22">SUM(LARGE((K22,M22,O22,Q22,S22,U22,W22,Y22,AA22,AC22,AE22),{1,2,3,4}))</f>
        <v>0</v>
      </c>
      <c r="J22" s="72" t="s">
        <v>97</v>
      </c>
      <c r="K22" s="71">
        <f t="shared" si="13"/>
        <v>0</v>
      </c>
      <c r="L22" s="77" t="s">
        <v>97</v>
      </c>
      <c r="M22" s="71" t="str">
        <f t="shared" si="4"/>
        <v>0</v>
      </c>
      <c r="N22" s="77" t="s">
        <v>97</v>
      </c>
      <c r="O22" s="71" t="str">
        <f t="shared" si="5"/>
        <v>0</v>
      </c>
      <c r="P22" s="77" t="s">
        <v>97</v>
      </c>
      <c r="Q22" s="71" t="str">
        <f t="shared" si="6"/>
        <v>0</v>
      </c>
      <c r="R22" s="77" t="s">
        <v>97</v>
      </c>
      <c r="S22" s="71">
        <f t="shared" si="7"/>
        <v>0</v>
      </c>
      <c r="T22" s="77" t="s">
        <v>97</v>
      </c>
      <c r="U22" s="71" t="str">
        <f t="shared" si="8"/>
        <v>0</v>
      </c>
      <c r="V22" s="77" t="s">
        <v>97</v>
      </c>
      <c r="W22" s="71" t="str">
        <f t="shared" si="9"/>
        <v>0</v>
      </c>
      <c r="X22" s="56"/>
      <c r="Y22" s="55">
        <v>0</v>
      </c>
      <c r="Z22" s="77" t="s">
        <v>97</v>
      </c>
      <c r="AA22" s="71" t="str">
        <f t="shared" si="10"/>
        <v>0</v>
      </c>
      <c r="AB22" s="77" t="s">
        <v>97</v>
      </c>
      <c r="AC22" s="71">
        <f t="shared" si="11"/>
        <v>0</v>
      </c>
      <c r="AD22" s="77" t="s">
        <v>97</v>
      </c>
      <c r="AE22" s="71">
        <f t="shared" si="12"/>
        <v>0</v>
      </c>
      <c r="AF22" s="4"/>
      <c r="AG22" s="5" t="s">
        <v>109</v>
      </c>
      <c r="AH22" s="11"/>
      <c r="AI22"/>
      <c r="AJ22" s="11" t="s">
        <v>110</v>
      </c>
      <c r="AK22" s="11"/>
      <c r="AL22"/>
      <c r="AM22" s="5" t="s">
        <v>111</v>
      </c>
      <c r="AN22" s="11"/>
      <c r="AO22"/>
      <c r="AP22" s="11" t="s">
        <v>112</v>
      </c>
      <c r="AQ22" s="11"/>
      <c r="AR22"/>
      <c r="AS22" s="107" t="s">
        <v>113</v>
      </c>
      <c r="AT22" s="107"/>
      <c r="AU22"/>
      <c r="AV22" s="107" t="s">
        <v>114</v>
      </c>
      <c r="AW22" s="107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</row>
    <row r="23" spans="1:100" s="2" customFormat="1" ht="15.95" thickBot="1">
      <c r="A23" s="11">
        <v>20</v>
      </c>
      <c r="B23" s="81" t="str">
        <f t="shared" si="0"/>
        <v>Yes</v>
      </c>
      <c r="C23" s="60" t="str">
        <f t="shared" si="1"/>
        <v>No</v>
      </c>
      <c r="D23" s="60" t="str">
        <f t="shared" si="2"/>
        <v>No</v>
      </c>
      <c r="E23" s="60" t="str">
        <f t="shared" si="3"/>
        <v>No</v>
      </c>
      <c r="F23" s="61" t="s">
        <v>207</v>
      </c>
      <c r="G23" s="62" t="s">
        <v>208</v>
      </c>
      <c r="H23" s="89">
        <f>DATEDIF(G23, DATE(2026,5,10), "Y")</f>
        <v>17</v>
      </c>
      <c r="I23" s="64" cm="1">
        <f t="array" ref="I23">SUM(LARGE((K23,M23,O23,Q23,S23,U23,W23,Y23,AA23,AC23,AE23),{1,2,3,4}))</f>
        <v>300</v>
      </c>
      <c r="J23" s="72" t="s">
        <v>97</v>
      </c>
      <c r="K23" s="71">
        <f t="shared" si="13"/>
        <v>0</v>
      </c>
      <c r="L23" s="77" t="s">
        <v>209</v>
      </c>
      <c r="M23" s="71">
        <f t="shared" si="4"/>
        <v>300</v>
      </c>
      <c r="N23" s="77" t="s">
        <v>97</v>
      </c>
      <c r="O23" s="71" t="str">
        <f t="shared" si="5"/>
        <v>0</v>
      </c>
      <c r="P23" s="77" t="s">
        <v>97</v>
      </c>
      <c r="Q23" s="71" t="str">
        <f t="shared" si="6"/>
        <v>0</v>
      </c>
      <c r="R23" s="77" t="s">
        <v>97</v>
      </c>
      <c r="S23" s="71">
        <f t="shared" si="7"/>
        <v>0</v>
      </c>
      <c r="T23" s="77" t="s">
        <v>97</v>
      </c>
      <c r="U23" s="71" t="str">
        <f t="shared" si="8"/>
        <v>0</v>
      </c>
      <c r="V23" s="77" t="s">
        <v>97</v>
      </c>
      <c r="W23" s="71" t="str">
        <f t="shared" si="9"/>
        <v>0</v>
      </c>
      <c r="X23" s="56"/>
      <c r="Y23" s="55">
        <v>0</v>
      </c>
      <c r="Z23" s="77" t="s">
        <v>97</v>
      </c>
      <c r="AA23" s="71" t="str">
        <f t="shared" si="10"/>
        <v>0</v>
      </c>
      <c r="AB23" s="77" t="s">
        <v>97</v>
      </c>
      <c r="AC23" s="71">
        <f t="shared" si="11"/>
        <v>0</v>
      </c>
      <c r="AD23" s="77" t="s">
        <v>97</v>
      </c>
      <c r="AE23" s="71">
        <f t="shared" si="12"/>
        <v>0</v>
      </c>
      <c r="AF23" s="4"/>
      <c r="AG23" s="9" t="s">
        <v>97</v>
      </c>
      <c r="AH23" s="29" t="s">
        <v>115</v>
      </c>
      <c r="AI23"/>
      <c r="AJ23" s="19" t="s">
        <v>97</v>
      </c>
      <c r="AK23" s="30">
        <v>0</v>
      </c>
      <c r="AL23"/>
      <c r="AM23" s="9" t="s">
        <v>97</v>
      </c>
      <c r="AN23" s="9" t="s">
        <v>115</v>
      </c>
      <c r="AO23"/>
      <c r="AP23" s="9" t="s">
        <v>97</v>
      </c>
      <c r="AQ23" s="9" t="s">
        <v>115</v>
      </c>
      <c r="AR23"/>
      <c r="AS23" s="9" t="s">
        <v>97</v>
      </c>
      <c r="AT23" s="9" t="s">
        <v>115</v>
      </c>
      <c r="AU23"/>
      <c r="AV23" s="19" t="s">
        <v>97</v>
      </c>
      <c r="AW23" s="20">
        <v>0</v>
      </c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</row>
    <row r="24" spans="1:100" s="2" customFormat="1" ht="15.95" thickTop="1">
      <c r="A24" s="11">
        <v>21</v>
      </c>
      <c r="B24" s="81" t="str">
        <f t="shared" si="0"/>
        <v>Yes</v>
      </c>
      <c r="C24" s="60" t="str">
        <f t="shared" si="1"/>
        <v>Yes</v>
      </c>
      <c r="D24" s="60" t="str">
        <f t="shared" si="2"/>
        <v>Yes</v>
      </c>
      <c r="E24" s="60" t="str">
        <f t="shared" si="3"/>
        <v>Yes</v>
      </c>
      <c r="F24" s="61" t="s">
        <v>210</v>
      </c>
      <c r="G24" s="62" t="s">
        <v>211</v>
      </c>
      <c r="H24" s="89">
        <f>DATEDIF(G24, DATE(2026,4,12), "Y")</f>
        <v>11</v>
      </c>
      <c r="I24" s="64" cm="1">
        <f t="array" ref="I24">SUM(LARGE((K24,M24,O24,Q24,S24,U24,W24,Y24,AA24,AC24,AE24),{1,2,3,4}))</f>
        <v>0</v>
      </c>
      <c r="J24" s="72" t="s">
        <v>97</v>
      </c>
      <c r="K24" s="71">
        <f t="shared" si="13"/>
        <v>0</v>
      </c>
      <c r="L24" s="77" t="s">
        <v>97</v>
      </c>
      <c r="M24" s="71" t="str">
        <f t="shared" si="4"/>
        <v>0</v>
      </c>
      <c r="N24" s="77" t="s">
        <v>97</v>
      </c>
      <c r="O24" s="71" t="str">
        <f t="shared" si="5"/>
        <v>0</v>
      </c>
      <c r="P24" s="77" t="s">
        <v>97</v>
      </c>
      <c r="Q24" s="71" t="str">
        <f t="shared" si="6"/>
        <v>0</v>
      </c>
      <c r="R24" s="77" t="s">
        <v>97</v>
      </c>
      <c r="S24" s="71">
        <f t="shared" si="7"/>
        <v>0</v>
      </c>
      <c r="T24" s="77" t="s">
        <v>97</v>
      </c>
      <c r="U24" s="71" t="str">
        <f t="shared" si="8"/>
        <v>0</v>
      </c>
      <c r="V24" s="77" t="s">
        <v>97</v>
      </c>
      <c r="W24" s="71" t="str">
        <f t="shared" si="9"/>
        <v>0</v>
      </c>
      <c r="X24" s="56"/>
      <c r="Y24" s="55">
        <v>0</v>
      </c>
      <c r="Z24" s="77" t="s">
        <v>97</v>
      </c>
      <c r="AA24" s="71" t="str">
        <f t="shared" si="10"/>
        <v>0</v>
      </c>
      <c r="AB24" s="77" t="s">
        <v>97</v>
      </c>
      <c r="AC24" s="71">
        <f t="shared" si="11"/>
        <v>0</v>
      </c>
      <c r="AD24" s="77" t="s">
        <v>97</v>
      </c>
      <c r="AE24" s="71">
        <f t="shared" si="12"/>
        <v>0</v>
      </c>
      <c r="AF24" s="4"/>
      <c r="AG24" s="54" t="s">
        <v>159</v>
      </c>
      <c r="AH24" s="54">
        <v>5</v>
      </c>
      <c r="AI24"/>
      <c r="AJ24" s="21" t="s">
        <v>116</v>
      </c>
      <c r="AK24" s="22">
        <v>400</v>
      </c>
      <c r="AL24"/>
      <c r="AM24" s="54" t="s">
        <v>212</v>
      </c>
      <c r="AN24" s="54">
        <v>10</v>
      </c>
      <c r="AO24"/>
      <c r="AP24" s="54" t="s">
        <v>213</v>
      </c>
      <c r="AQ24" s="54">
        <v>10</v>
      </c>
      <c r="AR24"/>
      <c r="AS24" s="54" t="s">
        <v>159</v>
      </c>
      <c r="AT24" s="54">
        <v>15</v>
      </c>
      <c r="AU24"/>
      <c r="AV24" s="21" t="s">
        <v>116</v>
      </c>
      <c r="AW24" s="38">
        <v>300</v>
      </c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</row>
    <row r="25" spans="1:100" s="2" customFormat="1">
      <c r="A25" s="11">
        <v>22</v>
      </c>
      <c r="B25" s="81" t="str">
        <f t="shared" si="0"/>
        <v>Yes</v>
      </c>
      <c r="C25" s="60" t="str">
        <f t="shared" si="1"/>
        <v>Yes</v>
      </c>
      <c r="D25" s="60" t="str">
        <f t="shared" si="2"/>
        <v>Yes</v>
      </c>
      <c r="E25" s="60" t="str">
        <f t="shared" si="3"/>
        <v>No</v>
      </c>
      <c r="F25" s="61" t="s">
        <v>214</v>
      </c>
      <c r="G25" s="62" t="s">
        <v>215</v>
      </c>
      <c r="H25" s="89">
        <f>DATEDIF(G25, DATE(2026,4,12), "Y")</f>
        <v>14</v>
      </c>
      <c r="I25" s="64" cm="1">
        <f t="array" ref="I25">SUM(LARGE((K25,M25,O25,Q25,S25,U25,W25,Y25,AA25,AC25,AE25),{1,2,3,4}))</f>
        <v>50</v>
      </c>
      <c r="J25" s="72" t="s">
        <v>97</v>
      </c>
      <c r="K25" s="71">
        <f t="shared" si="13"/>
        <v>0</v>
      </c>
      <c r="L25" s="77" t="s">
        <v>216</v>
      </c>
      <c r="M25" s="71">
        <f t="shared" si="4"/>
        <v>50</v>
      </c>
      <c r="N25" s="77" t="s">
        <v>97</v>
      </c>
      <c r="O25" s="71" t="str">
        <f t="shared" si="5"/>
        <v>0</v>
      </c>
      <c r="P25" s="77" t="s">
        <v>97</v>
      </c>
      <c r="Q25" s="71" t="str">
        <f t="shared" si="6"/>
        <v>0</v>
      </c>
      <c r="R25" s="77" t="s">
        <v>97</v>
      </c>
      <c r="S25" s="71">
        <f t="shared" si="7"/>
        <v>0</v>
      </c>
      <c r="T25" s="77" t="s">
        <v>97</v>
      </c>
      <c r="U25" s="71" t="str">
        <f t="shared" si="8"/>
        <v>0</v>
      </c>
      <c r="V25" s="77" t="s">
        <v>97</v>
      </c>
      <c r="W25" s="71" t="str">
        <f t="shared" si="9"/>
        <v>0</v>
      </c>
      <c r="X25" s="56"/>
      <c r="Y25" s="55">
        <v>0</v>
      </c>
      <c r="Z25" s="77" t="s">
        <v>97</v>
      </c>
      <c r="AA25" s="71" t="str">
        <f t="shared" si="10"/>
        <v>0</v>
      </c>
      <c r="AB25" s="77" t="s">
        <v>97</v>
      </c>
      <c r="AC25" s="71">
        <f t="shared" si="11"/>
        <v>0</v>
      </c>
      <c r="AD25" s="77" t="s">
        <v>97</v>
      </c>
      <c r="AE25" s="71">
        <f t="shared" si="12"/>
        <v>0</v>
      </c>
      <c r="AF25" s="4"/>
      <c r="AG25" s="9" t="s">
        <v>179</v>
      </c>
      <c r="AH25" s="9">
        <v>15</v>
      </c>
      <c r="AI25"/>
      <c r="AJ25" s="23" t="s">
        <v>119</v>
      </c>
      <c r="AK25" s="24">
        <v>600</v>
      </c>
      <c r="AL25"/>
      <c r="AM25" s="9" t="s">
        <v>217</v>
      </c>
      <c r="AN25" s="9">
        <v>20</v>
      </c>
      <c r="AO25"/>
      <c r="AP25" s="9" t="s">
        <v>218</v>
      </c>
      <c r="AQ25" s="9">
        <v>30</v>
      </c>
      <c r="AR25"/>
      <c r="AS25" s="9" t="s">
        <v>179</v>
      </c>
      <c r="AT25" s="9">
        <v>30</v>
      </c>
      <c r="AU25"/>
      <c r="AV25" s="23" t="s">
        <v>119</v>
      </c>
      <c r="AW25" s="24">
        <v>600</v>
      </c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</row>
    <row r="26" spans="1:100" s="2" customFormat="1">
      <c r="A26" s="11">
        <v>23</v>
      </c>
      <c r="B26" s="81" t="str">
        <f t="shared" si="0"/>
        <v>Yes</v>
      </c>
      <c r="C26" s="60" t="str">
        <f t="shared" si="1"/>
        <v>Yes</v>
      </c>
      <c r="D26" s="60" t="str">
        <f t="shared" si="2"/>
        <v>Yes</v>
      </c>
      <c r="E26" s="60" t="str">
        <f t="shared" si="3"/>
        <v>No</v>
      </c>
      <c r="F26" s="61" t="s">
        <v>219</v>
      </c>
      <c r="G26" s="62" t="s">
        <v>220</v>
      </c>
      <c r="H26" s="89">
        <f>DATEDIF(G26, DATE(2026,4,12), "Y")</f>
        <v>13</v>
      </c>
      <c r="I26" s="64" cm="1">
        <f t="array" ref="I26">SUM(LARGE((K26,M26,O26,Q26,S26,U26,W26,Y26,AA26,AC26,AE26),{1,2,3,4}))</f>
        <v>125</v>
      </c>
      <c r="J26" s="72" t="s">
        <v>97</v>
      </c>
      <c r="K26" s="71">
        <f t="shared" si="13"/>
        <v>0</v>
      </c>
      <c r="L26" s="77" t="s">
        <v>221</v>
      </c>
      <c r="M26" s="71">
        <f t="shared" si="4"/>
        <v>125</v>
      </c>
      <c r="N26" s="77" t="s">
        <v>97</v>
      </c>
      <c r="O26" s="71" t="str">
        <f t="shared" si="5"/>
        <v>0</v>
      </c>
      <c r="P26" s="77" t="s">
        <v>97</v>
      </c>
      <c r="Q26" s="71" t="str">
        <f t="shared" si="6"/>
        <v>0</v>
      </c>
      <c r="R26" s="77" t="s">
        <v>97</v>
      </c>
      <c r="S26" s="71">
        <f t="shared" si="7"/>
        <v>0</v>
      </c>
      <c r="T26" s="77" t="s">
        <v>97</v>
      </c>
      <c r="U26" s="71" t="str">
        <f t="shared" si="8"/>
        <v>0</v>
      </c>
      <c r="V26" s="77" t="s">
        <v>97</v>
      </c>
      <c r="W26" s="71" t="str">
        <f t="shared" si="9"/>
        <v>0</v>
      </c>
      <c r="X26" s="56"/>
      <c r="Y26" s="55">
        <v>0</v>
      </c>
      <c r="Z26" s="77" t="s">
        <v>97</v>
      </c>
      <c r="AA26" s="71" t="str">
        <f t="shared" si="10"/>
        <v>0</v>
      </c>
      <c r="AB26" s="77" t="s">
        <v>97</v>
      </c>
      <c r="AC26" s="71">
        <f t="shared" si="11"/>
        <v>0</v>
      </c>
      <c r="AD26" s="77" t="s">
        <v>97</v>
      </c>
      <c r="AE26" s="71">
        <f t="shared" si="12"/>
        <v>0</v>
      </c>
      <c r="AF26" s="4"/>
      <c r="AG26" s="9" t="s">
        <v>184</v>
      </c>
      <c r="AH26" s="9">
        <v>25</v>
      </c>
      <c r="AI26"/>
      <c r="AJ26" s="21" t="s">
        <v>122</v>
      </c>
      <c r="AK26" s="22">
        <v>800</v>
      </c>
      <c r="AL26"/>
      <c r="AM26" s="9" t="s">
        <v>222</v>
      </c>
      <c r="AN26" s="9">
        <v>40</v>
      </c>
      <c r="AO26"/>
      <c r="AP26" s="9" t="s">
        <v>212</v>
      </c>
      <c r="AQ26" s="9">
        <v>75</v>
      </c>
      <c r="AR26"/>
      <c r="AS26" s="9" t="s">
        <v>184</v>
      </c>
      <c r="AT26" s="9">
        <v>50</v>
      </c>
      <c r="AU26"/>
      <c r="AV26" s="21" t="s">
        <v>122</v>
      </c>
      <c r="AW26" s="22">
        <v>900</v>
      </c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</row>
    <row r="27" spans="1:100" s="2" customFormat="1">
      <c r="A27" s="11">
        <v>24</v>
      </c>
      <c r="B27" s="81" t="str">
        <f t="shared" si="0"/>
        <v>No</v>
      </c>
      <c r="C27" s="60" t="str">
        <f t="shared" si="1"/>
        <v>No</v>
      </c>
      <c r="D27" s="60" t="str">
        <f t="shared" si="2"/>
        <v>No</v>
      </c>
      <c r="E27" s="60" t="str">
        <f t="shared" si="3"/>
        <v>No</v>
      </c>
      <c r="F27" s="63"/>
      <c r="G27" s="65"/>
      <c r="H27" s="66" t="str">
        <f>IF(F27="","",VLOOKUP(F27,#REF!,4,FALSE))</f>
        <v/>
      </c>
      <c r="I27" s="64" cm="1">
        <f t="array" ref="I27">SUM(LARGE((K27,M27,O27,Q27,S27,U27,W27,Y27,AA27,AC27,AE27),{1,2,3,4}))</f>
        <v>0</v>
      </c>
      <c r="J27" s="72" t="s">
        <v>97</v>
      </c>
      <c r="K27" s="71">
        <f t="shared" si="13"/>
        <v>0</v>
      </c>
      <c r="L27" s="77" t="s">
        <v>97</v>
      </c>
      <c r="M27" s="71" t="str">
        <f t="shared" si="4"/>
        <v>0</v>
      </c>
      <c r="N27" s="77" t="s">
        <v>97</v>
      </c>
      <c r="O27" s="71" t="str">
        <f t="shared" si="5"/>
        <v>0</v>
      </c>
      <c r="P27" s="77" t="s">
        <v>97</v>
      </c>
      <c r="Q27" s="71" t="str">
        <f t="shared" si="6"/>
        <v>0</v>
      </c>
      <c r="R27" s="77" t="s">
        <v>97</v>
      </c>
      <c r="S27" s="71">
        <f t="shared" si="7"/>
        <v>0</v>
      </c>
      <c r="T27" s="77" t="s">
        <v>97</v>
      </c>
      <c r="U27" s="71" t="str">
        <f t="shared" si="8"/>
        <v>0</v>
      </c>
      <c r="V27" s="77" t="s">
        <v>97</v>
      </c>
      <c r="W27" s="71" t="str">
        <f t="shared" si="9"/>
        <v>0</v>
      </c>
      <c r="X27" s="56"/>
      <c r="Y27" s="55">
        <v>0</v>
      </c>
      <c r="Z27" s="77" t="s">
        <v>97</v>
      </c>
      <c r="AA27" s="71" t="str">
        <f t="shared" si="10"/>
        <v>0</v>
      </c>
      <c r="AB27" s="77" t="s">
        <v>97</v>
      </c>
      <c r="AC27" s="71">
        <f t="shared" si="11"/>
        <v>0</v>
      </c>
      <c r="AD27" s="77" t="s">
        <v>97</v>
      </c>
      <c r="AE27" s="71">
        <f t="shared" si="12"/>
        <v>0</v>
      </c>
      <c r="AF27" s="4"/>
      <c r="AG27" s="9" t="s">
        <v>166</v>
      </c>
      <c r="AH27" s="9">
        <v>50</v>
      </c>
      <c r="AI27"/>
      <c r="AJ27" s="23" t="s">
        <v>125</v>
      </c>
      <c r="AK27" s="24">
        <v>1000</v>
      </c>
      <c r="AL27"/>
      <c r="AM27" s="9" t="s">
        <v>223</v>
      </c>
      <c r="AN27" s="9">
        <v>50</v>
      </c>
      <c r="AO27"/>
      <c r="AP27" s="9" t="s">
        <v>217</v>
      </c>
      <c r="AQ27" s="9">
        <v>100</v>
      </c>
      <c r="AR27"/>
      <c r="AS27" s="9" t="s">
        <v>166</v>
      </c>
      <c r="AT27" s="9">
        <v>85</v>
      </c>
      <c r="AU27"/>
      <c r="AV27" s="23" t="s">
        <v>125</v>
      </c>
      <c r="AW27" s="24">
        <v>1200</v>
      </c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</row>
    <row r="28" spans="1:100" s="2" customFormat="1">
      <c r="A28" s="11">
        <v>25</v>
      </c>
      <c r="B28" s="81" t="str">
        <f t="shared" si="0"/>
        <v>No</v>
      </c>
      <c r="C28" s="60" t="str">
        <f t="shared" si="1"/>
        <v>No</v>
      </c>
      <c r="D28" s="60" t="str">
        <f t="shared" si="2"/>
        <v>No</v>
      </c>
      <c r="E28" s="60" t="str">
        <f t="shared" si="3"/>
        <v>No</v>
      </c>
      <c r="F28" s="63"/>
      <c r="G28" s="65"/>
      <c r="H28" s="66" t="str">
        <f>IF(F28="","",VLOOKUP(F28,#REF!,4,FALSE))</f>
        <v/>
      </c>
      <c r="I28" s="64" cm="1">
        <f t="array" ref="I28">SUM(LARGE((K28,M28,O28,Q28,S28,U28,W28,Y28,AA28,AC28,AE28),{1,2,3,4}))</f>
        <v>0</v>
      </c>
      <c r="J28" s="72" t="s">
        <v>97</v>
      </c>
      <c r="K28" s="71">
        <f t="shared" si="13"/>
        <v>0</v>
      </c>
      <c r="L28" s="77" t="s">
        <v>97</v>
      </c>
      <c r="M28" s="71" t="str">
        <f t="shared" si="4"/>
        <v>0</v>
      </c>
      <c r="N28" s="77" t="s">
        <v>97</v>
      </c>
      <c r="O28" s="71" t="str">
        <f t="shared" si="5"/>
        <v>0</v>
      </c>
      <c r="P28" s="77" t="s">
        <v>97</v>
      </c>
      <c r="Q28" s="71" t="str">
        <f t="shared" si="6"/>
        <v>0</v>
      </c>
      <c r="R28" s="77" t="s">
        <v>97</v>
      </c>
      <c r="S28" s="71">
        <f t="shared" si="7"/>
        <v>0</v>
      </c>
      <c r="T28" s="77" t="s">
        <v>97</v>
      </c>
      <c r="U28" s="71" t="str">
        <f t="shared" si="8"/>
        <v>0</v>
      </c>
      <c r="V28" s="77" t="s">
        <v>97</v>
      </c>
      <c r="W28" s="71" t="str">
        <f t="shared" si="9"/>
        <v>0</v>
      </c>
      <c r="X28" s="56"/>
      <c r="Y28" s="55">
        <v>0</v>
      </c>
      <c r="Z28" s="77" t="s">
        <v>97</v>
      </c>
      <c r="AA28" s="71" t="str">
        <f t="shared" si="10"/>
        <v>0</v>
      </c>
      <c r="AB28" s="77" t="s">
        <v>97</v>
      </c>
      <c r="AC28" s="71">
        <f t="shared" si="11"/>
        <v>0</v>
      </c>
      <c r="AD28" s="77" t="s">
        <v>97</v>
      </c>
      <c r="AE28" s="71">
        <f t="shared" si="12"/>
        <v>0</v>
      </c>
      <c r="AF28" s="4"/>
      <c r="AG28" s="9" t="s">
        <v>173</v>
      </c>
      <c r="AH28" s="9">
        <v>75</v>
      </c>
      <c r="AI28"/>
      <c r="AJ28"/>
      <c r="AK28"/>
      <c r="AL28"/>
      <c r="AM28" s="9" t="s">
        <v>224</v>
      </c>
      <c r="AN28" s="9">
        <v>60</v>
      </c>
      <c r="AO28"/>
      <c r="AP28" s="9" t="s">
        <v>225</v>
      </c>
      <c r="AQ28" s="9">
        <v>175</v>
      </c>
      <c r="AR28"/>
      <c r="AS28" s="9" t="s">
        <v>173</v>
      </c>
      <c r="AT28" s="9">
        <v>115</v>
      </c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</row>
    <row r="29" spans="1:100" s="2" customFormat="1">
      <c r="A29" s="11">
        <v>26</v>
      </c>
      <c r="B29" s="81" t="str">
        <f t="shared" si="0"/>
        <v>No</v>
      </c>
      <c r="C29" s="60" t="str">
        <f t="shared" si="1"/>
        <v>No</v>
      </c>
      <c r="D29" s="60" t="str">
        <f t="shared" si="2"/>
        <v>No</v>
      </c>
      <c r="E29" s="60" t="str">
        <f t="shared" si="3"/>
        <v>No</v>
      </c>
      <c r="F29" s="63"/>
      <c r="G29" s="65"/>
      <c r="H29" s="66" t="str">
        <f>IF(F29="","",VLOOKUP(F29,#REF!,4,FALSE))</f>
        <v/>
      </c>
      <c r="I29" s="64" cm="1">
        <f t="array" ref="I29">SUM(LARGE((K29,M29,O29,Q29,S29,U29,W29,Y29,AA29,AC29,AE29),{1,2,3,4}))</f>
        <v>0</v>
      </c>
      <c r="J29" s="72" t="s">
        <v>97</v>
      </c>
      <c r="K29" s="71">
        <f t="shared" si="13"/>
        <v>0</v>
      </c>
      <c r="L29" s="77" t="s">
        <v>97</v>
      </c>
      <c r="M29" s="71" t="str">
        <f t="shared" si="4"/>
        <v>0</v>
      </c>
      <c r="N29" s="77" t="s">
        <v>97</v>
      </c>
      <c r="O29" s="71" t="str">
        <f t="shared" si="5"/>
        <v>0</v>
      </c>
      <c r="P29" s="77" t="s">
        <v>97</v>
      </c>
      <c r="Q29" s="71" t="str">
        <f t="shared" si="6"/>
        <v>0</v>
      </c>
      <c r="R29" s="77" t="s">
        <v>97</v>
      </c>
      <c r="S29" s="71">
        <f t="shared" si="7"/>
        <v>0</v>
      </c>
      <c r="T29" s="77" t="s">
        <v>97</v>
      </c>
      <c r="U29" s="71" t="str">
        <f t="shared" si="8"/>
        <v>0</v>
      </c>
      <c r="V29" s="77" t="s">
        <v>97</v>
      </c>
      <c r="W29" s="71" t="str">
        <f t="shared" si="9"/>
        <v>0</v>
      </c>
      <c r="X29" s="56"/>
      <c r="Y29" s="55">
        <v>0</v>
      </c>
      <c r="Z29" s="77" t="s">
        <v>97</v>
      </c>
      <c r="AA29" s="71" t="str">
        <f t="shared" si="10"/>
        <v>0</v>
      </c>
      <c r="AB29" s="77" t="s">
        <v>97</v>
      </c>
      <c r="AC29" s="71">
        <f t="shared" si="11"/>
        <v>0</v>
      </c>
      <c r="AD29" s="77" t="s">
        <v>97</v>
      </c>
      <c r="AE29" s="71">
        <f t="shared" si="12"/>
        <v>0</v>
      </c>
      <c r="AF29" s="4"/>
      <c r="AG29" s="9" t="s">
        <v>216</v>
      </c>
      <c r="AH29" s="9">
        <v>50</v>
      </c>
      <c r="AI29"/>
      <c r="AJ29"/>
      <c r="AK29"/>
      <c r="AL29"/>
      <c r="AM29" s="9" t="s">
        <v>226</v>
      </c>
      <c r="AN29" s="9">
        <v>75</v>
      </c>
      <c r="AO29"/>
      <c r="AP29" s="9" t="s">
        <v>224</v>
      </c>
      <c r="AQ29" s="9">
        <v>225</v>
      </c>
      <c r="AR29"/>
      <c r="AS29" s="9" t="s">
        <v>216</v>
      </c>
      <c r="AT29" s="9">
        <v>75</v>
      </c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</row>
    <row r="30" spans="1:100" s="2" customFormat="1">
      <c r="A30" s="11">
        <v>27</v>
      </c>
      <c r="B30" s="81" t="str">
        <f t="shared" si="0"/>
        <v>No</v>
      </c>
      <c r="C30" s="60" t="str">
        <f t="shared" si="1"/>
        <v>No</v>
      </c>
      <c r="D30" s="60" t="str">
        <f t="shared" si="2"/>
        <v>No</v>
      </c>
      <c r="E30" s="60" t="str">
        <f t="shared" si="3"/>
        <v>No</v>
      </c>
      <c r="F30" s="63"/>
      <c r="G30" s="65"/>
      <c r="H30" s="66" t="str">
        <f>IF(F30="","",VLOOKUP(F30,#REF!,4,FALSE))</f>
        <v/>
      </c>
      <c r="I30" s="64" cm="1">
        <f t="array" ref="I30">SUM(LARGE((K30,M30,O30,Q30,S30,U30,W30,Y30,AA30,AC30,AE30),{1,2,3,4}))</f>
        <v>0</v>
      </c>
      <c r="J30" s="72" t="s">
        <v>97</v>
      </c>
      <c r="K30" s="71">
        <f t="shared" si="13"/>
        <v>0</v>
      </c>
      <c r="L30" s="77" t="s">
        <v>97</v>
      </c>
      <c r="M30" s="71" t="str">
        <f t="shared" si="4"/>
        <v>0</v>
      </c>
      <c r="N30" s="77" t="s">
        <v>97</v>
      </c>
      <c r="O30" s="71" t="str">
        <f t="shared" si="5"/>
        <v>0</v>
      </c>
      <c r="P30" s="77" t="s">
        <v>97</v>
      </c>
      <c r="Q30" s="71" t="str">
        <f t="shared" si="6"/>
        <v>0</v>
      </c>
      <c r="R30" s="77" t="s">
        <v>97</v>
      </c>
      <c r="S30" s="71">
        <f t="shared" si="7"/>
        <v>0</v>
      </c>
      <c r="T30" s="77" t="s">
        <v>97</v>
      </c>
      <c r="U30" s="71" t="str">
        <f t="shared" si="8"/>
        <v>0</v>
      </c>
      <c r="V30" s="77" t="s">
        <v>97</v>
      </c>
      <c r="W30" s="71" t="str">
        <f t="shared" si="9"/>
        <v>0</v>
      </c>
      <c r="X30" s="56"/>
      <c r="Y30" s="55">
        <v>0</v>
      </c>
      <c r="Z30" s="77" t="s">
        <v>97</v>
      </c>
      <c r="AA30" s="71" t="str">
        <f t="shared" si="10"/>
        <v>0</v>
      </c>
      <c r="AB30" s="77" t="s">
        <v>97</v>
      </c>
      <c r="AC30" s="71">
        <f t="shared" si="11"/>
        <v>0</v>
      </c>
      <c r="AD30" s="77" t="s">
        <v>97</v>
      </c>
      <c r="AE30" s="71">
        <f t="shared" si="12"/>
        <v>0</v>
      </c>
      <c r="AF30" s="4"/>
      <c r="AG30" s="9" t="s">
        <v>227</v>
      </c>
      <c r="AH30" s="9">
        <v>75</v>
      </c>
      <c r="AI30"/>
      <c r="AJ30"/>
      <c r="AK30"/>
      <c r="AL30"/>
      <c r="AM30" s="9" t="s">
        <v>174</v>
      </c>
      <c r="AN30" s="9">
        <v>20</v>
      </c>
      <c r="AO30"/>
      <c r="AP30" s="9" t="s">
        <v>226</v>
      </c>
      <c r="AQ30" s="9">
        <v>300</v>
      </c>
      <c r="AR30"/>
      <c r="AS30" s="9" t="s">
        <v>227</v>
      </c>
      <c r="AT30" s="9">
        <v>100</v>
      </c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</row>
    <row r="31" spans="1:100" s="2" customFormat="1">
      <c r="A31" s="11">
        <v>28</v>
      </c>
      <c r="B31" s="81" t="str">
        <f t="shared" si="0"/>
        <v>No</v>
      </c>
      <c r="C31" s="60" t="str">
        <f t="shared" si="1"/>
        <v>No</v>
      </c>
      <c r="D31" s="60" t="str">
        <f t="shared" si="2"/>
        <v>No</v>
      </c>
      <c r="E31" s="60" t="str">
        <f t="shared" si="3"/>
        <v>No</v>
      </c>
      <c r="F31" s="63"/>
      <c r="G31" s="65"/>
      <c r="H31" s="66" t="str">
        <f>IF(F31="","",VLOOKUP(F31,#REF!,4,FALSE))</f>
        <v/>
      </c>
      <c r="I31" s="64" cm="1">
        <f t="array" ref="I31">SUM(LARGE((K31,M31,O31,Q31,S31,U31,W31,Y31,AA31,AC31,AE31),{1,2,3,4}))</f>
        <v>0</v>
      </c>
      <c r="J31" s="72" t="s">
        <v>97</v>
      </c>
      <c r="K31" s="71">
        <f t="shared" si="13"/>
        <v>0</v>
      </c>
      <c r="L31" s="77" t="s">
        <v>97</v>
      </c>
      <c r="M31" s="71" t="str">
        <f t="shared" si="4"/>
        <v>0</v>
      </c>
      <c r="N31" s="77" t="s">
        <v>97</v>
      </c>
      <c r="O31" s="71" t="str">
        <f t="shared" si="5"/>
        <v>0</v>
      </c>
      <c r="P31" s="77" t="s">
        <v>97</v>
      </c>
      <c r="Q31" s="71" t="str">
        <f t="shared" si="6"/>
        <v>0</v>
      </c>
      <c r="R31" s="77" t="s">
        <v>97</v>
      </c>
      <c r="S31" s="71">
        <f t="shared" si="7"/>
        <v>0</v>
      </c>
      <c r="T31" s="77" t="s">
        <v>97</v>
      </c>
      <c r="U31" s="71" t="str">
        <f t="shared" si="8"/>
        <v>0</v>
      </c>
      <c r="V31" s="77" t="s">
        <v>97</v>
      </c>
      <c r="W31" s="71" t="str">
        <f t="shared" si="9"/>
        <v>0</v>
      </c>
      <c r="X31" s="56"/>
      <c r="Y31" s="55">
        <v>0</v>
      </c>
      <c r="Z31" s="77" t="s">
        <v>97</v>
      </c>
      <c r="AA31" s="71" t="str">
        <f t="shared" si="10"/>
        <v>0</v>
      </c>
      <c r="AB31" s="77" t="s">
        <v>97</v>
      </c>
      <c r="AC31" s="71">
        <f t="shared" si="11"/>
        <v>0</v>
      </c>
      <c r="AD31" s="77" t="s">
        <v>97</v>
      </c>
      <c r="AE31" s="71">
        <f t="shared" si="12"/>
        <v>0</v>
      </c>
      <c r="AF31" s="4"/>
      <c r="AG31" s="9" t="s">
        <v>187</v>
      </c>
      <c r="AH31" s="9">
        <v>100</v>
      </c>
      <c r="AI31"/>
      <c r="AJ31" s="5"/>
      <c r="AK31" s="11"/>
      <c r="AL31"/>
      <c r="AM31" s="9" t="s">
        <v>159</v>
      </c>
      <c r="AN31" s="9">
        <v>40</v>
      </c>
      <c r="AO31"/>
      <c r="AP31" s="9" t="s">
        <v>228</v>
      </c>
      <c r="AQ31" s="9">
        <v>20</v>
      </c>
      <c r="AR31"/>
      <c r="AS31" s="9" t="s">
        <v>187</v>
      </c>
      <c r="AT31" s="9">
        <v>125</v>
      </c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</row>
    <row r="32" spans="1:100" s="2" customFormat="1">
      <c r="A32" s="11">
        <v>29</v>
      </c>
      <c r="B32" s="81" t="str">
        <f t="shared" si="0"/>
        <v>No</v>
      </c>
      <c r="C32" s="60" t="str">
        <f t="shared" si="1"/>
        <v>No</v>
      </c>
      <c r="D32" s="60" t="str">
        <f t="shared" si="2"/>
        <v>No</v>
      </c>
      <c r="E32" s="60" t="str">
        <f t="shared" si="3"/>
        <v>No</v>
      </c>
      <c r="F32" s="63"/>
      <c r="G32" s="65"/>
      <c r="H32" s="66" t="str">
        <f>IF(F32="","",VLOOKUP(F32,#REF!,4,FALSE))</f>
        <v/>
      </c>
      <c r="I32" s="64" cm="1">
        <f t="array" ref="I32">SUM(LARGE((K32,M32,O32,Q32,S32,U32,W32,Y32,AA32,AC32,AE32),{1,2,3,4}))</f>
        <v>0</v>
      </c>
      <c r="J32" s="72" t="s">
        <v>97</v>
      </c>
      <c r="K32" s="71">
        <f t="shared" si="13"/>
        <v>0</v>
      </c>
      <c r="L32" s="77" t="s">
        <v>97</v>
      </c>
      <c r="M32" s="71" t="str">
        <f t="shared" si="4"/>
        <v>0</v>
      </c>
      <c r="N32" s="77" t="s">
        <v>97</v>
      </c>
      <c r="O32" s="71" t="str">
        <f t="shared" si="5"/>
        <v>0</v>
      </c>
      <c r="P32" s="77" t="s">
        <v>97</v>
      </c>
      <c r="Q32" s="71" t="str">
        <f t="shared" si="6"/>
        <v>0</v>
      </c>
      <c r="R32" s="77" t="s">
        <v>97</v>
      </c>
      <c r="S32" s="71">
        <f t="shared" si="7"/>
        <v>0</v>
      </c>
      <c r="T32" s="77" t="s">
        <v>97</v>
      </c>
      <c r="U32" s="71" t="str">
        <f t="shared" si="8"/>
        <v>0</v>
      </c>
      <c r="V32" s="77" t="s">
        <v>97</v>
      </c>
      <c r="W32" s="71" t="str">
        <f t="shared" si="9"/>
        <v>0</v>
      </c>
      <c r="X32" s="56"/>
      <c r="Y32" s="55">
        <v>0</v>
      </c>
      <c r="Z32" s="77" t="s">
        <v>97</v>
      </c>
      <c r="AA32" s="71" t="str">
        <f t="shared" si="10"/>
        <v>0</v>
      </c>
      <c r="AB32" s="77" t="s">
        <v>97</v>
      </c>
      <c r="AC32" s="71">
        <f t="shared" si="11"/>
        <v>0</v>
      </c>
      <c r="AD32" s="77" t="s">
        <v>97</v>
      </c>
      <c r="AE32" s="71">
        <f t="shared" si="12"/>
        <v>0</v>
      </c>
      <c r="AF32" s="4"/>
      <c r="AG32" s="9" t="s">
        <v>158</v>
      </c>
      <c r="AH32" s="9">
        <v>125</v>
      </c>
      <c r="AI32"/>
      <c r="AJ32" s="9"/>
      <c r="AK32" s="9"/>
      <c r="AL32"/>
      <c r="AM32" s="9" t="s">
        <v>179</v>
      </c>
      <c r="AN32" s="9">
        <v>60</v>
      </c>
      <c r="AO32"/>
      <c r="AP32" s="9" t="s">
        <v>229</v>
      </c>
      <c r="AQ32" s="9">
        <v>50</v>
      </c>
      <c r="AR32"/>
      <c r="AS32" s="9" t="s">
        <v>158</v>
      </c>
      <c r="AT32" s="9">
        <v>175</v>
      </c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  <c r="CQ32"/>
      <c r="CR32"/>
      <c r="CS32"/>
      <c r="CT32"/>
      <c r="CU32"/>
      <c r="CV32"/>
    </row>
    <row r="33" spans="1:100" s="2" customFormat="1">
      <c r="A33" s="11">
        <v>30</v>
      </c>
      <c r="B33" s="81" t="str">
        <f t="shared" si="0"/>
        <v>No</v>
      </c>
      <c r="C33" s="60" t="str">
        <f t="shared" si="1"/>
        <v>No</v>
      </c>
      <c r="D33" s="60" t="str">
        <f t="shared" si="2"/>
        <v>No</v>
      </c>
      <c r="E33" s="60" t="str">
        <f t="shared" si="3"/>
        <v>No</v>
      </c>
      <c r="F33" s="63"/>
      <c r="G33" s="65"/>
      <c r="H33" s="66" t="str">
        <f>IF(F33="","",VLOOKUP(F33,#REF!,4,FALSE))</f>
        <v/>
      </c>
      <c r="I33" s="64" cm="1">
        <f t="array" ref="I33">SUM(LARGE((K33,M33,O33,Q33,S33,U33,W33,Y33,AA33,AC33,AE33),{1,2,3,4}))</f>
        <v>0</v>
      </c>
      <c r="J33" s="72" t="s">
        <v>97</v>
      </c>
      <c r="K33" s="71">
        <f t="shared" si="13"/>
        <v>0</v>
      </c>
      <c r="L33" s="77" t="s">
        <v>97</v>
      </c>
      <c r="M33" s="71" t="str">
        <f t="shared" si="4"/>
        <v>0</v>
      </c>
      <c r="N33" s="77" t="s">
        <v>97</v>
      </c>
      <c r="O33" s="71" t="str">
        <f t="shared" si="5"/>
        <v>0</v>
      </c>
      <c r="P33" s="77" t="s">
        <v>97</v>
      </c>
      <c r="Q33" s="71" t="str">
        <f t="shared" si="6"/>
        <v>0</v>
      </c>
      <c r="R33" s="77" t="s">
        <v>97</v>
      </c>
      <c r="S33" s="71">
        <f t="shared" si="7"/>
        <v>0</v>
      </c>
      <c r="T33" s="77" t="s">
        <v>97</v>
      </c>
      <c r="U33" s="71" t="str">
        <f t="shared" si="8"/>
        <v>0</v>
      </c>
      <c r="V33" s="77" t="s">
        <v>97</v>
      </c>
      <c r="W33" s="71" t="str">
        <f t="shared" si="9"/>
        <v>0</v>
      </c>
      <c r="X33" s="56"/>
      <c r="Y33" s="55">
        <v>0</v>
      </c>
      <c r="Z33" s="77" t="s">
        <v>97</v>
      </c>
      <c r="AA33" s="71" t="str">
        <f t="shared" si="10"/>
        <v>0</v>
      </c>
      <c r="AB33" s="77" t="s">
        <v>97</v>
      </c>
      <c r="AC33" s="71">
        <f t="shared" si="11"/>
        <v>0</v>
      </c>
      <c r="AD33" s="77" t="s">
        <v>97</v>
      </c>
      <c r="AE33" s="71">
        <f t="shared" si="12"/>
        <v>0</v>
      </c>
      <c r="AF33" s="4"/>
      <c r="AG33" s="9" t="s">
        <v>190</v>
      </c>
      <c r="AH33" s="9">
        <v>150</v>
      </c>
      <c r="AI33"/>
      <c r="AJ33" s="54"/>
      <c r="AK33" s="54"/>
      <c r="AL33"/>
      <c r="AM33" s="9" t="s">
        <v>184</v>
      </c>
      <c r="AN33" s="9">
        <v>80</v>
      </c>
      <c r="AO33"/>
      <c r="AP33" s="9" t="s">
        <v>174</v>
      </c>
      <c r="AQ33" s="9">
        <v>100</v>
      </c>
      <c r="AR33"/>
      <c r="AS33" s="9" t="s">
        <v>190</v>
      </c>
      <c r="AT33" s="9">
        <v>250</v>
      </c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</row>
    <row r="34" spans="1:100" s="2" customFormat="1">
      <c r="A34" s="11">
        <v>31</v>
      </c>
      <c r="B34" s="81" t="str">
        <f t="shared" si="0"/>
        <v>No</v>
      </c>
      <c r="C34" s="60" t="str">
        <f t="shared" si="1"/>
        <v>No</v>
      </c>
      <c r="D34" s="60" t="str">
        <f t="shared" si="2"/>
        <v>No</v>
      </c>
      <c r="E34" s="60" t="str">
        <f t="shared" si="3"/>
        <v>No</v>
      </c>
      <c r="F34" s="63"/>
      <c r="G34" s="65"/>
      <c r="H34" s="66" t="str">
        <f>IF(F34="","",VLOOKUP(F34,#REF!,4,FALSE))</f>
        <v/>
      </c>
      <c r="I34" s="64" cm="1">
        <f t="array" ref="I34">SUM(LARGE((K34,M34,O34,Q34,S34,U34,W34,Y34,AA34,AC34,AE34),{1,2,3,4}))</f>
        <v>0</v>
      </c>
      <c r="J34" s="72" t="s">
        <v>97</v>
      </c>
      <c r="K34" s="71">
        <f t="shared" si="13"/>
        <v>0</v>
      </c>
      <c r="L34" s="77" t="s">
        <v>97</v>
      </c>
      <c r="M34" s="71" t="str">
        <f t="shared" si="4"/>
        <v>0</v>
      </c>
      <c r="N34" s="77" t="s">
        <v>97</v>
      </c>
      <c r="O34" s="71" t="str">
        <f t="shared" si="5"/>
        <v>0</v>
      </c>
      <c r="P34" s="77" t="s">
        <v>97</v>
      </c>
      <c r="Q34" s="71" t="str">
        <f t="shared" si="6"/>
        <v>0</v>
      </c>
      <c r="R34" s="77" t="s">
        <v>97</v>
      </c>
      <c r="S34" s="71">
        <f t="shared" si="7"/>
        <v>0</v>
      </c>
      <c r="T34" s="77" t="s">
        <v>97</v>
      </c>
      <c r="U34" s="71" t="str">
        <f t="shared" si="8"/>
        <v>0</v>
      </c>
      <c r="V34" s="77" t="s">
        <v>97</v>
      </c>
      <c r="W34" s="71" t="str">
        <f t="shared" si="9"/>
        <v>0</v>
      </c>
      <c r="X34" s="56"/>
      <c r="Y34" s="55">
        <v>0</v>
      </c>
      <c r="Z34" s="77" t="s">
        <v>97</v>
      </c>
      <c r="AA34" s="71" t="str">
        <f t="shared" si="10"/>
        <v>0</v>
      </c>
      <c r="AB34" s="77" t="s">
        <v>97</v>
      </c>
      <c r="AC34" s="71">
        <f t="shared" si="11"/>
        <v>0</v>
      </c>
      <c r="AD34" s="77" t="s">
        <v>97</v>
      </c>
      <c r="AE34" s="71">
        <f t="shared" si="12"/>
        <v>0</v>
      </c>
      <c r="AF34" s="4"/>
      <c r="AG34" s="9" t="s">
        <v>194</v>
      </c>
      <c r="AH34" s="9">
        <v>75</v>
      </c>
      <c r="AI34"/>
      <c r="AJ34" s="9"/>
      <c r="AK34" s="9"/>
      <c r="AL34"/>
      <c r="AM34" s="9" t="s">
        <v>166</v>
      </c>
      <c r="AN34" s="9">
        <v>120</v>
      </c>
      <c r="AO34"/>
      <c r="AP34" s="9" t="s">
        <v>159</v>
      </c>
      <c r="AQ34" s="9">
        <v>200</v>
      </c>
      <c r="AR34"/>
      <c r="AS34" s="9" t="s">
        <v>194</v>
      </c>
      <c r="AT34" s="9">
        <v>100</v>
      </c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</row>
    <row r="35" spans="1:100" s="2" customFormat="1">
      <c r="A35" s="11">
        <v>32</v>
      </c>
      <c r="B35" s="81" t="str">
        <f t="shared" si="0"/>
        <v>No</v>
      </c>
      <c r="C35" s="60" t="str">
        <f t="shared" si="1"/>
        <v>No</v>
      </c>
      <c r="D35" s="60" t="str">
        <f t="shared" si="2"/>
        <v>No</v>
      </c>
      <c r="E35" s="60" t="str">
        <f t="shared" si="3"/>
        <v>No</v>
      </c>
      <c r="F35" s="63"/>
      <c r="G35" s="65"/>
      <c r="H35" s="66" t="str">
        <f>IF(F35="","",VLOOKUP(F35,#REF!,4,FALSE))</f>
        <v/>
      </c>
      <c r="I35" s="64" cm="1">
        <f t="array" ref="I35">SUM(LARGE((K35,M35,O35,Q35,S35,U35,W35,Y35,AA35,AC35,AE35),{1,2,3,4}))</f>
        <v>0</v>
      </c>
      <c r="J35" s="72" t="s">
        <v>97</v>
      </c>
      <c r="K35" s="71">
        <f t="shared" si="13"/>
        <v>0</v>
      </c>
      <c r="L35" s="77" t="s">
        <v>97</v>
      </c>
      <c r="M35" s="71" t="str">
        <f t="shared" si="4"/>
        <v>0</v>
      </c>
      <c r="N35" s="77" t="s">
        <v>97</v>
      </c>
      <c r="O35" s="71" t="str">
        <f t="shared" si="5"/>
        <v>0</v>
      </c>
      <c r="P35" s="77" t="s">
        <v>97</v>
      </c>
      <c r="Q35" s="71" t="str">
        <f t="shared" si="6"/>
        <v>0</v>
      </c>
      <c r="R35" s="77" t="s">
        <v>97</v>
      </c>
      <c r="S35" s="71">
        <f t="shared" si="7"/>
        <v>0</v>
      </c>
      <c r="T35" s="77" t="s">
        <v>97</v>
      </c>
      <c r="U35" s="71" t="str">
        <f t="shared" si="8"/>
        <v>0</v>
      </c>
      <c r="V35" s="77" t="s">
        <v>97</v>
      </c>
      <c r="W35" s="71" t="str">
        <f t="shared" si="9"/>
        <v>0</v>
      </c>
      <c r="X35" s="56"/>
      <c r="Y35" s="55">
        <v>0</v>
      </c>
      <c r="Z35" s="77" t="s">
        <v>97</v>
      </c>
      <c r="AA35" s="71" t="str">
        <f t="shared" si="10"/>
        <v>0</v>
      </c>
      <c r="AB35" s="77" t="s">
        <v>97</v>
      </c>
      <c r="AC35" s="71">
        <f t="shared" si="11"/>
        <v>0</v>
      </c>
      <c r="AD35" s="77" t="s">
        <v>97</v>
      </c>
      <c r="AE35" s="71">
        <f t="shared" si="12"/>
        <v>0</v>
      </c>
      <c r="AF35" s="4"/>
      <c r="AG35" s="9" t="s">
        <v>221</v>
      </c>
      <c r="AH35" s="9">
        <v>125</v>
      </c>
      <c r="AI35"/>
      <c r="AJ35" s="9"/>
      <c r="AK35" s="9"/>
      <c r="AL35"/>
      <c r="AM35" s="9" t="s">
        <v>173</v>
      </c>
      <c r="AN35" s="9">
        <v>180</v>
      </c>
      <c r="AO35"/>
      <c r="AP35" s="9" t="s">
        <v>230</v>
      </c>
      <c r="AQ35" s="9">
        <v>350</v>
      </c>
      <c r="AR35"/>
      <c r="AS35" s="9" t="s">
        <v>221</v>
      </c>
      <c r="AT35" s="9">
        <v>175</v>
      </c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</row>
    <row r="36" spans="1:100" s="2" customFormat="1">
      <c r="A36" s="11">
        <v>33</v>
      </c>
      <c r="B36" s="81" t="str">
        <f t="shared" ref="B36:B67" si="15">IF(OR(H36="",H36&gt;=19),"No","Yes")</f>
        <v>No</v>
      </c>
      <c r="C36" s="60" t="str">
        <f t="shared" ref="C36:C67" si="16">IF(OR(H36="",H36&gt;=17),"No","Yes")</f>
        <v>No</v>
      </c>
      <c r="D36" s="60" t="str">
        <f t="shared" ref="D36:D67" si="17">IF(OR(H36="",H36&gt;=15),"No","Yes")</f>
        <v>No</v>
      </c>
      <c r="E36" s="60" t="str">
        <f t="shared" ref="E36:E67" si="18">IF(OR(H36="",H36&gt;=13),"No","Yes")</f>
        <v>No</v>
      </c>
      <c r="F36" s="63"/>
      <c r="G36" s="65"/>
      <c r="H36" s="66" t="str">
        <f>IF(F36="","",VLOOKUP(F36,#REF!,4,FALSE))</f>
        <v/>
      </c>
      <c r="I36" s="64" cm="1">
        <f t="array" ref="I36">SUM(LARGE((K36,M36,O36,Q36,S36,U36,W36,Y36,AA36,AC36,AE36),{1,2,3,4}))</f>
        <v>0</v>
      </c>
      <c r="J36" s="72" t="s">
        <v>97</v>
      </c>
      <c r="K36" s="71">
        <f t="shared" ref="K36:K67" si="19">VLOOKUP(J36, $AJ$23:$AK$27, 2, FALSE)</f>
        <v>0</v>
      </c>
      <c r="L36" s="77" t="s">
        <v>97</v>
      </c>
      <c r="M36" s="71" t="str">
        <f t="shared" ref="M36:M67" si="20">VLOOKUP(L36, $AG$23:$AH$43, 2, FALSE)</f>
        <v>0</v>
      </c>
      <c r="N36" s="77" t="s">
        <v>97</v>
      </c>
      <c r="O36" s="71" t="str">
        <f t="shared" ref="O36:O67" si="21">VLOOKUP(N36, $AG$23:$AH$43, 2, FALSE)</f>
        <v>0</v>
      </c>
      <c r="P36" s="77" t="s">
        <v>97</v>
      </c>
      <c r="Q36" s="71" t="str">
        <f t="shared" ref="Q36:Q67" si="22">VLOOKUP(P36, $AM$23:$AN$53, 2, FALSE)</f>
        <v>0</v>
      </c>
      <c r="R36" s="77" t="s">
        <v>97</v>
      </c>
      <c r="S36" s="71">
        <f t="shared" ref="S36:S67" si="23">VLOOKUP(R36, $AJ$23:$AK$27, 2, FALSE)</f>
        <v>0</v>
      </c>
      <c r="T36" s="77" t="s">
        <v>97</v>
      </c>
      <c r="U36" s="71" t="str">
        <f t="shared" ref="U36:U67" si="24">VLOOKUP(T36, $AM$23:$AN$53, 2, FALSE)</f>
        <v>0</v>
      </c>
      <c r="V36" s="77" t="s">
        <v>97</v>
      </c>
      <c r="W36" s="71" t="str">
        <f t="shared" ref="W36:W67" si="25">VLOOKUP(V36, $AP$23:$AQ$58, 2, FALSE)</f>
        <v>0</v>
      </c>
      <c r="X36" s="56"/>
      <c r="Y36" s="55">
        <v>0</v>
      </c>
      <c r="Z36" s="77" t="s">
        <v>97</v>
      </c>
      <c r="AA36" s="71" t="str">
        <f t="shared" ref="AA36:AA67" si="26">VLOOKUP(Z36, $AS$23:$AT$43, 2, FALSE)</f>
        <v>0</v>
      </c>
      <c r="AB36" s="77" t="s">
        <v>97</v>
      </c>
      <c r="AC36" s="71">
        <f t="shared" ref="AC36:AC67" si="27">VLOOKUP(AB36, $AV$23:$AW$27, 2, FALSE)</f>
        <v>0</v>
      </c>
      <c r="AD36" s="77" t="s">
        <v>97</v>
      </c>
      <c r="AE36" s="71">
        <f t="shared" ref="AE36:AE67" si="28">VLOOKUP(AD36, $AV$23:$AW$27, 2, FALSE)</f>
        <v>0</v>
      </c>
      <c r="AF36" s="4"/>
      <c r="AG36" s="9" t="s">
        <v>231</v>
      </c>
      <c r="AH36" s="9">
        <v>175</v>
      </c>
      <c r="AI36"/>
      <c r="AJ36" s="9"/>
      <c r="AK36" s="9"/>
      <c r="AL36"/>
      <c r="AM36" s="9" t="s">
        <v>232</v>
      </c>
      <c r="AN36" s="9">
        <v>75</v>
      </c>
      <c r="AO36"/>
      <c r="AP36" s="9" t="s">
        <v>166</v>
      </c>
      <c r="AQ36" s="9">
        <v>450</v>
      </c>
      <c r="AR36"/>
      <c r="AS36" s="9" t="s">
        <v>231</v>
      </c>
      <c r="AT36" s="9">
        <v>275</v>
      </c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</row>
    <row r="37" spans="1:100" s="2" customFormat="1">
      <c r="A37" s="11">
        <v>34</v>
      </c>
      <c r="B37" s="81" t="str">
        <f t="shared" si="15"/>
        <v>No</v>
      </c>
      <c r="C37" s="60" t="str">
        <f t="shared" si="16"/>
        <v>No</v>
      </c>
      <c r="D37" s="60" t="str">
        <f t="shared" si="17"/>
        <v>No</v>
      </c>
      <c r="E37" s="60" t="str">
        <f t="shared" si="18"/>
        <v>No</v>
      </c>
      <c r="F37" s="63"/>
      <c r="G37" s="65"/>
      <c r="H37" s="66" t="str">
        <f>IF(F37="","",VLOOKUP(F37,#REF!,4,FALSE))</f>
        <v/>
      </c>
      <c r="I37" s="64" cm="1">
        <f t="array" ref="I37">SUM(LARGE((K37,M37,O37,Q37,S37,U37,W37,Y37,AA37,AC37,AE37),{1,2,3,4}))</f>
        <v>0</v>
      </c>
      <c r="J37" s="72" t="s">
        <v>97</v>
      </c>
      <c r="K37" s="71">
        <f t="shared" si="19"/>
        <v>0</v>
      </c>
      <c r="L37" s="77" t="s">
        <v>97</v>
      </c>
      <c r="M37" s="71" t="str">
        <f t="shared" si="20"/>
        <v>0</v>
      </c>
      <c r="N37" s="77" t="s">
        <v>97</v>
      </c>
      <c r="O37" s="71" t="str">
        <f t="shared" si="21"/>
        <v>0</v>
      </c>
      <c r="P37" s="77" t="s">
        <v>97</v>
      </c>
      <c r="Q37" s="71" t="str">
        <f t="shared" si="22"/>
        <v>0</v>
      </c>
      <c r="R37" s="77" t="s">
        <v>97</v>
      </c>
      <c r="S37" s="71">
        <f t="shared" si="23"/>
        <v>0</v>
      </c>
      <c r="T37" s="77" t="s">
        <v>97</v>
      </c>
      <c r="U37" s="71" t="str">
        <f t="shared" si="24"/>
        <v>0</v>
      </c>
      <c r="V37" s="77" t="s">
        <v>97</v>
      </c>
      <c r="W37" s="71" t="str">
        <f t="shared" si="25"/>
        <v>0</v>
      </c>
      <c r="X37" s="56"/>
      <c r="Y37" s="55">
        <v>0</v>
      </c>
      <c r="Z37" s="77" t="s">
        <v>97</v>
      </c>
      <c r="AA37" s="71" t="str">
        <f t="shared" si="26"/>
        <v>0</v>
      </c>
      <c r="AB37" s="77" t="s">
        <v>97</v>
      </c>
      <c r="AC37" s="71">
        <f t="shared" si="27"/>
        <v>0</v>
      </c>
      <c r="AD37" s="77" t="s">
        <v>97</v>
      </c>
      <c r="AE37" s="71">
        <f t="shared" si="28"/>
        <v>0</v>
      </c>
      <c r="AF37" s="4"/>
      <c r="AG37" s="9" t="s">
        <v>233</v>
      </c>
      <c r="AH37" s="9">
        <v>225</v>
      </c>
      <c r="AI37"/>
      <c r="AJ37" s="9"/>
      <c r="AK37" s="9"/>
      <c r="AL37"/>
      <c r="AM37" s="9" t="s">
        <v>216</v>
      </c>
      <c r="AN37" s="9">
        <v>100</v>
      </c>
      <c r="AO37"/>
      <c r="AP37" s="9" t="s">
        <v>173</v>
      </c>
      <c r="AQ37" s="9">
        <v>650</v>
      </c>
      <c r="AR37"/>
      <c r="AS37" s="9" t="s">
        <v>233</v>
      </c>
      <c r="AT37" s="9">
        <v>375</v>
      </c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</row>
    <row r="38" spans="1:100" s="2" customFormat="1">
      <c r="A38" s="11">
        <v>35</v>
      </c>
      <c r="B38" s="81" t="str">
        <f t="shared" si="15"/>
        <v>No</v>
      </c>
      <c r="C38" s="60" t="str">
        <f t="shared" si="16"/>
        <v>No</v>
      </c>
      <c r="D38" s="60" t="str">
        <f t="shared" si="17"/>
        <v>No</v>
      </c>
      <c r="E38" s="60" t="str">
        <f t="shared" si="18"/>
        <v>No</v>
      </c>
      <c r="F38" s="63"/>
      <c r="G38" s="65"/>
      <c r="H38" s="66" t="str">
        <f>IF(F38="","",VLOOKUP(F38,#REF!,4,FALSE))</f>
        <v/>
      </c>
      <c r="I38" s="64" cm="1">
        <f t="array" ref="I38">SUM(LARGE((K38,M38,O38,Q38,S38,U38,W38,Y38,AA38,AC38,AE38),{1,2,3,4}))</f>
        <v>0</v>
      </c>
      <c r="J38" s="72" t="s">
        <v>97</v>
      </c>
      <c r="K38" s="71">
        <f t="shared" si="19"/>
        <v>0</v>
      </c>
      <c r="L38" s="77" t="s">
        <v>97</v>
      </c>
      <c r="M38" s="71" t="str">
        <f t="shared" si="20"/>
        <v>0</v>
      </c>
      <c r="N38" s="77" t="s">
        <v>97</v>
      </c>
      <c r="O38" s="71" t="str">
        <f t="shared" si="21"/>
        <v>0</v>
      </c>
      <c r="P38" s="77" t="s">
        <v>97</v>
      </c>
      <c r="Q38" s="71" t="str">
        <f t="shared" si="22"/>
        <v>0</v>
      </c>
      <c r="R38" s="77" t="s">
        <v>97</v>
      </c>
      <c r="S38" s="71">
        <f t="shared" si="23"/>
        <v>0</v>
      </c>
      <c r="T38" s="77" t="s">
        <v>97</v>
      </c>
      <c r="U38" s="71" t="str">
        <f t="shared" si="24"/>
        <v>0</v>
      </c>
      <c r="V38" s="77" t="s">
        <v>97</v>
      </c>
      <c r="W38" s="71" t="str">
        <f t="shared" si="25"/>
        <v>0</v>
      </c>
      <c r="X38" s="56"/>
      <c r="Y38" s="55">
        <v>0</v>
      </c>
      <c r="Z38" s="77" t="s">
        <v>97</v>
      </c>
      <c r="AA38" s="71" t="str">
        <f t="shared" si="26"/>
        <v>0</v>
      </c>
      <c r="AB38" s="77" t="s">
        <v>97</v>
      </c>
      <c r="AC38" s="71">
        <f t="shared" si="27"/>
        <v>0</v>
      </c>
      <c r="AD38" s="77" t="s">
        <v>97</v>
      </c>
      <c r="AE38" s="71">
        <f t="shared" si="28"/>
        <v>0</v>
      </c>
      <c r="AF38" s="4"/>
      <c r="AG38" s="9" t="s">
        <v>193</v>
      </c>
      <c r="AH38" s="9">
        <v>275</v>
      </c>
      <c r="AI38"/>
      <c r="AJ38" s="9"/>
      <c r="AK38" s="9"/>
      <c r="AL38"/>
      <c r="AM38" s="9" t="s">
        <v>227</v>
      </c>
      <c r="AN38" s="9">
        <v>150</v>
      </c>
      <c r="AO38"/>
      <c r="AP38" s="9" t="s">
        <v>234</v>
      </c>
      <c r="AQ38" s="9">
        <v>50</v>
      </c>
      <c r="AR38"/>
      <c r="AS38" s="9" t="s">
        <v>193</v>
      </c>
      <c r="AT38" s="9">
        <v>475</v>
      </c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  <c r="CQ38"/>
      <c r="CR38"/>
      <c r="CS38"/>
      <c r="CT38"/>
      <c r="CU38"/>
      <c r="CV38"/>
    </row>
    <row r="39" spans="1:100" s="2" customFormat="1">
      <c r="A39" s="11">
        <v>36</v>
      </c>
      <c r="B39" s="81" t="str">
        <f t="shared" si="15"/>
        <v>No</v>
      </c>
      <c r="C39" s="60" t="str">
        <f t="shared" si="16"/>
        <v>No</v>
      </c>
      <c r="D39" s="60" t="str">
        <f t="shared" si="17"/>
        <v>No</v>
      </c>
      <c r="E39" s="60" t="str">
        <f t="shared" si="18"/>
        <v>No</v>
      </c>
      <c r="F39" s="63"/>
      <c r="G39" s="65"/>
      <c r="H39" s="66" t="str">
        <f>IF(F39="","",VLOOKUP(F39,#REF!,4,FALSE))</f>
        <v/>
      </c>
      <c r="I39" s="64" cm="1">
        <f t="array" ref="I39">SUM(LARGE((K39,M39,O39,Q39,S39,U39,W39,Y39,AA39,AC39,AE39),{1,2,3,4}))</f>
        <v>0</v>
      </c>
      <c r="J39" s="72" t="s">
        <v>97</v>
      </c>
      <c r="K39" s="71">
        <f t="shared" si="19"/>
        <v>0</v>
      </c>
      <c r="L39" s="77" t="s">
        <v>97</v>
      </c>
      <c r="M39" s="71" t="str">
        <f t="shared" si="20"/>
        <v>0</v>
      </c>
      <c r="N39" s="77" t="s">
        <v>97</v>
      </c>
      <c r="O39" s="71" t="str">
        <f t="shared" si="21"/>
        <v>0</v>
      </c>
      <c r="P39" s="77" t="s">
        <v>97</v>
      </c>
      <c r="Q39" s="71" t="str">
        <f t="shared" si="22"/>
        <v>0</v>
      </c>
      <c r="R39" s="77" t="s">
        <v>97</v>
      </c>
      <c r="S39" s="71">
        <f t="shared" si="23"/>
        <v>0</v>
      </c>
      <c r="T39" s="77" t="s">
        <v>97</v>
      </c>
      <c r="U39" s="71" t="str">
        <f t="shared" si="24"/>
        <v>0</v>
      </c>
      <c r="V39" s="77" t="s">
        <v>97</v>
      </c>
      <c r="W39" s="71" t="str">
        <f t="shared" si="25"/>
        <v>0</v>
      </c>
      <c r="X39" s="56"/>
      <c r="Y39" s="55">
        <v>0</v>
      </c>
      <c r="Z39" s="77" t="s">
        <v>97</v>
      </c>
      <c r="AA39" s="71" t="str">
        <f t="shared" si="26"/>
        <v>0</v>
      </c>
      <c r="AB39" s="77" t="s">
        <v>97</v>
      </c>
      <c r="AC39" s="71">
        <f t="shared" si="27"/>
        <v>0</v>
      </c>
      <c r="AD39" s="77" t="s">
        <v>97</v>
      </c>
      <c r="AE39" s="71">
        <f t="shared" si="28"/>
        <v>0</v>
      </c>
      <c r="AF39" s="4"/>
      <c r="AG39" s="9" t="s">
        <v>163</v>
      </c>
      <c r="AH39" s="9">
        <v>100</v>
      </c>
      <c r="AI39"/>
      <c r="AJ39" s="9"/>
      <c r="AK39" s="9"/>
      <c r="AL39"/>
      <c r="AM39" s="9" t="s">
        <v>187</v>
      </c>
      <c r="AN39" s="9">
        <v>200</v>
      </c>
      <c r="AO39"/>
      <c r="AP39" s="9" t="s">
        <v>235</v>
      </c>
      <c r="AQ39" s="9">
        <v>100</v>
      </c>
      <c r="AR39"/>
      <c r="AS39" s="9" t="s">
        <v>163</v>
      </c>
      <c r="AT39" s="9">
        <v>250</v>
      </c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</row>
    <row r="40" spans="1:100" s="2" customFormat="1">
      <c r="A40" s="11">
        <v>37</v>
      </c>
      <c r="B40" s="81" t="str">
        <f t="shared" si="15"/>
        <v>No</v>
      </c>
      <c r="C40" s="60" t="str">
        <f t="shared" si="16"/>
        <v>No</v>
      </c>
      <c r="D40" s="60" t="str">
        <f t="shared" si="17"/>
        <v>No</v>
      </c>
      <c r="E40" s="60" t="str">
        <f t="shared" si="18"/>
        <v>No</v>
      </c>
      <c r="F40" s="63"/>
      <c r="G40" s="65"/>
      <c r="H40" s="66" t="str">
        <f>IF(F40="","",VLOOKUP(F40,#REF!,4,FALSE))</f>
        <v/>
      </c>
      <c r="I40" s="64" cm="1">
        <f t="array" ref="I40">SUM(LARGE((K40,M40,O40,Q40,S40,U40,W40,Y40,AA40,AC40,AE40),{1,2,3,4}))</f>
        <v>0</v>
      </c>
      <c r="J40" s="72" t="s">
        <v>97</v>
      </c>
      <c r="K40" s="71">
        <f t="shared" si="19"/>
        <v>0</v>
      </c>
      <c r="L40" s="77" t="s">
        <v>97</v>
      </c>
      <c r="M40" s="71" t="str">
        <f t="shared" si="20"/>
        <v>0</v>
      </c>
      <c r="N40" s="77" t="s">
        <v>97</v>
      </c>
      <c r="O40" s="71" t="str">
        <f t="shared" si="21"/>
        <v>0</v>
      </c>
      <c r="P40" s="77" t="s">
        <v>97</v>
      </c>
      <c r="Q40" s="71" t="str">
        <f t="shared" si="22"/>
        <v>0</v>
      </c>
      <c r="R40" s="77" t="s">
        <v>97</v>
      </c>
      <c r="S40" s="71">
        <f t="shared" si="23"/>
        <v>0</v>
      </c>
      <c r="T40" s="77" t="s">
        <v>97</v>
      </c>
      <c r="U40" s="71" t="str">
        <f t="shared" si="24"/>
        <v>0</v>
      </c>
      <c r="V40" s="77" t="s">
        <v>97</v>
      </c>
      <c r="W40" s="71" t="str">
        <f t="shared" si="25"/>
        <v>0</v>
      </c>
      <c r="X40" s="56"/>
      <c r="Y40" s="55">
        <v>0</v>
      </c>
      <c r="Z40" s="77" t="s">
        <v>97</v>
      </c>
      <c r="AA40" s="71" t="str">
        <f t="shared" si="26"/>
        <v>0</v>
      </c>
      <c r="AB40" s="77" t="s">
        <v>97</v>
      </c>
      <c r="AC40" s="71">
        <f t="shared" si="27"/>
        <v>0</v>
      </c>
      <c r="AD40" s="77" t="s">
        <v>97</v>
      </c>
      <c r="AE40" s="71">
        <f t="shared" si="28"/>
        <v>0</v>
      </c>
      <c r="AF40" s="4"/>
      <c r="AG40" s="9" t="s">
        <v>236</v>
      </c>
      <c r="AH40" s="9">
        <v>225</v>
      </c>
      <c r="AI40"/>
      <c r="AJ40" s="9"/>
      <c r="AK40" s="9"/>
      <c r="AL40"/>
      <c r="AM40" s="9" t="s">
        <v>158</v>
      </c>
      <c r="AN40" s="9">
        <v>300</v>
      </c>
      <c r="AO40"/>
      <c r="AP40" s="9" t="s">
        <v>232</v>
      </c>
      <c r="AQ40" s="9">
        <v>200</v>
      </c>
      <c r="AR40"/>
      <c r="AS40" s="9" t="s">
        <v>236</v>
      </c>
      <c r="AT40" s="9">
        <v>400</v>
      </c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</row>
    <row r="41" spans="1:100" s="2" customFormat="1">
      <c r="A41" s="11">
        <v>38</v>
      </c>
      <c r="B41" s="81" t="str">
        <f t="shared" si="15"/>
        <v>No</v>
      </c>
      <c r="C41" s="60" t="str">
        <f t="shared" si="16"/>
        <v>No</v>
      </c>
      <c r="D41" s="60" t="str">
        <f t="shared" si="17"/>
        <v>No</v>
      </c>
      <c r="E41" s="60" t="str">
        <f t="shared" si="18"/>
        <v>No</v>
      </c>
      <c r="F41" s="63"/>
      <c r="G41" s="65"/>
      <c r="H41" s="66" t="str">
        <f>IF(F41="","",VLOOKUP(F41,#REF!,4,FALSE))</f>
        <v/>
      </c>
      <c r="I41" s="64" cm="1">
        <f t="array" ref="I41">SUM(LARGE((K41,M41,O41,Q41,S41,U41,W41,Y41,AA41,AC41,AE41),{1,2,3,4}))</f>
        <v>0</v>
      </c>
      <c r="J41" s="72" t="s">
        <v>97</v>
      </c>
      <c r="K41" s="71">
        <f t="shared" si="19"/>
        <v>0</v>
      </c>
      <c r="L41" s="77" t="s">
        <v>97</v>
      </c>
      <c r="M41" s="71" t="str">
        <f t="shared" si="20"/>
        <v>0</v>
      </c>
      <c r="N41" s="77" t="s">
        <v>97</v>
      </c>
      <c r="O41" s="71" t="str">
        <f t="shared" si="21"/>
        <v>0</v>
      </c>
      <c r="P41" s="77" t="s">
        <v>97</v>
      </c>
      <c r="Q41" s="71" t="str">
        <f t="shared" si="22"/>
        <v>0</v>
      </c>
      <c r="R41" s="77" t="s">
        <v>97</v>
      </c>
      <c r="S41" s="71">
        <f t="shared" si="23"/>
        <v>0</v>
      </c>
      <c r="T41" s="77" t="s">
        <v>97</v>
      </c>
      <c r="U41" s="71" t="str">
        <f t="shared" si="24"/>
        <v>0</v>
      </c>
      <c r="V41" s="77" t="s">
        <v>97</v>
      </c>
      <c r="W41" s="71" t="str">
        <f t="shared" si="25"/>
        <v>0</v>
      </c>
      <c r="X41" s="56"/>
      <c r="Y41" s="55">
        <v>0</v>
      </c>
      <c r="Z41" s="77" t="s">
        <v>97</v>
      </c>
      <c r="AA41" s="71" t="str">
        <f t="shared" si="26"/>
        <v>0</v>
      </c>
      <c r="AB41" s="77" t="s">
        <v>97</v>
      </c>
      <c r="AC41" s="71">
        <f t="shared" si="27"/>
        <v>0</v>
      </c>
      <c r="AD41" s="77" t="s">
        <v>97</v>
      </c>
      <c r="AE41" s="71">
        <f t="shared" si="28"/>
        <v>0</v>
      </c>
      <c r="AF41" s="4"/>
      <c r="AG41" s="9" t="s">
        <v>209</v>
      </c>
      <c r="AH41" s="9">
        <v>300</v>
      </c>
      <c r="AI41"/>
      <c r="AJ41" s="9"/>
      <c r="AK41" s="9"/>
      <c r="AL41"/>
      <c r="AM41" s="9" t="s">
        <v>190</v>
      </c>
      <c r="AN41" s="9">
        <v>400</v>
      </c>
      <c r="AO41"/>
      <c r="AP41" s="9" t="s">
        <v>216</v>
      </c>
      <c r="AQ41" s="9">
        <v>400</v>
      </c>
      <c r="AR41"/>
      <c r="AS41" s="9" t="s">
        <v>209</v>
      </c>
      <c r="AT41" s="9">
        <v>500</v>
      </c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  <c r="CQ41"/>
      <c r="CR41"/>
      <c r="CS41"/>
      <c r="CT41"/>
      <c r="CU41"/>
      <c r="CV41"/>
    </row>
    <row r="42" spans="1:100" s="2" customFormat="1">
      <c r="A42" s="11">
        <v>39</v>
      </c>
      <c r="B42" s="81" t="str">
        <f t="shared" si="15"/>
        <v>No</v>
      </c>
      <c r="C42" s="60" t="str">
        <f t="shared" si="16"/>
        <v>No</v>
      </c>
      <c r="D42" s="60" t="str">
        <f t="shared" si="17"/>
        <v>No</v>
      </c>
      <c r="E42" s="60" t="str">
        <f t="shared" si="18"/>
        <v>No</v>
      </c>
      <c r="F42" s="63"/>
      <c r="G42" s="65"/>
      <c r="H42" s="66" t="str">
        <f>IF(F42="","",VLOOKUP(F42,#REF!,4,FALSE))</f>
        <v/>
      </c>
      <c r="I42" s="64" cm="1">
        <f t="array" ref="I42">SUM(LARGE((K42,M42,O42,Q42,S42,U42,W42,Y42,AA42,AC42,AE42),{1,2,3,4}))</f>
        <v>0</v>
      </c>
      <c r="J42" s="72" t="s">
        <v>97</v>
      </c>
      <c r="K42" s="71">
        <f t="shared" si="19"/>
        <v>0</v>
      </c>
      <c r="L42" s="77" t="s">
        <v>97</v>
      </c>
      <c r="M42" s="71" t="str">
        <f t="shared" si="20"/>
        <v>0</v>
      </c>
      <c r="N42" s="77" t="s">
        <v>97</v>
      </c>
      <c r="O42" s="71" t="str">
        <f t="shared" si="21"/>
        <v>0</v>
      </c>
      <c r="P42" s="77" t="s">
        <v>97</v>
      </c>
      <c r="Q42" s="71" t="str">
        <f t="shared" si="22"/>
        <v>0</v>
      </c>
      <c r="R42" s="77" t="s">
        <v>97</v>
      </c>
      <c r="S42" s="71">
        <f t="shared" si="23"/>
        <v>0</v>
      </c>
      <c r="T42" s="77" t="s">
        <v>97</v>
      </c>
      <c r="U42" s="71" t="str">
        <f t="shared" si="24"/>
        <v>0</v>
      </c>
      <c r="V42" s="77" t="s">
        <v>97</v>
      </c>
      <c r="W42" s="71" t="str">
        <f t="shared" si="25"/>
        <v>0</v>
      </c>
      <c r="X42" s="56"/>
      <c r="Y42" s="55">
        <v>0</v>
      </c>
      <c r="Z42" s="77" t="s">
        <v>97</v>
      </c>
      <c r="AA42" s="71" t="str">
        <f t="shared" si="26"/>
        <v>0</v>
      </c>
      <c r="AB42" s="77" t="s">
        <v>97</v>
      </c>
      <c r="AC42" s="71">
        <f t="shared" si="27"/>
        <v>0</v>
      </c>
      <c r="AD42" s="77" t="s">
        <v>97</v>
      </c>
      <c r="AE42" s="71">
        <f t="shared" si="28"/>
        <v>0</v>
      </c>
      <c r="AF42" s="4"/>
      <c r="AG42" s="9" t="s">
        <v>169</v>
      </c>
      <c r="AH42" s="9">
        <v>400</v>
      </c>
      <c r="AI42"/>
      <c r="AJ42" s="9"/>
      <c r="AK42" s="9"/>
      <c r="AL42"/>
      <c r="AM42" s="9" t="s">
        <v>170</v>
      </c>
      <c r="AN42" s="9">
        <v>150</v>
      </c>
      <c r="AO42"/>
      <c r="AP42" s="9" t="s">
        <v>237</v>
      </c>
      <c r="AQ42" s="9">
        <v>700</v>
      </c>
      <c r="AR42"/>
      <c r="AS42" s="9" t="s">
        <v>169</v>
      </c>
      <c r="AT42" s="9">
        <v>650</v>
      </c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  <c r="CQ42"/>
      <c r="CR42"/>
      <c r="CS42"/>
      <c r="CT42"/>
      <c r="CU42"/>
      <c r="CV42"/>
    </row>
    <row r="43" spans="1:100" s="2" customFormat="1">
      <c r="A43" s="11">
        <v>40</v>
      </c>
      <c r="B43" s="81" t="str">
        <f t="shared" si="15"/>
        <v>No</v>
      </c>
      <c r="C43" s="60" t="str">
        <f t="shared" si="16"/>
        <v>No</v>
      </c>
      <c r="D43" s="60" t="str">
        <f t="shared" si="17"/>
        <v>No</v>
      </c>
      <c r="E43" s="60" t="str">
        <f t="shared" si="18"/>
        <v>No</v>
      </c>
      <c r="F43" s="63"/>
      <c r="G43" s="65"/>
      <c r="H43" s="66" t="str">
        <f>IF(F43="","",VLOOKUP(F43,#REF!,4,FALSE))</f>
        <v/>
      </c>
      <c r="I43" s="64" cm="1">
        <f t="array" ref="I43">SUM(LARGE((K43,M43,O43,Q43,S43,U43,W43,Y43,AA43,AC43,AE43),{1,2,3,4}))</f>
        <v>0</v>
      </c>
      <c r="J43" s="72" t="s">
        <v>97</v>
      </c>
      <c r="K43" s="71">
        <f t="shared" si="19"/>
        <v>0</v>
      </c>
      <c r="L43" s="77" t="s">
        <v>97</v>
      </c>
      <c r="M43" s="71" t="str">
        <f t="shared" si="20"/>
        <v>0</v>
      </c>
      <c r="N43" s="77" t="s">
        <v>97</v>
      </c>
      <c r="O43" s="71" t="str">
        <f t="shared" si="21"/>
        <v>0</v>
      </c>
      <c r="P43" s="77" t="s">
        <v>97</v>
      </c>
      <c r="Q43" s="71" t="str">
        <f t="shared" si="22"/>
        <v>0</v>
      </c>
      <c r="R43" s="77" t="s">
        <v>97</v>
      </c>
      <c r="S43" s="71">
        <f t="shared" si="23"/>
        <v>0</v>
      </c>
      <c r="T43" s="77" t="s">
        <v>97</v>
      </c>
      <c r="U43" s="71" t="str">
        <f t="shared" si="24"/>
        <v>0</v>
      </c>
      <c r="V43" s="77" t="s">
        <v>97</v>
      </c>
      <c r="W43" s="71" t="str">
        <f t="shared" si="25"/>
        <v>0</v>
      </c>
      <c r="X43" s="56"/>
      <c r="Y43" s="55">
        <v>0</v>
      </c>
      <c r="Z43" s="77" t="s">
        <v>97</v>
      </c>
      <c r="AA43" s="71" t="str">
        <f t="shared" si="26"/>
        <v>0</v>
      </c>
      <c r="AB43" s="77" t="s">
        <v>97</v>
      </c>
      <c r="AC43" s="71">
        <f t="shared" si="27"/>
        <v>0</v>
      </c>
      <c r="AD43" s="77" t="s">
        <v>97</v>
      </c>
      <c r="AE43" s="71">
        <f t="shared" si="28"/>
        <v>0</v>
      </c>
      <c r="AF43" s="4"/>
      <c r="AG43" s="9" t="s">
        <v>162</v>
      </c>
      <c r="AH43" s="9">
        <v>500</v>
      </c>
      <c r="AI43"/>
      <c r="AJ43" s="9"/>
      <c r="AK43" s="9"/>
      <c r="AL43"/>
      <c r="AM43" s="9" t="s">
        <v>194</v>
      </c>
      <c r="AN43" s="9">
        <v>225</v>
      </c>
      <c r="AO43"/>
      <c r="AP43" s="9" t="s">
        <v>158</v>
      </c>
      <c r="AQ43" s="9">
        <v>1000</v>
      </c>
      <c r="AR43"/>
      <c r="AS43" s="9" t="s">
        <v>162</v>
      </c>
      <c r="AT43" s="9">
        <v>800</v>
      </c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  <c r="CQ43"/>
      <c r="CR43"/>
      <c r="CS43"/>
      <c r="CT43"/>
      <c r="CU43"/>
      <c r="CV43"/>
    </row>
    <row r="44" spans="1:100" s="2" customFormat="1">
      <c r="A44" s="11">
        <v>41</v>
      </c>
      <c r="B44" s="81" t="str">
        <f t="shared" si="15"/>
        <v>No</v>
      </c>
      <c r="C44" s="60" t="str">
        <f t="shared" si="16"/>
        <v>No</v>
      </c>
      <c r="D44" s="60" t="str">
        <f t="shared" si="17"/>
        <v>No</v>
      </c>
      <c r="E44" s="60" t="str">
        <f t="shared" si="18"/>
        <v>No</v>
      </c>
      <c r="F44" s="63"/>
      <c r="G44" s="65"/>
      <c r="H44" s="66" t="str">
        <f>IF(F44="","",VLOOKUP(F44,#REF!,4,FALSE))</f>
        <v/>
      </c>
      <c r="I44" s="64" cm="1">
        <f t="array" ref="I44">SUM(LARGE((K44,M44,O44,Q44,S44,U44,W44,Y44,AA44,AC44,AE44),{1,2,3,4}))</f>
        <v>0</v>
      </c>
      <c r="J44" s="72" t="s">
        <v>97</v>
      </c>
      <c r="K44" s="71">
        <f t="shared" si="19"/>
        <v>0</v>
      </c>
      <c r="L44" s="77" t="s">
        <v>97</v>
      </c>
      <c r="M44" s="71" t="str">
        <f t="shared" si="20"/>
        <v>0</v>
      </c>
      <c r="N44" s="77" t="s">
        <v>97</v>
      </c>
      <c r="O44" s="71" t="str">
        <f t="shared" si="21"/>
        <v>0</v>
      </c>
      <c r="P44" s="77" t="s">
        <v>97</v>
      </c>
      <c r="Q44" s="71" t="str">
        <f t="shared" si="22"/>
        <v>0</v>
      </c>
      <c r="R44" s="77" t="s">
        <v>97</v>
      </c>
      <c r="S44" s="71">
        <f t="shared" si="23"/>
        <v>0</v>
      </c>
      <c r="T44" s="77" t="s">
        <v>97</v>
      </c>
      <c r="U44" s="71" t="str">
        <f t="shared" si="24"/>
        <v>0</v>
      </c>
      <c r="V44" s="77" t="s">
        <v>97</v>
      </c>
      <c r="W44" s="71" t="str">
        <f t="shared" si="25"/>
        <v>0</v>
      </c>
      <c r="X44" s="56"/>
      <c r="Y44" s="55">
        <v>0</v>
      </c>
      <c r="Z44" s="77" t="s">
        <v>97</v>
      </c>
      <c r="AA44" s="71" t="str">
        <f t="shared" si="26"/>
        <v>0</v>
      </c>
      <c r="AB44" s="77" t="s">
        <v>97</v>
      </c>
      <c r="AC44" s="71">
        <f t="shared" si="27"/>
        <v>0</v>
      </c>
      <c r="AD44" s="77" t="s">
        <v>97</v>
      </c>
      <c r="AE44" s="71">
        <f t="shared" si="28"/>
        <v>0</v>
      </c>
      <c r="AF44" s="4"/>
      <c r="AG44" s="4"/>
      <c r="AH44"/>
      <c r="AI44"/>
      <c r="AJ44" s="9"/>
      <c r="AK44" s="9"/>
      <c r="AL44"/>
      <c r="AM44" s="9" t="s">
        <v>221</v>
      </c>
      <c r="AN44" s="9">
        <v>325</v>
      </c>
      <c r="AO44"/>
      <c r="AP44" s="9" t="s">
        <v>190</v>
      </c>
      <c r="AQ44" s="9">
        <v>1400</v>
      </c>
      <c r="AR44"/>
      <c r="AS44" s="9"/>
      <c r="AT44" s="9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  <c r="CQ44"/>
      <c r="CR44"/>
      <c r="CS44"/>
      <c r="CT44"/>
      <c r="CU44"/>
      <c r="CV44"/>
    </row>
    <row r="45" spans="1:100" s="2" customFormat="1">
      <c r="A45" s="11">
        <v>42</v>
      </c>
      <c r="B45" s="81" t="str">
        <f t="shared" si="15"/>
        <v>No</v>
      </c>
      <c r="C45" s="60" t="str">
        <f t="shared" si="16"/>
        <v>No</v>
      </c>
      <c r="D45" s="60" t="str">
        <f t="shared" si="17"/>
        <v>No</v>
      </c>
      <c r="E45" s="60" t="str">
        <f t="shared" si="18"/>
        <v>No</v>
      </c>
      <c r="F45" s="63"/>
      <c r="G45" s="65"/>
      <c r="H45" s="66" t="str">
        <f>IF(F45="","",VLOOKUP(F45,#REF!,4,FALSE))</f>
        <v/>
      </c>
      <c r="I45" s="64" cm="1">
        <f t="array" ref="I45">SUM(LARGE((K45,M45,O45,Q45,S45,U45,W45,Y45,AA45,AC45,AE45),{1,2,3,4}))</f>
        <v>0</v>
      </c>
      <c r="J45" s="72" t="s">
        <v>97</v>
      </c>
      <c r="K45" s="71">
        <f t="shared" si="19"/>
        <v>0</v>
      </c>
      <c r="L45" s="77" t="s">
        <v>97</v>
      </c>
      <c r="M45" s="71" t="str">
        <f t="shared" si="20"/>
        <v>0</v>
      </c>
      <c r="N45" s="77" t="s">
        <v>97</v>
      </c>
      <c r="O45" s="71" t="str">
        <f t="shared" si="21"/>
        <v>0</v>
      </c>
      <c r="P45" s="77" t="s">
        <v>97</v>
      </c>
      <c r="Q45" s="71" t="str">
        <f t="shared" si="22"/>
        <v>0</v>
      </c>
      <c r="R45" s="77" t="s">
        <v>97</v>
      </c>
      <c r="S45" s="71">
        <f t="shared" si="23"/>
        <v>0</v>
      </c>
      <c r="T45" s="77" t="s">
        <v>97</v>
      </c>
      <c r="U45" s="71" t="str">
        <f t="shared" si="24"/>
        <v>0</v>
      </c>
      <c r="V45" s="77" t="s">
        <v>97</v>
      </c>
      <c r="W45" s="71" t="str">
        <f t="shared" si="25"/>
        <v>0</v>
      </c>
      <c r="X45" s="56"/>
      <c r="Y45" s="55">
        <v>0</v>
      </c>
      <c r="Z45" s="77" t="s">
        <v>97</v>
      </c>
      <c r="AA45" s="71" t="str">
        <f t="shared" si="26"/>
        <v>0</v>
      </c>
      <c r="AB45" s="77" t="s">
        <v>97</v>
      </c>
      <c r="AC45" s="71">
        <f t="shared" si="27"/>
        <v>0</v>
      </c>
      <c r="AD45" s="77" t="s">
        <v>97</v>
      </c>
      <c r="AE45" s="71">
        <f t="shared" si="28"/>
        <v>0</v>
      </c>
      <c r="AF45" s="4"/>
      <c r="AG45" s="4"/>
      <c r="AH45"/>
      <c r="AI45"/>
      <c r="AJ45" s="9"/>
      <c r="AK45" s="9"/>
      <c r="AL45"/>
      <c r="AM45" s="9" t="s">
        <v>231</v>
      </c>
      <c r="AN45" s="9">
        <v>425</v>
      </c>
      <c r="AO45"/>
      <c r="AP45" s="9" t="s">
        <v>238</v>
      </c>
      <c r="AQ45" s="9">
        <v>150</v>
      </c>
      <c r="AR45"/>
      <c r="AS45" s="9"/>
      <c r="AT45" s="9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  <c r="CQ45"/>
      <c r="CR45"/>
      <c r="CS45"/>
      <c r="CT45"/>
      <c r="CU45"/>
      <c r="CV45"/>
    </row>
    <row r="46" spans="1:100" s="2" customFormat="1">
      <c r="A46" s="11">
        <v>43</v>
      </c>
      <c r="B46" s="81" t="str">
        <f t="shared" si="15"/>
        <v>No</v>
      </c>
      <c r="C46" s="60" t="str">
        <f t="shared" si="16"/>
        <v>No</v>
      </c>
      <c r="D46" s="60" t="str">
        <f t="shared" si="17"/>
        <v>No</v>
      </c>
      <c r="E46" s="60" t="str">
        <f t="shared" si="18"/>
        <v>No</v>
      </c>
      <c r="F46" s="63"/>
      <c r="G46" s="65"/>
      <c r="H46" s="66" t="str">
        <f>IF(F46="","",VLOOKUP(F46,#REF!,4,FALSE))</f>
        <v/>
      </c>
      <c r="I46" s="64" cm="1">
        <f t="array" ref="I46">SUM(LARGE((K46,M46,O46,Q46,S46,U46,W46,Y46,AA46,AC46,AE46),{1,2,3,4}))</f>
        <v>0</v>
      </c>
      <c r="J46" s="72" t="s">
        <v>97</v>
      </c>
      <c r="K46" s="71">
        <f t="shared" si="19"/>
        <v>0</v>
      </c>
      <c r="L46" s="77" t="s">
        <v>97</v>
      </c>
      <c r="M46" s="71" t="str">
        <f t="shared" si="20"/>
        <v>0</v>
      </c>
      <c r="N46" s="77" t="s">
        <v>97</v>
      </c>
      <c r="O46" s="71" t="str">
        <f t="shared" si="21"/>
        <v>0</v>
      </c>
      <c r="P46" s="77" t="s">
        <v>97</v>
      </c>
      <c r="Q46" s="71" t="str">
        <f t="shared" si="22"/>
        <v>0</v>
      </c>
      <c r="R46" s="77" t="s">
        <v>97</v>
      </c>
      <c r="S46" s="71">
        <f t="shared" si="23"/>
        <v>0</v>
      </c>
      <c r="T46" s="77" t="s">
        <v>97</v>
      </c>
      <c r="U46" s="71" t="str">
        <f t="shared" si="24"/>
        <v>0</v>
      </c>
      <c r="V46" s="77" t="s">
        <v>97</v>
      </c>
      <c r="W46" s="71" t="str">
        <f t="shared" si="25"/>
        <v>0</v>
      </c>
      <c r="X46" s="56"/>
      <c r="Y46" s="55">
        <v>0</v>
      </c>
      <c r="Z46" s="77" t="s">
        <v>97</v>
      </c>
      <c r="AA46" s="71" t="str">
        <f t="shared" si="26"/>
        <v>0</v>
      </c>
      <c r="AB46" s="77" t="s">
        <v>97</v>
      </c>
      <c r="AC46" s="71">
        <f t="shared" si="27"/>
        <v>0</v>
      </c>
      <c r="AD46" s="77" t="s">
        <v>97</v>
      </c>
      <c r="AE46" s="71">
        <f t="shared" si="28"/>
        <v>0</v>
      </c>
      <c r="AF46" s="4"/>
      <c r="AG46" s="4"/>
      <c r="AH46"/>
      <c r="AI46"/>
      <c r="AJ46" s="9"/>
      <c r="AK46" s="9"/>
      <c r="AL46"/>
      <c r="AM46" s="9" t="s">
        <v>233</v>
      </c>
      <c r="AN46" s="9">
        <v>525</v>
      </c>
      <c r="AO46"/>
      <c r="AP46" s="9" t="s">
        <v>239</v>
      </c>
      <c r="AQ46" s="9">
        <v>400</v>
      </c>
      <c r="AR46"/>
      <c r="AS46" s="9"/>
      <c r="AT46" s="9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  <c r="CQ46"/>
      <c r="CR46"/>
      <c r="CS46"/>
      <c r="CT46"/>
      <c r="CU46"/>
      <c r="CV46"/>
    </row>
    <row r="47" spans="1:100" s="2" customFormat="1">
      <c r="A47" s="11">
        <v>44</v>
      </c>
      <c r="B47" s="81" t="str">
        <f t="shared" si="15"/>
        <v>No</v>
      </c>
      <c r="C47" s="60" t="str">
        <f t="shared" si="16"/>
        <v>No</v>
      </c>
      <c r="D47" s="60" t="str">
        <f t="shared" si="17"/>
        <v>No</v>
      </c>
      <c r="E47" s="60" t="str">
        <f t="shared" si="18"/>
        <v>No</v>
      </c>
      <c r="F47" s="63"/>
      <c r="G47" s="65"/>
      <c r="H47" s="66" t="str">
        <f>IF(F47="","",VLOOKUP(F47,#REF!,4,FALSE))</f>
        <v/>
      </c>
      <c r="I47" s="64" cm="1">
        <f t="array" ref="I47">SUM(LARGE((K47,M47,O47,Q47,S47,U47,W47,Y47,AA47,AC47,AE47),{1,2,3,4}))</f>
        <v>0</v>
      </c>
      <c r="J47" s="72" t="s">
        <v>97</v>
      </c>
      <c r="K47" s="71">
        <f t="shared" si="19"/>
        <v>0</v>
      </c>
      <c r="L47" s="77" t="s">
        <v>97</v>
      </c>
      <c r="M47" s="71" t="str">
        <f t="shared" si="20"/>
        <v>0</v>
      </c>
      <c r="N47" s="77" t="s">
        <v>97</v>
      </c>
      <c r="O47" s="71" t="str">
        <f t="shared" si="21"/>
        <v>0</v>
      </c>
      <c r="P47" s="77" t="s">
        <v>97</v>
      </c>
      <c r="Q47" s="71" t="str">
        <f t="shared" si="22"/>
        <v>0</v>
      </c>
      <c r="R47" s="77" t="s">
        <v>97</v>
      </c>
      <c r="S47" s="71">
        <f t="shared" si="23"/>
        <v>0</v>
      </c>
      <c r="T47" s="77" t="s">
        <v>97</v>
      </c>
      <c r="U47" s="71" t="str">
        <f t="shared" si="24"/>
        <v>0</v>
      </c>
      <c r="V47" s="77" t="s">
        <v>97</v>
      </c>
      <c r="W47" s="71" t="str">
        <f t="shared" si="25"/>
        <v>0</v>
      </c>
      <c r="X47" s="56"/>
      <c r="Y47" s="55">
        <v>0</v>
      </c>
      <c r="Z47" s="77" t="s">
        <v>97</v>
      </c>
      <c r="AA47" s="71" t="str">
        <f t="shared" si="26"/>
        <v>0</v>
      </c>
      <c r="AB47" s="77" t="s">
        <v>97</v>
      </c>
      <c r="AC47" s="71">
        <f t="shared" si="27"/>
        <v>0</v>
      </c>
      <c r="AD47" s="77" t="s">
        <v>97</v>
      </c>
      <c r="AE47" s="71">
        <f t="shared" si="28"/>
        <v>0</v>
      </c>
      <c r="AF47" s="4"/>
      <c r="AG47" s="4"/>
      <c r="AH47"/>
      <c r="AI47"/>
      <c r="AJ47" s="9"/>
      <c r="AK47" s="9"/>
      <c r="AL47"/>
      <c r="AM47" s="9" t="s">
        <v>193</v>
      </c>
      <c r="AN47" s="9">
        <v>625</v>
      </c>
      <c r="AO47"/>
      <c r="AP47" s="9" t="s">
        <v>170</v>
      </c>
      <c r="AQ47" s="9">
        <v>600</v>
      </c>
      <c r="AR47"/>
      <c r="AS47" s="9"/>
      <c r="AT47" s="9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  <c r="CQ47"/>
      <c r="CR47"/>
      <c r="CS47"/>
      <c r="CT47"/>
      <c r="CU47"/>
      <c r="CV47"/>
    </row>
    <row r="48" spans="1:100" s="2" customFormat="1">
      <c r="A48" s="11">
        <v>45</v>
      </c>
      <c r="B48" s="81" t="str">
        <f t="shared" si="15"/>
        <v>No</v>
      </c>
      <c r="C48" s="60" t="str">
        <f t="shared" si="16"/>
        <v>No</v>
      </c>
      <c r="D48" s="60" t="str">
        <f t="shared" si="17"/>
        <v>No</v>
      </c>
      <c r="E48" s="60" t="str">
        <f t="shared" si="18"/>
        <v>No</v>
      </c>
      <c r="F48" s="63"/>
      <c r="G48" s="65"/>
      <c r="H48" s="66" t="str">
        <f>IF(F48="","",VLOOKUP(F48,#REF!,4,FALSE))</f>
        <v/>
      </c>
      <c r="I48" s="64" cm="1">
        <f t="array" ref="I48">SUM(LARGE((K48,M48,O48,Q48,S48,U48,W48,Y48,AA48,AC48,AE48),{1,2,3,4}))</f>
        <v>0</v>
      </c>
      <c r="J48" s="72" t="s">
        <v>97</v>
      </c>
      <c r="K48" s="71">
        <f t="shared" si="19"/>
        <v>0</v>
      </c>
      <c r="L48" s="77" t="s">
        <v>97</v>
      </c>
      <c r="M48" s="71" t="str">
        <f t="shared" si="20"/>
        <v>0</v>
      </c>
      <c r="N48" s="77" t="s">
        <v>97</v>
      </c>
      <c r="O48" s="71" t="str">
        <f t="shared" si="21"/>
        <v>0</v>
      </c>
      <c r="P48" s="77" t="s">
        <v>97</v>
      </c>
      <c r="Q48" s="71" t="str">
        <f t="shared" si="22"/>
        <v>0</v>
      </c>
      <c r="R48" s="77" t="s">
        <v>97</v>
      </c>
      <c r="S48" s="71">
        <f t="shared" si="23"/>
        <v>0</v>
      </c>
      <c r="T48" s="77" t="s">
        <v>97</v>
      </c>
      <c r="U48" s="71" t="str">
        <f t="shared" si="24"/>
        <v>0</v>
      </c>
      <c r="V48" s="77" t="s">
        <v>97</v>
      </c>
      <c r="W48" s="71" t="str">
        <f t="shared" si="25"/>
        <v>0</v>
      </c>
      <c r="X48" s="56"/>
      <c r="Y48" s="55">
        <v>0</v>
      </c>
      <c r="Z48" s="77" t="s">
        <v>97</v>
      </c>
      <c r="AA48" s="71" t="str">
        <f t="shared" si="26"/>
        <v>0</v>
      </c>
      <c r="AB48" s="77" t="s">
        <v>97</v>
      </c>
      <c r="AC48" s="71">
        <f t="shared" si="27"/>
        <v>0</v>
      </c>
      <c r="AD48" s="77" t="s">
        <v>97</v>
      </c>
      <c r="AE48" s="71">
        <f t="shared" si="28"/>
        <v>0</v>
      </c>
      <c r="AF48" s="4"/>
      <c r="AG48" s="4"/>
      <c r="AH48"/>
      <c r="AI48"/>
      <c r="AJ48" s="9"/>
      <c r="AK48" s="9"/>
      <c r="AL48"/>
      <c r="AM48" s="9" t="s">
        <v>240</v>
      </c>
      <c r="AN48" s="9">
        <v>200</v>
      </c>
      <c r="AO48"/>
      <c r="AP48" s="9" t="s">
        <v>194</v>
      </c>
      <c r="AQ48" s="9">
        <v>900</v>
      </c>
      <c r="AR48"/>
      <c r="AS48" s="9"/>
      <c r="AT48" s="9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  <c r="CQ48"/>
      <c r="CR48"/>
      <c r="CS48"/>
      <c r="CT48"/>
      <c r="CU48"/>
      <c r="CV48"/>
    </row>
    <row r="49" spans="1:100" s="2" customFormat="1">
      <c r="A49" s="11">
        <v>46</v>
      </c>
      <c r="B49" s="81" t="str">
        <f t="shared" si="15"/>
        <v>No</v>
      </c>
      <c r="C49" s="60" t="str">
        <f t="shared" si="16"/>
        <v>No</v>
      </c>
      <c r="D49" s="60" t="str">
        <f t="shared" si="17"/>
        <v>No</v>
      </c>
      <c r="E49" s="60" t="str">
        <f t="shared" si="18"/>
        <v>No</v>
      </c>
      <c r="F49" s="63"/>
      <c r="G49" s="65"/>
      <c r="H49" s="66" t="str">
        <f>IF(F49="","",VLOOKUP(F49,#REF!,4,FALSE))</f>
        <v/>
      </c>
      <c r="I49" s="64" cm="1">
        <f t="array" ref="I49">SUM(LARGE((K49,M49,O49,Q49,S49,U49,W49,Y49,AA49,AC49,AE49),{1,2,3,4}))</f>
        <v>0</v>
      </c>
      <c r="J49" s="72" t="s">
        <v>97</v>
      </c>
      <c r="K49" s="71">
        <f t="shared" si="19"/>
        <v>0</v>
      </c>
      <c r="L49" s="77" t="s">
        <v>97</v>
      </c>
      <c r="M49" s="71" t="str">
        <f t="shared" si="20"/>
        <v>0</v>
      </c>
      <c r="N49" s="77" t="s">
        <v>97</v>
      </c>
      <c r="O49" s="71" t="str">
        <f t="shared" si="21"/>
        <v>0</v>
      </c>
      <c r="P49" s="77" t="s">
        <v>97</v>
      </c>
      <c r="Q49" s="71" t="str">
        <f t="shared" si="22"/>
        <v>0</v>
      </c>
      <c r="R49" s="77" t="s">
        <v>97</v>
      </c>
      <c r="S49" s="71">
        <f t="shared" si="23"/>
        <v>0</v>
      </c>
      <c r="T49" s="77" t="s">
        <v>97</v>
      </c>
      <c r="U49" s="71" t="str">
        <f t="shared" si="24"/>
        <v>0</v>
      </c>
      <c r="V49" s="77" t="s">
        <v>97</v>
      </c>
      <c r="W49" s="71" t="str">
        <f t="shared" si="25"/>
        <v>0</v>
      </c>
      <c r="X49" s="56"/>
      <c r="Y49" s="55">
        <v>0</v>
      </c>
      <c r="Z49" s="77" t="s">
        <v>97</v>
      </c>
      <c r="AA49" s="71" t="str">
        <f t="shared" si="26"/>
        <v>0</v>
      </c>
      <c r="AB49" s="77" t="s">
        <v>97</v>
      </c>
      <c r="AC49" s="71">
        <f t="shared" si="27"/>
        <v>0</v>
      </c>
      <c r="AD49" s="77" t="s">
        <v>97</v>
      </c>
      <c r="AE49" s="71">
        <f t="shared" si="28"/>
        <v>0</v>
      </c>
      <c r="AF49" s="4"/>
      <c r="AG49" s="4"/>
      <c r="AH49"/>
      <c r="AI49"/>
      <c r="AJ49" s="9"/>
      <c r="AK49" s="9"/>
      <c r="AL49"/>
      <c r="AM49" s="9" t="s">
        <v>163</v>
      </c>
      <c r="AN49" s="9">
        <v>400</v>
      </c>
      <c r="AO49"/>
      <c r="AP49" s="9" t="s">
        <v>241</v>
      </c>
      <c r="AQ49" s="9">
        <v>1500</v>
      </c>
      <c r="AR49"/>
      <c r="AS49" s="9"/>
      <c r="AT49" s="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  <c r="CQ49"/>
      <c r="CR49"/>
      <c r="CS49"/>
      <c r="CT49"/>
      <c r="CU49"/>
      <c r="CV49"/>
    </row>
    <row r="50" spans="1:100" s="2" customFormat="1">
      <c r="A50" s="11">
        <v>47</v>
      </c>
      <c r="B50" s="81" t="str">
        <f t="shared" si="15"/>
        <v>No</v>
      </c>
      <c r="C50" s="60" t="str">
        <f t="shared" si="16"/>
        <v>No</v>
      </c>
      <c r="D50" s="60" t="str">
        <f t="shared" si="17"/>
        <v>No</v>
      </c>
      <c r="E50" s="60" t="str">
        <f t="shared" si="18"/>
        <v>No</v>
      </c>
      <c r="F50" s="63"/>
      <c r="G50" s="65"/>
      <c r="H50" s="66" t="str">
        <f>IF(F50="","",VLOOKUP(F50,#REF!,4,FALSE))</f>
        <v/>
      </c>
      <c r="I50" s="64" cm="1">
        <f t="array" ref="I50">SUM(LARGE((K50,M50,O50,Q50,S50,U50,W50,Y50,AA50,AC50,AE50),{1,2,3,4}))</f>
        <v>0</v>
      </c>
      <c r="J50" s="72" t="s">
        <v>97</v>
      </c>
      <c r="K50" s="71">
        <f t="shared" si="19"/>
        <v>0</v>
      </c>
      <c r="L50" s="77" t="s">
        <v>97</v>
      </c>
      <c r="M50" s="71" t="str">
        <f t="shared" si="20"/>
        <v>0</v>
      </c>
      <c r="N50" s="77" t="s">
        <v>97</v>
      </c>
      <c r="O50" s="71" t="str">
        <f t="shared" si="21"/>
        <v>0</v>
      </c>
      <c r="P50" s="77" t="s">
        <v>97</v>
      </c>
      <c r="Q50" s="71" t="str">
        <f t="shared" si="22"/>
        <v>0</v>
      </c>
      <c r="R50" s="77" t="s">
        <v>97</v>
      </c>
      <c r="S50" s="71">
        <f t="shared" si="23"/>
        <v>0</v>
      </c>
      <c r="T50" s="77" t="s">
        <v>97</v>
      </c>
      <c r="U50" s="71" t="str">
        <f t="shared" si="24"/>
        <v>0</v>
      </c>
      <c r="V50" s="77" t="s">
        <v>97</v>
      </c>
      <c r="W50" s="71" t="str">
        <f t="shared" si="25"/>
        <v>0</v>
      </c>
      <c r="X50" s="56"/>
      <c r="Y50" s="55">
        <v>0</v>
      </c>
      <c r="Z50" s="77" t="s">
        <v>97</v>
      </c>
      <c r="AA50" s="71" t="str">
        <f t="shared" si="26"/>
        <v>0</v>
      </c>
      <c r="AB50" s="77" t="s">
        <v>97</v>
      </c>
      <c r="AC50" s="71">
        <f t="shared" si="27"/>
        <v>0</v>
      </c>
      <c r="AD50" s="77" t="s">
        <v>97</v>
      </c>
      <c r="AE50" s="71">
        <f t="shared" si="28"/>
        <v>0</v>
      </c>
      <c r="AF50" s="4"/>
      <c r="AG50" s="4"/>
      <c r="AH50"/>
      <c r="AI50"/>
      <c r="AJ50" s="9"/>
      <c r="AK50" s="9"/>
      <c r="AL50"/>
      <c r="AM50" s="9" t="s">
        <v>236</v>
      </c>
      <c r="AN50" s="9">
        <v>550</v>
      </c>
      <c r="AO50"/>
      <c r="AP50" s="9" t="s">
        <v>233</v>
      </c>
      <c r="AQ50" s="9">
        <v>2000</v>
      </c>
      <c r="AR50"/>
      <c r="AS50" s="9"/>
      <c r="AT50" s="9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  <c r="CQ50"/>
      <c r="CR50"/>
      <c r="CS50"/>
      <c r="CT50"/>
      <c r="CU50"/>
      <c r="CV50"/>
    </row>
    <row r="51" spans="1:100" s="2" customFormat="1">
      <c r="A51" s="11">
        <v>48</v>
      </c>
      <c r="B51" s="81" t="str">
        <f t="shared" si="15"/>
        <v>No</v>
      </c>
      <c r="C51" s="60" t="str">
        <f t="shared" si="16"/>
        <v>No</v>
      </c>
      <c r="D51" s="60" t="str">
        <f t="shared" si="17"/>
        <v>No</v>
      </c>
      <c r="E51" s="60" t="str">
        <f t="shared" si="18"/>
        <v>No</v>
      </c>
      <c r="F51" s="66"/>
      <c r="G51" s="66"/>
      <c r="H51" s="66" t="str">
        <f>IF(F51="","",VLOOKUP(F51,#REF!,4,FALSE))</f>
        <v/>
      </c>
      <c r="I51" s="64" cm="1">
        <f t="array" ref="I51">SUM(LARGE((K51,M51,O51,Q51,S51,U51,W51,Y51,AA51,AC51,AE51),{1,2,3,4}))</f>
        <v>0</v>
      </c>
      <c r="J51" s="72" t="s">
        <v>97</v>
      </c>
      <c r="K51" s="71">
        <f t="shared" si="19"/>
        <v>0</v>
      </c>
      <c r="L51" s="77" t="s">
        <v>97</v>
      </c>
      <c r="M51" s="71" t="str">
        <f t="shared" si="20"/>
        <v>0</v>
      </c>
      <c r="N51" s="77" t="s">
        <v>97</v>
      </c>
      <c r="O51" s="71" t="str">
        <f t="shared" si="21"/>
        <v>0</v>
      </c>
      <c r="P51" s="77" t="s">
        <v>97</v>
      </c>
      <c r="Q51" s="71" t="str">
        <f t="shared" si="22"/>
        <v>0</v>
      </c>
      <c r="R51" s="77" t="s">
        <v>97</v>
      </c>
      <c r="S51" s="71">
        <f t="shared" si="23"/>
        <v>0</v>
      </c>
      <c r="T51" s="77" t="s">
        <v>97</v>
      </c>
      <c r="U51" s="71" t="str">
        <f t="shared" si="24"/>
        <v>0</v>
      </c>
      <c r="V51" s="77" t="s">
        <v>97</v>
      </c>
      <c r="W51" s="71" t="str">
        <f t="shared" si="25"/>
        <v>0</v>
      </c>
      <c r="X51" s="56"/>
      <c r="Y51" s="55">
        <v>0</v>
      </c>
      <c r="Z51" s="77" t="s">
        <v>97</v>
      </c>
      <c r="AA51" s="71" t="str">
        <f t="shared" si="26"/>
        <v>0</v>
      </c>
      <c r="AB51" s="77" t="s">
        <v>97</v>
      </c>
      <c r="AC51" s="71">
        <f t="shared" si="27"/>
        <v>0</v>
      </c>
      <c r="AD51" s="77" t="s">
        <v>97</v>
      </c>
      <c r="AE51" s="71">
        <f t="shared" si="28"/>
        <v>0</v>
      </c>
      <c r="AF51" s="4"/>
      <c r="AG51" s="4"/>
      <c r="AH51"/>
      <c r="AI51"/>
      <c r="AJ51" s="9"/>
      <c r="AK51" s="9"/>
      <c r="AL51"/>
      <c r="AM51" s="9" t="s">
        <v>209</v>
      </c>
      <c r="AN51" s="9">
        <v>650</v>
      </c>
      <c r="AO51"/>
      <c r="AP51" s="9" t="s">
        <v>193</v>
      </c>
      <c r="AQ51" s="9">
        <v>2800</v>
      </c>
      <c r="AR51"/>
      <c r="AS51" s="9"/>
      <c r="AT51" s="9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  <c r="CQ51"/>
      <c r="CR51"/>
      <c r="CS51"/>
      <c r="CT51"/>
      <c r="CU51"/>
      <c r="CV51"/>
    </row>
    <row r="52" spans="1:100" s="2" customFormat="1">
      <c r="A52" s="11">
        <v>49</v>
      </c>
      <c r="B52" s="81" t="str">
        <f t="shared" si="15"/>
        <v>No</v>
      </c>
      <c r="C52" s="60" t="str">
        <f t="shared" si="16"/>
        <v>No</v>
      </c>
      <c r="D52" s="60" t="str">
        <f t="shared" si="17"/>
        <v>No</v>
      </c>
      <c r="E52" s="60" t="str">
        <f t="shared" si="18"/>
        <v>No</v>
      </c>
      <c r="F52" s="66"/>
      <c r="G52" s="66"/>
      <c r="H52" s="66" t="str">
        <f>IF(F52="","",VLOOKUP(F52,#REF!,4,FALSE))</f>
        <v/>
      </c>
      <c r="I52" s="64" cm="1">
        <f t="array" ref="I52">SUM(LARGE((K52,M52,O52,Q52,S52,U52,W52,Y52,AA52,AC52,AE52),{1,2,3,4}))</f>
        <v>0</v>
      </c>
      <c r="J52" s="72" t="s">
        <v>97</v>
      </c>
      <c r="K52" s="71">
        <f t="shared" si="19"/>
        <v>0</v>
      </c>
      <c r="L52" s="77" t="s">
        <v>97</v>
      </c>
      <c r="M52" s="71" t="str">
        <f t="shared" si="20"/>
        <v>0</v>
      </c>
      <c r="N52" s="77" t="s">
        <v>97</v>
      </c>
      <c r="O52" s="71" t="str">
        <f t="shared" si="21"/>
        <v>0</v>
      </c>
      <c r="P52" s="77" t="s">
        <v>97</v>
      </c>
      <c r="Q52" s="71" t="str">
        <f t="shared" si="22"/>
        <v>0</v>
      </c>
      <c r="R52" s="77" t="s">
        <v>97</v>
      </c>
      <c r="S52" s="71">
        <f t="shared" si="23"/>
        <v>0</v>
      </c>
      <c r="T52" s="77" t="s">
        <v>97</v>
      </c>
      <c r="U52" s="71" t="str">
        <f t="shared" si="24"/>
        <v>0</v>
      </c>
      <c r="V52" s="77" t="s">
        <v>97</v>
      </c>
      <c r="W52" s="71" t="str">
        <f t="shared" si="25"/>
        <v>0</v>
      </c>
      <c r="X52" s="56"/>
      <c r="Y52" s="55">
        <v>0</v>
      </c>
      <c r="Z52" s="77" t="s">
        <v>97</v>
      </c>
      <c r="AA52" s="71" t="str">
        <f t="shared" si="26"/>
        <v>0</v>
      </c>
      <c r="AB52" s="77" t="s">
        <v>97</v>
      </c>
      <c r="AC52" s="71">
        <f t="shared" si="27"/>
        <v>0</v>
      </c>
      <c r="AD52" s="77" t="s">
        <v>97</v>
      </c>
      <c r="AE52" s="71">
        <f t="shared" si="28"/>
        <v>0</v>
      </c>
      <c r="AF52" s="4"/>
      <c r="AG52" s="4"/>
      <c r="AH52"/>
      <c r="AI52"/>
      <c r="AJ52" s="9"/>
      <c r="AK52" s="9"/>
      <c r="AL52"/>
      <c r="AM52" s="9" t="s">
        <v>169</v>
      </c>
      <c r="AN52" s="9">
        <v>800</v>
      </c>
      <c r="AO52"/>
      <c r="AP52" s="9" t="s">
        <v>242</v>
      </c>
      <c r="AQ52" s="9">
        <v>400</v>
      </c>
      <c r="AR52"/>
      <c r="AS52" s="9"/>
      <c r="AT52" s="9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  <c r="CQ52"/>
      <c r="CR52"/>
      <c r="CS52"/>
      <c r="CT52"/>
      <c r="CU52"/>
      <c r="CV52"/>
    </row>
    <row r="53" spans="1:100" s="2" customFormat="1">
      <c r="A53" s="11">
        <v>50</v>
      </c>
      <c r="B53" s="81" t="str">
        <f t="shared" si="15"/>
        <v>No</v>
      </c>
      <c r="C53" s="60" t="str">
        <f t="shared" si="16"/>
        <v>No</v>
      </c>
      <c r="D53" s="60" t="str">
        <f t="shared" si="17"/>
        <v>No</v>
      </c>
      <c r="E53" s="60" t="str">
        <f t="shared" si="18"/>
        <v>No</v>
      </c>
      <c r="F53" s="66"/>
      <c r="G53" s="66"/>
      <c r="H53" s="66" t="str">
        <f>IF(F53="","",VLOOKUP(F53,#REF!,4,FALSE))</f>
        <v/>
      </c>
      <c r="I53" s="64" cm="1">
        <f t="array" ref="I53">SUM(LARGE((K53,M53,O53,Q53,S53,U53,W53,Y53,AA53,AC53,AE53),{1,2,3,4}))</f>
        <v>0</v>
      </c>
      <c r="J53" s="72" t="s">
        <v>97</v>
      </c>
      <c r="K53" s="71">
        <f t="shared" si="19"/>
        <v>0</v>
      </c>
      <c r="L53" s="77" t="s">
        <v>97</v>
      </c>
      <c r="M53" s="71" t="str">
        <f t="shared" si="20"/>
        <v>0</v>
      </c>
      <c r="N53" s="77" t="s">
        <v>97</v>
      </c>
      <c r="O53" s="71" t="str">
        <f t="shared" si="21"/>
        <v>0</v>
      </c>
      <c r="P53" s="77" t="s">
        <v>97</v>
      </c>
      <c r="Q53" s="71" t="str">
        <f t="shared" si="22"/>
        <v>0</v>
      </c>
      <c r="R53" s="77" t="s">
        <v>97</v>
      </c>
      <c r="S53" s="71">
        <f t="shared" si="23"/>
        <v>0</v>
      </c>
      <c r="T53" s="77" t="s">
        <v>97</v>
      </c>
      <c r="U53" s="71" t="str">
        <f t="shared" si="24"/>
        <v>0</v>
      </c>
      <c r="V53" s="77" t="s">
        <v>97</v>
      </c>
      <c r="W53" s="71" t="str">
        <f t="shared" si="25"/>
        <v>0</v>
      </c>
      <c r="X53" s="56"/>
      <c r="Y53" s="55">
        <v>0</v>
      </c>
      <c r="Z53" s="77" t="s">
        <v>97</v>
      </c>
      <c r="AA53" s="71" t="str">
        <f t="shared" si="26"/>
        <v>0</v>
      </c>
      <c r="AB53" s="77" t="s">
        <v>97</v>
      </c>
      <c r="AC53" s="71">
        <f t="shared" si="27"/>
        <v>0</v>
      </c>
      <c r="AD53" s="77" t="s">
        <v>97</v>
      </c>
      <c r="AE53" s="71">
        <f t="shared" si="28"/>
        <v>0</v>
      </c>
      <c r="AF53" s="4"/>
      <c r="AG53" s="4"/>
      <c r="AH53"/>
      <c r="AI53"/>
      <c r="AJ53" s="9"/>
      <c r="AK53" s="9"/>
      <c r="AL53"/>
      <c r="AM53" s="9" t="s">
        <v>162</v>
      </c>
      <c r="AN53" s="9">
        <v>1000</v>
      </c>
      <c r="AO53"/>
      <c r="AP53" s="9" t="s">
        <v>243</v>
      </c>
      <c r="AQ53" s="9">
        <v>700</v>
      </c>
      <c r="AR53"/>
      <c r="AS53" s="9"/>
      <c r="AT53" s="9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  <c r="CQ53"/>
      <c r="CR53"/>
      <c r="CS53"/>
      <c r="CT53"/>
      <c r="CU53"/>
      <c r="CV53"/>
    </row>
    <row r="54" spans="1:100" s="2" customFormat="1">
      <c r="A54" s="11">
        <v>51</v>
      </c>
      <c r="B54" s="81" t="str">
        <f t="shared" si="15"/>
        <v>No</v>
      </c>
      <c r="C54" s="60" t="str">
        <f t="shared" si="16"/>
        <v>No</v>
      </c>
      <c r="D54" s="60" t="str">
        <f t="shared" si="17"/>
        <v>No</v>
      </c>
      <c r="E54" s="60" t="str">
        <f t="shared" si="18"/>
        <v>No</v>
      </c>
      <c r="F54" s="66"/>
      <c r="G54" s="66"/>
      <c r="H54" s="66" t="str">
        <f>IF(F54="","",VLOOKUP(F54,#REF!,4,FALSE))</f>
        <v/>
      </c>
      <c r="I54" s="64" cm="1">
        <f t="array" ref="I54">SUM(LARGE((K54,M54,O54,Q54,S54,U54,W54,Y54,AA54,AC54,AE54),{1,2,3,4}))</f>
        <v>0</v>
      </c>
      <c r="J54" s="72" t="s">
        <v>97</v>
      </c>
      <c r="K54" s="71">
        <f t="shared" si="19"/>
        <v>0</v>
      </c>
      <c r="L54" s="77" t="s">
        <v>97</v>
      </c>
      <c r="M54" s="71" t="str">
        <f t="shared" si="20"/>
        <v>0</v>
      </c>
      <c r="N54" s="77" t="s">
        <v>97</v>
      </c>
      <c r="O54" s="71" t="str">
        <f t="shared" si="21"/>
        <v>0</v>
      </c>
      <c r="P54" s="77" t="s">
        <v>97</v>
      </c>
      <c r="Q54" s="71" t="str">
        <f t="shared" si="22"/>
        <v>0</v>
      </c>
      <c r="R54" s="77" t="s">
        <v>97</v>
      </c>
      <c r="S54" s="71">
        <f t="shared" si="23"/>
        <v>0</v>
      </c>
      <c r="T54" s="77" t="s">
        <v>97</v>
      </c>
      <c r="U54" s="71" t="str">
        <f t="shared" si="24"/>
        <v>0</v>
      </c>
      <c r="V54" s="77" t="s">
        <v>97</v>
      </c>
      <c r="W54" s="71" t="str">
        <f t="shared" si="25"/>
        <v>0</v>
      </c>
      <c r="X54" s="56"/>
      <c r="Y54" s="55">
        <v>0</v>
      </c>
      <c r="Z54" s="77" t="s">
        <v>97</v>
      </c>
      <c r="AA54" s="71" t="str">
        <f t="shared" si="26"/>
        <v>0</v>
      </c>
      <c r="AB54" s="77" t="s">
        <v>97</v>
      </c>
      <c r="AC54" s="71">
        <f t="shared" si="27"/>
        <v>0</v>
      </c>
      <c r="AD54" s="77" t="s">
        <v>97</v>
      </c>
      <c r="AE54" s="71">
        <f t="shared" si="28"/>
        <v>0</v>
      </c>
      <c r="AF54" s="4"/>
      <c r="AG54" s="4"/>
      <c r="AH54"/>
      <c r="AI54"/>
      <c r="AJ54" s="9"/>
      <c r="AK54" s="9"/>
      <c r="AL54"/>
      <c r="AM54"/>
      <c r="AN54"/>
      <c r="AO54"/>
      <c r="AP54" s="9" t="s">
        <v>240</v>
      </c>
      <c r="AQ54" s="9">
        <v>1200</v>
      </c>
      <c r="AR54"/>
      <c r="AS54" s="9"/>
      <c r="AT54" s="9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  <c r="CQ54"/>
      <c r="CR54"/>
      <c r="CS54"/>
      <c r="CT54"/>
      <c r="CU54"/>
      <c r="CV54"/>
    </row>
    <row r="55" spans="1:100" s="2" customFormat="1">
      <c r="A55" s="11">
        <v>52</v>
      </c>
      <c r="B55" s="81" t="str">
        <f t="shared" si="15"/>
        <v>No</v>
      </c>
      <c r="C55" s="60" t="str">
        <f t="shared" si="16"/>
        <v>No</v>
      </c>
      <c r="D55" s="60" t="str">
        <f t="shared" si="17"/>
        <v>No</v>
      </c>
      <c r="E55" s="60" t="str">
        <f t="shared" si="18"/>
        <v>No</v>
      </c>
      <c r="F55" s="66"/>
      <c r="G55" s="66"/>
      <c r="H55" s="66" t="str">
        <f>IF(F55="","",VLOOKUP(F55,#REF!,4,FALSE))</f>
        <v/>
      </c>
      <c r="I55" s="64" cm="1">
        <f t="array" ref="I55">SUM(LARGE((K55,M55,O55,Q55,S55,U55,W55,Y55,AA55,AC55,AE55),{1,2,3,4}))</f>
        <v>0</v>
      </c>
      <c r="J55" s="72" t="s">
        <v>97</v>
      </c>
      <c r="K55" s="71">
        <f t="shared" si="19"/>
        <v>0</v>
      </c>
      <c r="L55" s="77" t="s">
        <v>97</v>
      </c>
      <c r="M55" s="71" t="str">
        <f t="shared" si="20"/>
        <v>0</v>
      </c>
      <c r="N55" s="77" t="s">
        <v>97</v>
      </c>
      <c r="O55" s="71" t="str">
        <f t="shared" si="21"/>
        <v>0</v>
      </c>
      <c r="P55" s="77" t="s">
        <v>97</v>
      </c>
      <c r="Q55" s="71" t="str">
        <f t="shared" si="22"/>
        <v>0</v>
      </c>
      <c r="R55" s="77" t="s">
        <v>97</v>
      </c>
      <c r="S55" s="71">
        <f t="shared" si="23"/>
        <v>0</v>
      </c>
      <c r="T55" s="77" t="s">
        <v>97</v>
      </c>
      <c r="U55" s="71" t="str">
        <f t="shared" si="24"/>
        <v>0</v>
      </c>
      <c r="V55" s="77" t="s">
        <v>97</v>
      </c>
      <c r="W55" s="71" t="str">
        <f t="shared" si="25"/>
        <v>0</v>
      </c>
      <c r="X55" s="56"/>
      <c r="Y55" s="55">
        <v>0</v>
      </c>
      <c r="Z55" s="77" t="s">
        <v>97</v>
      </c>
      <c r="AA55" s="71" t="str">
        <f t="shared" si="26"/>
        <v>0</v>
      </c>
      <c r="AB55" s="77" t="s">
        <v>97</v>
      </c>
      <c r="AC55" s="71">
        <f t="shared" si="27"/>
        <v>0</v>
      </c>
      <c r="AD55" s="77" t="s">
        <v>97</v>
      </c>
      <c r="AE55" s="71">
        <f t="shared" si="28"/>
        <v>0</v>
      </c>
      <c r="AF55" s="4"/>
      <c r="AG55" s="4"/>
      <c r="AH55"/>
      <c r="AI55"/>
      <c r="AJ55" s="9"/>
      <c r="AK55" s="9"/>
      <c r="AL55"/>
      <c r="AM55"/>
      <c r="AN55"/>
      <c r="AO55"/>
      <c r="AP55" s="9" t="s">
        <v>163</v>
      </c>
      <c r="AQ55" s="9">
        <v>1800</v>
      </c>
      <c r="AR55"/>
      <c r="AS55" s="9"/>
      <c r="AT55" s="9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  <c r="CQ55"/>
      <c r="CR55"/>
      <c r="CS55"/>
      <c r="CT55"/>
      <c r="CU55"/>
      <c r="CV55"/>
    </row>
    <row r="56" spans="1:100" s="2" customFormat="1">
      <c r="A56" s="11">
        <v>53</v>
      </c>
      <c r="B56" s="81" t="str">
        <f t="shared" si="15"/>
        <v>No</v>
      </c>
      <c r="C56" s="60" t="str">
        <f t="shared" si="16"/>
        <v>No</v>
      </c>
      <c r="D56" s="60" t="str">
        <f t="shared" si="17"/>
        <v>No</v>
      </c>
      <c r="E56" s="60" t="str">
        <f t="shared" si="18"/>
        <v>No</v>
      </c>
      <c r="F56" s="66"/>
      <c r="G56" s="66"/>
      <c r="H56" s="66" t="str">
        <f>IF(F56="","",VLOOKUP(F56,#REF!,4,FALSE))</f>
        <v/>
      </c>
      <c r="I56" s="64" cm="1">
        <f t="array" ref="I56">SUM(LARGE((K56,M56,O56,Q56,S56,U56,W56,Y56,AA56,AC56,AE56),{1,2,3,4}))</f>
        <v>0</v>
      </c>
      <c r="J56" s="72" t="s">
        <v>97</v>
      </c>
      <c r="K56" s="71">
        <f t="shared" si="19"/>
        <v>0</v>
      </c>
      <c r="L56" s="77" t="s">
        <v>97</v>
      </c>
      <c r="M56" s="71" t="str">
        <f t="shared" si="20"/>
        <v>0</v>
      </c>
      <c r="N56" s="77" t="s">
        <v>97</v>
      </c>
      <c r="O56" s="71" t="str">
        <f t="shared" si="21"/>
        <v>0</v>
      </c>
      <c r="P56" s="77" t="s">
        <v>97</v>
      </c>
      <c r="Q56" s="71" t="str">
        <f t="shared" si="22"/>
        <v>0</v>
      </c>
      <c r="R56" s="77" t="s">
        <v>97</v>
      </c>
      <c r="S56" s="71">
        <f t="shared" si="23"/>
        <v>0</v>
      </c>
      <c r="T56" s="77" t="s">
        <v>97</v>
      </c>
      <c r="U56" s="71" t="str">
        <f t="shared" si="24"/>
        <v>0</v>
      </c>
      <c r="V56" s="77" t="s">
        <v>97</v>
      </c>
      <c r="W56" s="71" t="str">
        <f t="shared" si="25"/>
        <v>0</v>
      </c>
      <c r="X56" s="56"/>
      <c r="Y56" s="55">
        <v>0</v>
      </c>
      <c r="Z56" s="77" t="s">
        <v>97</v>
      </c>
      <c r="AA56" s="71" t="str">
        <f t="shared" si="26"/>
        <v>0</v>
      </c>
      <c r="AB56" s="77" t="s">
        <v>97</v>
      </c>
      <c r="AC56" s="71">
        <f t="shared" si="27"/>
        <v>0</v>
      </c>
      <c r="AD56" s="77" t="s">
        <v>97</v>
      </c>
      <c r="AE56" s="71">
        <f t="shared" si="28"/>
        <v>0</v>
      </c>
      <c r="AF56" s="4"/>
      <c r="AG56" s="4"/>
      <c r="AH56"/>
      <c r="AI56"/>
      <c r="AJ56" s="9"/>
      <c r="AK56" s="9"/>
      <c r="AL56"/>
      <c r="AM56"/>
      <c r="AN56"/>
      <c r="AO56"/>
      <c r="AP56" s="9" t="s">
        <v>244</v>
      </c>
      <c r="AQ56" s="9">
        <v>3000</v>
      </c>
      <c r="AR56"/>
      <c r="AS56" s="9"/>
      <c r="AT56" s="9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  <c r="CQ56"/>
      <c r="CR56"/>
      <c r="CS56"/>
      <c r="CT56"/>
      <c r="CU56"/>
      <c r="CV56"/>
    </row>
    <row r="57" spans="1:100" s="2" customFormat="1">
      <c r="A57" s="11">
        <v>54</v>
      </c>
      <c r="B57" s="81" t="str">
        <f t="shared" si="15"/>
        <v>No</v>
      </c>
      <c r="C57" s="60" t="str">
        <f t="shared" si="16"/>
        <v>No</v>
      </c>
      <c r="D57" s="60" t="str">
        <f t="shared" si="17"/>
        <v>No</v>
      </c>
      <c r="E57" s="60" t="str">
        <f t="shared" si="18"/>
        <v>No</v>
      </c>
      <c r="F57" s="66"/>
      <c r="G57" s="66"/>
      <c r="H57" s="66" t="str">
        <f>IF(F57="","",VLOOKUP(F57,#REF!,4,FALSE))</f>
        <v/>
      </c>
      <c r="I57" s="64" cm="1">
        <f t="array" ref="I57">SUM(LARGE((K57,M57,O57,Q57,S57,U57,W57,Y57,AA57,AC57,AE57),{1,2,3,4}))</f>
        <v>0</v>
      </c>
      <c r="J57" s="72" t="s">
        <v>97</v>
      </c>
      <c r="K57" s="71">
        <f t="shared" si="19"/>
        <v>0</v>
      </c>
      <c r="L57" s="77" t="s">
        <v>97</v>
      </c>
      <c r="M57" s="71" t="str">
        <f t="shared" si="20"/>
        <v>0</v>
      </c>
      <c r="N57" s="77" t="s">
        <v>97</v>
      </c>
      <c r="O57" s="71" t="str">
        <f t="shared" si="21"/>
        <v>0</v>
      </c>
      <c r="P57" s="77" t="s">
        <v>97</v>
      </c>
      <c r="Q57" s="71" t="str">
        <f t="shared" si="22"/>
        <v>0</v>
      </c>
      <c r="R57" s="77" t="s">
        <v>97</v>
      </c>
      <c r="S57" s="71">
        <f t="shared" si="23"/>
        <v>0</v>
      </c>
      <c r="T57" s="77" t="s">
        <v>97</v>
      </c>
      <c r="U57" s="71" t="str">
        <f t="shared" si="24"/>
        <v>0</v>
      </c>
      <c r="V57" s="77" t="s">
        <v>97</v>
      </c>
      <c r="W57" s="71" t="str">
        <f t="shared" si="25"/>
        <v>0</v>
      </c>
      <c r="X57" s="56"/>
      <c r="Y57" s="55">
        <v>0</v>
      </c>
      <c r="Z57" s="77" t="s">
        <v>97</v>
      </c>
      <c r="AA57" s="71" t="str">
        <f t="shared" si="26"/>
        <v>0</v>
      </c>
      <c r="AB57" s="77" t="s">
        <v>97</v>
      </c>
      <c r="AC57" s="71">
        <f t="shared" si="27"/>
        <v>0</v>
      </c>
      <c r="AD57" s="77" t="s">
        <v>97</v>
      </c>
      <c r="AE57" s="71">
        <f t="shared" si="28"/>
        <v>0</v>
      </c>
      <c r="AF57" s="4"/>
      <c r="AG57" s="4"/>
      <c r="AH57"/>
      <c r="AI57"/>
      <c r="AJ57" s="9"/>
      <c r="AK57" s="9"/>
      <c r="AL57"/>
      <c r="AM57"/>
      <c r="AN57"/>
      <c r="AO57"/>
      <c r="AP57" s="9" t="s">
        <v>169</v>
      </c>
      <c r="AQ57" s="9">
        <v>4000</v>
      </c>
      <c r="AR57"/>
      <c r="AS57" s="9"/>
      <c r="AT57" s="9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  <c r="CQ57"/>
      <c r="CR57"/>
      <c r="CS57"/>
      <c r="CT57"/>
      <c r="CU57"/>
      <c r="CV57"/>
    </row>
    <row r="58" spans="1:100" s="2" customFormat="1">
      <c r="A58" s="11">
        <v>55</v>
      </c>
      <c r="B58" s="81" t="str">
        <f t="shared" si="15"/>
        <v>No</v>
      </c>
      <c r="C58" s="60" t="str">
        <f t="shared" si="16"/>
        <v>No</v>
      </c>
      <c r="D58" s="60" t="str">
        <f t="shared" si="17"/>
        <v>No</v>
      </c>
      <c r="E58" s="60" t="str">
        <f t="shared" si="18"/>
        <v>No</v>
      </c>
      <c r="F58" s="66"/>
      <c r="G58" s="66"/>
      <c r="H58" s="66" t="str">
        <f>IF(F58="","",VLOOKUP(F58,#REF!,4,FALSE))</f>
        <v/>
      </c>
      <c r="I58" s="64" cm="1">
        <f t="array" ref="I58">SUM(LARGE((K58,M58,O58,Q58,S58,U58,W58,Y58,AA58,AC58,AE58),{1,2,3,4}))</f>
        <v>0</v>
      </c>
      <c r="J58" s="72" t="s">
        <v>97</v>
      </c>
      <c r="K58" s="71">
        <f t="shared" si="19"/>
        <v>0</v>
      </c>
      <c r="L58" s="77" t="s">
        <v>97</v>
      </c>
      <c r="M58" s="71" t="str">
        <f t="shared" si="20"/>
        <v>0</v>
      </c>
      <c r="N58" s="77" t="s">
        <v>97</v>
      </c>
      <c r="O58" s="71" t="str">
        <f t="shared" si="21"/>
        <v>0</v>
      </c>
      <c r="P58" s="77" t="s">
        <v>97</v>
      </c>
      <c r="Q58" s="71" t="str">
        <f t="shared" si="22"/>
        <v>0</v>
      </c>
      <c r="R58" s="77" t="s">
        <v>97</v>
      </c>
      <c r="S58" s="71">
        <f t="shared" si="23"/>
        <v>0</v>
      </c>
      <c r="T58" s="77" t="s">
        <v>97</v>
      </c>
      <c r="U58" s="71" t="str">
        <f t="shared" si="24"/>
        <v>0</v>
      </c>
      <c r="V58" s="77" t="s">
        <v>97</v>
      </c>
      <c r="W58" s="71" t="str">
        <f t="shared" si="25"/>
        <v>0</v>
      </c>
      <c r="X58" s="56"/>
      <c r="Y58" s="55">
        <v>0</v>
      </c>
      <c r="Z58" s="77" t="s">
        <v>97</v>
      </c>
      <c r="AA58" s="71" t="str">
        <f t="shared" si="26"/>
        <v>0</v>
      </c>
      <c r="AB58" s="77" t="s">
        <v>97</v>
      </c>
      <c r="AC58" s="71">
        <f t="shared" si="27"/>
        <v>0</v>
      </c>
      <c r="AD58" s="77" t="s">
        <v>97</v>
      </c>
      <c r="AE58" s="71">
        <f t="shared" si="28"/>
        <v>0</v>
      </c>
      <c r="AF58" s="4"/>
      <c r="AG58" s="4"/>
      <c r="AH58"/>
      <c r="AI58"/>
      <c r="AJ58" s="9"/>
      <c r="AK58" s="9"/>
      <c r="AL58"/>
      <c r="AM58"/>
      <c r="AN58"/>
      <c r="AO58"/>
      <c r="AP58" s="9" t="s">
        <v>162</v>
      </c>
      <c r="AQ58" s="9">
        <v>5000</v>
      </c>
      <c r="AR58"/>
      <c r="AS58" s="9"/>
      <c r="AT58" s="9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  <c r="CQ58"/>
      <c r="CR58"/>
      <c r="CS58"/>
      <c r="CT58"/>
      <c r="CU58"/>
      <c r="CV58"/>
    </row>
    <row r="59" spans="1:100" s="2" customFormat="1">
      <c r="A59" s="11">
        <v>56</v>
      </c>
      <c r="B59" s="81" t="str">
        <f t="shared" si="15"/>
        <v>No</v>
      </c>
      <c r="C59" s="60" t="str">
        <f t="shared" si="16"/>
        <v>No</v>
      </c>
      <c r="D59" s="60" t="str">
        <f t="shared" si="17"/>
        <v>No</v>
      </c>
      <c r="E59" s="60" t="str">
        <f t="shared" si="18"/>
        <v>No</v>
      </c>
      <c r="F59" s="63"/>
      <c r="G59" s="63"/>
      <c r="H59" s="66" t="str">
        <f>IF(F59="","",VLOOKUP(F59,#REF!,4,FALSE))</f>
        <v/>
      </c>
      <c r="I59" s="64" cm="1">
        <f t="array" ref="I59">SUM(LARGE((K59,M59,O59,Q59,S59,U59,W59,Y59,AA59,AC59,AE59),{1,2,3,4}))</f>
        <v>0</v>
      </c>
      <c r="J59" s="72" t="s">
        <v>97</v>
      </c>
      <c r="K59" s="71">
        <f t="shared" si="19"/>
        <v>0</v>
      </c>
      <c r="L59" s="77" t="s">
        <v>97</v>
      </c>
      <c r="M59" s="71" t="str">
        <f t="shared" si="20"/>
        <v>0</v>
      </c>
      <c r="N59" s="77" t="s">
        <v>97</v>
      </c>
      <c r="O59" s="71" t="str">
        <f t="shared" si="21"/>
        <v>0</v>
      </c>
      <c r="P59" s="77" t="s">
        <v>97</v>
      </c>
      <c r="Q59" s="71" t="str">
        <f t="shared" si="22"/>
        <v>0</v>
      </c>
      <c r="R59" s="77" t="s">
        <v>97</v>
      </c>
      <c r="S59" s="71">
        <f t="shared" si="23"/>
        <v>0</v>
      </c>
      <c r="T59" s="77" t="s">
        <v>97</v>
      </c>
      <c r="U59" s="71" t="str">
        <f t="shared" si="24"/>
        <v>0</v>
      </c>
      <c r="V59" s="77" t="s">
        <v>97</v>
      </c>
      <c r="W59" s="71" t="str">
        <f t="shared" si="25"/>
        <v>0</v>
      </c>
      <c r="X59" s="57"/>
      <c r="Y59" s="55">
        <v>0</v>
      </c>
      <c r="Z59" s="77" t="s">
        <v>97</v>
      </c>
      <c r="AA59" s="71" t="str">
        <f t="shared" si="26"/>
        <v>0</v>
      </c>
      <c r="AB59" s="77" t="s">
        <v>97</v>
      </c>
      <c r="AC59" s="71">
        <f t="shared" si="27"/>
        <v>0</v>
      </c>
      <c r="AD59" s="77" t="s">
        <v>97</v>
      </c>
      <c r="AE59" s="71">
        <f t="shared" si="28"/>
        <v>0</v>
      </c>
      <c r="AF59" s="4"/>
      <c r="AG59" s="4"/>
      <c r="AH59"/>
      <c r="AI59"/>
      <c r="AJ59" s="9"/>
      <c r="AK59" s="9"/>
      <c r="AL59"/>
      <c r="AM59"/>
      <c r="AN59"/>
      <c r="AO59"/>
      <c r="AP59"/>
      <c r="AQ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  <c r="CQ59"/>
      <c r="CR59"/>
      <c r="CS59"/>
      <c r="CT59"/>
      <c r="CU59"/>
      <c r="CV59"/>
    </row>
    <row r="60" spans="1:100" s="2" customFormat="1">
      <c r="A60" s="11">
        <v>57</v>
      </c>
      <c r="B60" s="81" t="str">
        <f t="shared" si="15"/>
        <v>No</v>
      </c>
      <c r="C60" s="60" t="str">
        <f t="shared" si="16"/>
        <v>No</v>
      </c>
      <c r="D60" s="60" t="str">
        <f t="shared" si="17"/>
        <v>No</v>
      </c>
      <c r="E60" s="60" t="str">
        <f t="shared" si="18"/>
        <v>No</v>
      </c>
      <c r="F60" s="63"/>
      <c r="G60" s="63"/>
      <c r="H60" s="66" t="str">
        <f>IF(F60="","",VLOOKUP(F60,#REF!,4,FALSE))</f>
        <v/>
      </c>
      <c r="I60" s="64" cm="1">
        <f t="array" ref="I60">SUM(LARGE((K60,M60,O60,Q60,S60,U60,W60,Y60,AA60,AC60,AE60),{1,2,3,4}))</f>
        <v>0</v>
      </c>
      <c r="J60" s="72" t="s">
        <v>97</v>
      </c>
      <c r="K60" s="71">
        <f t="shared" si="19"/>
        <v>0</v>
      </c>
      <c r="L60" s="77" t="s">
        <v>97</v>
      </c>
      <c r="M60" s="71" t="str">
        <f t="shared" si="20"/>
        <v>0</v>
      </c>
      <c r="N60" s="77" t="s">
        <v>97</v>
      </c>
      <c r="O60" s="71" t="str">
        <f t="shared" si="21"/>
        <v>0</v>
      </c>
      <c r="P60" s="77" t="s">
        <v>97</v>
      </c>
      <c r="Q60" s="71" t="str">
        <f t="shared" si="22"/>
        <v>0</v>
      </c>
      <c r="R60" s="77" t="s">
        <v>97</v>
      </c>
      <c r="S60" s="71">
        <f t="shared" si="23"/>
        <v>0</v>
      </c>
      <c r="T60" s="77" t="s">
        <v>97</v>
      </c>
      <c r="U60" s="71" t="str">
        <f t="shared" si="24"/>
        <v>0</v>
      </c>
      <c r="V60" s="77" t="s">
        <v>97</v>
      </c>
      <c r="W60" s="71" t="str">
        <f t="shared" si="25"/>
        <v>0</v>
      </c>
      <c r="X60" s="57"/>
      <c r="Y60" s="55">
        <v>0</v>
      </c>
      <c r="Z60" s="77" t="s">
        <v>97</v>
      </c>
      <c r="AA60" s="71" t="str">
        <f t="shared" si="26"/>
        <v>0</v>
      </c>
      <c r="AB60" s="77" t="s">
        <v>97</v>
      </c>
      <c r="AC60" s="71">
        <f t="shared" si="27"/>
        <v>0</v>
      </c>
      <c r="AD60" s="77" t="s">
        <v>97</v>
      </c>
      <c r="AE60" s="71">
        <f t="shared" si="28"/>
        <v>0</v>
      </c>
      <c r="AF60" s="4"/>
      <c r="AG60" s="4"/>
      <c r="AH60"/>
      <c r="AI60"/>
      <c r="AJ60" s="9"/>
      <c r="AK60" s="9"/>
      <c r="AL60"/>
      <c r="AM60"/>
      <c r="AN60"/>
      <c r="AO60"/>
      <c r="AP60"/>
      <c r="AQ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  <c r="CQ60"/>
      <c r="CR60"/>
      <c r="CS60"/>
      <c r="CT60"/>
      <c r="CU60"/>
      <c r="CV60"/>
    </row>
    <row r="61" spans="1:100" s="2" customFormat="1">
      <c r="A61" s="11">
        <v>58</v>
      </c>
      <c r="B61" s="81" t="str">
        <f t="shared" si="15"/>
        <v>No</v>
      </c>
      <c r="C61" s="60" t="str">
        <f t="shared" si="16"/>
        <v>No</v>
      </c>
      <c r="D61" s="60" t="str">
        <f t="shared" si="17"/>
        <v>No</v>
      </c>
      <c r="E61" s="60" t="str">
        <f t="shared" si="18"/>
        <v>No</v>
      </c>
      <c r="F61" s="63"/>
      <c r="G61" s="63"/>
      <c r="H61" s="66" t="str">
        <f>IF(F61="","",VLOOKUP(F61,#REF!,4,FALSE))</f>
        <v/>
      </c>
      <c r="I61" s="64" cm="1">
        <f t="array" ref="I61">SUM(LARGE((K61,M61,O61,Q61,S61,U61,W61,Y61,AA61,AC61,AE61),{1,2,3,4}))</f>
        <v>0</v>
      </c>
      <c r="J61" s="72" t="s">
        <v>97</v>
      </c>
      <c r="K61" s="71">
        <f t="shared" si="19"/>
        <v>0</v>
      </c>
      <c r="L61" s="77" t="s">
        <v>97</v>
      </c>
      <c r="M61" s="71" t="str">
        <f t="shared" si="20"/>
        <v>0</v>
      </c>
      <c r="N61" s="77" t="s">
        <v>97</v>
      </c>
      <c r="O61" s="71" t="str">
        <f t="shared" si="21"/>
        <v>0</v>
      </c>
      <c r="P61" s="77" t="s">
        <v>97</v>
      </c>
      <c r="Q61" s="71" t="str">
        <f t="shared" si="22"/>
        <v>0</v>
      </c>
      <c r="R61" s="77" t="s">
        <v>97</v>
      </c>
      <c r="S61" s="71">
        <f t="shared" si="23"/>
        <v>0</v>
      </c>
      <c r="T61" s="77" t="s">
        <v>97</v>
      </c>
      <c r="U61" s="71" t="str">
        <f t="shared" si="24"/>
        <v>0</v>
      </c>
      <c r="V61" s="77" t="s">
        <v>97</v>
      </c>
      <c r="W61" s="71" t="str">
        <f t="shared" si="25"/>
        <v>0</v>
      </c>
      <c r="X61" s="57"/>
      <c r="Y61" s="55">
        <v>0</v>
      </c>
      <c r="Z61" s="77" t="s">
        <v>97</v>
      </c>
      <c r="AA61" s="71" t="str">
        <f t="shared" si="26"/>
        <v>0</v>
      </c>
      <c r="AB61" s="77" t="s">
        <v>97</v>
      </c>
      <c r="AC61" s="71">
        <f t="shared" si="27"/>
        <v>0</v>
      </c>
      <c r="AD61" s="77" t="s">
        <v>97</v>
      </c>
      <c r="AE61" s="71">
        <f t="shared" si="28"/>
        <v>0</v>
      </c>
      <c r="AF61" s="4"/>
      <c r="AG61" s="4"/>
      <c r="AH61"/>
      <c r="AI61"/>
      <c r="AJ61" s="9"/>
      <c r="AK61" s="9"/>
      <c r="AL61"/>
      <c r="AM61"/>
      <c r="AN61"/>
      <c r="AO61"/>
      <c r="AP61"/>
      <c r="AQ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  <c r="CQ61"/>
      <c r="CR61"/>
      <c r="CS61"/>
      <c r="CT61"/>
      <c r="CU61"/>
      <c r="CV61"/>
    </row>
    <row r="62" spans="1:100" s="2" customFormat="1">
      <c r="A62" s="11">
        <v>59</v>
      </c>
      <c r="B62" s="81" t="str">
        <f t="shared" si="15"/>
        <v>No</v>
      </c>
      <c r="C62" s="60" t="str">
        <f t="shared" si="16"/>
        <v>No</v>
      </c>
      <c r="D62" s="60" t="str">
        <f t="shared" si="17"/>
        <v>No</v>
      </c>
      <c r="E62" s="60" t="str">
        <f t="shared" si="18"/>
        <v>No</v>
      </c>
      <c r="F62" s="63"/>
      <c r="G62" s="63"/>
      <c r="H62" s="66" t="str">
        <f>IF(F62="","",VLOOKUP(F62,#REF!,4,FALSE))</f>
        <v/>
      </c>
      <c r="I62" s="64" cm="1">
        <f t="array" ref="I62">SUM(LARGE((K62,M62,O62,Q62,S62,U62,W62,Y62,AA62,AC62,AE62),{1,2,3,4}))</f>
        <v>0</v>
      </c>
      <c r="J62" s="72" t="s">
        <v>97</v>
      </c>
      <c r="K62" s="71">
        <f t="shared" si="19"/>
        <v>0</v>
      </c>
      <c r="L62" s="77" t="s">
        <v>97</v>
      </c>
      <c r="M62" s="71" t="str">
        <f t="shared" si="20"/>
        <v>0</v>
      </c>
      <c r="N62" s="77" t="s">
        <v>97</v>
      </c>
      <c r="O62" s="71" t="str">
        <f t="shared" si="21"/>
        <v>0</v>
      </c>
      <c r="P62" s="77" t="s">
        <v>97</v>
      </c>
      <c r="Q62" s="71" t="str">
        <f t="shared" si="22"/>
        <v>0</v>
      </c>
      <c r="R62" s="77" t="s">
        <v>97</v>
      </c>
      <c r="S62" s="71">
        <f t="shared" si="23"/>
        <v>0</v>
      </c>
      <c r="T62" s="77" t="s">
        <v>97</v>
      </c>
      <c r="U62" s="71" t="str">
        <f t="shared" si="24"/>
        <v>0</v>
      </c>
      <c r="V62" s="77" t="s">
        <v>97</v>
      </c>
      <c r="W62" s="71" t="str">
        <f t="shared" si="25"/>
        <v>0</v>
      </c>
      <c r="X62" s="57"/>
      <c r="Y62" s="55">
        <v>0</v>
      </c>
      <c r="Z62" s="77" t="s">
        <v>97</v>
      </c>
      <c r="AA62" s="71" t="str">
        <f t="shared" si="26"/>
        <v>0</v>
      </c>
      <c r="AB62" s="77" t="s">
        <v>97</v>
      </c>
      <c r="AC62" s="71">
        <f t="shared" si="27"/>
        <v>0</v>
      </c>
      <c r="AD62" s="77" t="s">
        <v>97</v>
      </c>
      <c r="AE62" s="71">
        <f t="shared" si="28"/>
        <v>0</v>
      </c>
      <c r="AF62" s="4"/>
      <c r="AG62" s="4"/>
      <c r="AH62"/>
      <c r="AI62"/>
      <c r="AJ62" s="9"/>
      <c r="AK62" s="9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  <c r="CQ62"/>
      <c r="CR62"/>
      <c r="CS62"/>
      <c r="CT62"/>
      <c r="CU62"/>
      <c r="CV62"/>
    </row>
    <row r="63" spans="1:100" s="2" customFormat="1">
      <c r="A63" s="11">
        <v>60</v>
      </c>
      <c r="B63" s="81" t="str">
        <f t="shared" si="15"/>
        <v>No</v>
      </c>
      <c r="C63" s="60" t="str">
        <f t="shared" si="16"/>
        <v>No</v>
      </c>
      <c r="D63" s="60" t="str">
        <f t="shared" si="17"/>
        <v>No</v>
      </c>
      <c r="E63" s="60" t="str">
        <f t="shared" si="18"/>
        <v>No</v>
      </c>
      <c r="F63" s="63"/>
      <c r="G63" s="63"/>
      <c r="H63" s="66" t="str">
        <f>IF(F63="","",VLOOKUP(F63,#REF!,4,FALSE))</f>
        <v/>
      </c>
      <c r="I63" s="64" cm="1">
        <f t="array" ref="I63">SUM(LARGE((K63,M63,O63,Q63,S63,U63,W63,Y63,AA63,AC63,AE63),{1,2,3,4}))</f>
        <v>0</v>
      </c>
      <c r="J63" s="72" t="s">
        <v>97</v>
      </c>
      <c r="K63" s="71">
        <f t="shared" si="19"/>
        <v>0</v>
      </c>
      <c r="L63" s="77" t="s">
        <v>97</v>
      </c>
      <c r="M63" s="71" t="str">
        <f t="shared" si="20"/>
        <v>0</v>
      </c>
      <c r="N63" s="77" t="s">
        <v>97</v>
      </c>
      <c r="O63" s="71" t="str">
        <f t="shared" si="21"/>
        <v>0</v>
      </c>
      <c r="P63" s="77" t="s">
        <v>97</v>
      </c>
      <c r="Q63" s="71" t="str">
        <f t="shared" si="22"/>
        <v>0</v>
      </c>
      <c r="R63" s="77" t="s">
        <v>97</v>
      </c>
      <c r="S63" s="71">
        <f t="shared" si="23"/>
        <v>0</v>
      </c>
      <c r="T63" s="77" t="s">
        <v>97</v>
      </c>
      <c r="U63" s="71" t="str">
        <f t="shared" si="24"/>
        <v>0</v>
      </c>
      <c r="V63" s="77" t="s">
        <v>97</v>
      </c>
      <c r="W63" s="71" t="str">
        <f t="shared" si="25"/>
        <v>0</v>
      </c>
      <c r="X63" s="57"/>
      <c r="Y63" s="55">
        <v>0</v>
      </c>
      <c r="Z63" s="77" t="s">
        <v>97</v>
      </c>
      <c r="AA63" s="71" t="str">
        <f t="shared" si="26"/>
        <v>0</v>
      </c>
      <c r="AB63" s="77" t="s">
        <v>97</v>
      </c>
      <c r="AC63" s="71">
        <f t="shared" si="27"/>
        <v>0</v>
      </c>
      <c r="AD63" s="77" t="s">
        <v>97</v>
      </c>
      <c r="AE63" s="71">
        <f t="shared" si="28"/>
        <v>0</v>
      </c>
      <c r="AF63" s="4"/>
      <c r="AG63" s="4"/>
      <c r="AH63"/>
      <c r="AI63"/>
      <c r="AJ63"/>
      <c r="AK63"/>
      <c r="AL63"/>
      <c r="AM63"/>
      <c r="AN63"/>
      <c r="AO63"/>
      <c r="AP63"/>
      <c r="AQ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  <c r="CQ63"/>
      <c r="CR63"/>
      <c r="CS63"/>
      <c r="CT63"/>
      <c r="CU63"/>
      <c r="CV63"/>
    </row>
    <row r="64" spans="1:100" s="2" customFormat="1">
      <c r="A64" s="11">
        <v>61</v>
      </c>
      <c r="B64" s="81" t="str">
        <f t="shared" si="15"/>
        <v>No</v>
      </c>
      <c r="C64" s="60" t="str">
        <f t="shared" si="16"/>
        <v>No</v>
      </c>
      <c r="D64" s="60" t="str">
        <f t="shared" si="17"/>
        <v>No</v>
      </c>
      <c r="E64" s="60" t="str">
        <f t="shared" si="18"/>
        <v>No</v>
      </c>
      <c r="F64" s="67"/>
      <c r="G64" s="67"/>
      <c r="H64" s="66" t="str">
        <f>IF(F64="","",VLOOKUP(F64,#REF!,4,FALSE))</f>
        <v/>
      </c>
      <c r="I64" s="64" cm="1">
        <f t="array" ref="I64">SUM(LARGE((K64,M64,O64,Q64,S64,U64,W64,Y64,AA64,AC64,AE64),{1,2,3,4}))</f>
        <v>0</v>
      </c>
      <c r="J64" s="72" t="s">
        <v>97</v>
      </c>
      <c r="K64" s="71">
        <f t="shared" si="19"/>
        <v>0</v>
      </c>
      <c r="L64" s="77" t="s">
        <v>97</v>
      </c>
      <c r="M64" s="71" t="str">
        <f t="shared" si="20"/>
        <v>0</v>
      </c>
      <c r="N64" s="77" t="s">
        <v>97</v>
      </c>
      <c r="O64" s="71" t="str">
        <f t="shared" si="21"/>
        <v>0</v>
      </c>
      <c r="P64" s="77" t="s">
        <v>97</v>
      </c>
      <c r="Q64" s="71" t="str">
        <f t="shared" si="22"/>
        <v>0</v>
      </c>
      <c r="R64" s="77" t="s">
        <v>97</v>
      </c>
      <c r="S64" s="71">
        <f t="shared" si="23"/>
        <v>0</v>
      </c>
      <c r="T64" s="77" t="s">
        <v>97</v>
      </c>
      <c r="U64" s="71" t="str">
        <f t="shared" si="24"/>
        <v>0</v>
      </c>
      <c r="V64" s="77" t="s">
        <v>97</v>
      </c>
      <c r="W64" s="71" t="str">
        <f t="shared" si="25"/>
        <v>0</v>
      </c>
      <c r="X64" s="56"/>
      <c r="Y64" s="55">
        <v>0</v>
      </c>
      <c r="Z64" s="77" t="s">
        <v>97</v>
      </c>
      <c r="AA64" s="71" t="str">
        <f t="shared" si="26"/>
        <v>0</v>
      </c>
      <c r="AB64" s="77" t="s">
        <v>97</v>
      </c>
      <c r="AC64" s="71">
        <f t="shared" si="27"/>
        <v>0</v>
      </c>
      <c r="AD64" s="77" t="s">
        <v>97</v>
      </c>
      <c r="AE64" s="71">
        <f t="shared" si="28"/>
        <v>0</v>
      </c>
      <c r="AF64" s="4"/>
      <c r="AG64" s="4"/>
      <c r="AH64"/>
      <c r="AI64"/>
      <c r="AJ64"/>
      <c r="AK64"/>
      <c r="AL64"/>
      <c r="AM64"/>
      <c r="AN64"/>
      <c r="AO64"/>
      <c r="AP64"/>
      <c r="AQ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  <c r="CQ64"/>
      <c r="CR64"/>
      <c r="CS64"/>
      <c r="CT64"/>
      <c r="CU64"/>
      <c r="CV64"/>
    </row>
    <row r="65" spans="1:100" s="2" customFormat="1">
      <c r="A65" s="11">
        <v>62</v>
      </c>
      <c r="B65" s="81" t="str">
        <f t="shared" si="15"/>
        <v>No</v>
      </c>
      <c r="C65" s="60" t="str">
        <f t="shared" si="16"/>
        <v>No</v>
      </c>
      <c r="D65" s="60" t="str">
        <f t="shared" si="17"/>
        <v>No</v>
      </c>
      <c r="E65" s="60" t="str">
        <f t="shared" si="18"/>
        <v>No</v>
      </c>
      <c r="F65" s="67"/>
      <c r="G65" s="67"/>
      <c r="H65" s="66" t="str">
        <f>IF(F65="","",VLOOKUP(F65,#REF!,4,FALSE))</f>
        <v/>
      </c>
      <c r="I65" s="64" cm="1">
        <f t="array" ref="I65">SUM(LARGE((K65,M65,O65,Q65,S65,U65,W65,Y65,AA65,AC65,AE65),{1,2,3,4}))</f>
        <v>0</v>
      </c>
      <c r="J65" s="72" t="s">
        <v>97</v>
      </c>
      <c r="K65" s="71">
        <f t="shared" si="19"/>
        <v>0</v>
      </c>
      <c r="L65" s="77" t="s">
        <v>97</v>
      </c>
      <c r="M65" s="71" t="str">
        <f t="shared" si="20"/>
        <v>0</v>
      </c>
      <c r="N65" s="77" t="s">
        <v>97</v>
      </c>
      <c r="O65" s="71" t="str">
        <f t="shared" si="21"/>
        <v>0</v>
      </c>
      <c r="P65" s="77" t="s">
        <v>97</v>
      </c>
      <c r="Q65" s="71" t="str">
        <f t="shared" si="22"/>
        <v>0</v>
      </c>
      <c r="R65" s="77" t="s">
        <v>97</v>
      </c>
      <c r="S65" s="71">
        <f t="shared" si="23"/>
        <v>0</v>
      </c>
      <c r="T65" s="77" t="s">
        <v>97</v>
      </c>
      <c r="U65" s="71" t="str">
        <f t="shared" si="24"/>
        <v>0</v>
      </c>
      <c r="V65" s="77" t="s">
        <v>97</v>
      </c>
      <c r="W65" s="71" t="str">
        <f t="shared" si="25"/>
        <v>0</v>
      </c>
      <c r="X65" s="56"/>
      <c r="Y65" s="55">
        <v>0</v>
      </c>
      <c r="Z65" s="77" t="s">
        <v>97</v>
      </c>
      <c r="AA65" s="71" t="str">
        <f t="shared" si="26"/>
        <v>0</v>
      </c>
      <c r="AB65" s="77" t="s">
        <v>97</v>
      </c>
      <c r="AC65" s="71">
        <f t="shared" si="27"/>
        <v>0</v>
      </c>
      <c r="AD65" s="77" t="s">
        <v>97</v>
      </c>
      <c r="AE65" s="71">
        <f t="shared" si="28"/>
        <v>0</v>
      </c>
      <c r="AF65" s="4"/>
      <c r="AG65" s="4"/>
      <c r="AH65"/>
      <c r="AI65"/>
      <c r="AJ65"/>
      <c r="AK65"/>
      <c r="AL65"/>
      <c r="AM65"/>
      <c r="AN65"/>
      <c r="AO65"/>
      <c r="AP65"/>
      <c r="AQ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  <c r="CQ65"/>
      <c r="CR65"/>
      <c r="CS65"/>
      <c r="CT65"/>
      <c r="CU65"/>
      <c r="CV65"/>
    </row>
    <row r="66" spans="1:100" s="2" customFormat="1">
      <c r="A66" s="11">
        <v>63</v>
      </c>
      <c r="B66" s="81" t="str">
        <f t="shared" si="15"/>
        <v>No</v>
      </c>
      <c r="C66" s="60" t="str">
        <f t="shared" si="16"/>
        <v>No</v>
      </c>
      <c r="D66" s="60" t="str">
        <f t="shared" si="17"/>
        <v>No</v>
      </c>
      <c r="E66" s="60" t="str">
        <f t="shared" si="18"/>
        <v>No</v>
      </c>
      <c r="F66" s="67"/>
      <c r="G66" s="67"/>
      <c r="H66" s="66" t="str">
        <f>IF(F66="","",VLOOKUP(F66,#REF!,4,FALSE))</f>
        <v/>
      </c>
      <c r="I66" s="64" cm="1">
        <f t="array" ref="I66">SUM(LARGE((K66,M66,O66,Q66,S66,U66,W66,Y66,AA66,AC66,AE66),{1,2,3,4}))</f>
        <v>0</v>
      </c>
      <c r="J66" s="72" t="s">
        <v>97</v>
      </c>
      <c r="K66" s="71">
        <f t="shared" si="19"/>
        <v>0</v>
      </c>
      <c r="L66" s="77" t="s">
        <v>97</v>
      </c>
      <c r="M66" s="71" t="str">
        <f t="shared" si="20"/>
        <v>0</v>
      </c>
      <c r="N66" s="77" t="s">
        <v>97</v>
      </c>
      <c r="O66" s="71" t="str">
        <f t="shared" si="21"/>
        <v>0</v>
      </c>
      <c r="P66" s="77" t="s">
        <v>97</v>
      </c>
      <c r="Q66" s="71" t="str">
        <f t="shared" si="22"/>
        <v>0</v>
      </c>
      <c r="R66" s="77" t="s">
        <v>97</v>
      </c>
      <c r="S66" s="71">
        <f t="shared" si="23"/>
        <v>0</v>
      </c>
      <c r="T66" s="77" t="s">
        <v>97</v>
      </c>
      <c r="U66" s="71" t="str">
        <f t="shared" si="24"/>
        <v>0</v>
      </c>
      <c r="V66" s="77" t="s">
        <v>97</v>
      </c>
      <c r="W66" s="71" t="str">
        <f t="shared" si="25"/>
        <v>0</v>
      </c>
      <c r="X66" s="56"/>
      <c r="Y66" s="55">
        <v>0</v>
      </c>
      <c r="Z66" s="77" t="s">
        <v>97</v>
      </c>
      <c r="AA66" s="71" t="str">
        <f t="shared" si="26"/>
        <v>0</v>
      </c>
      <c r="AB66" s="77" t="s">
        <v>97</v>
      </c>
      <c r="AC66" s="71">
        <f t="shared" si="27"/>
        <v>0</v>
      </c>
      <c r="AD66" s="77" t="s">
        <v>97</v>
      </c>
      <c r="AE66" s="71">
        <f t="shared" si="28"/>
        <v>0</v>
      </c>
      <c r="AF66" s="4"/>
      <c r="AG66" s="4"/>
      <c r="AH66"/>
      <c r="AI66"/>
      <c r="AJ66"/>
      <c r="AK66"/>
      <c r="AL66"/>
      <c r="AM66"/>
      <c r="AN66"/>
      <c r="AO66"/>
      <c r="AP66"/>
      <c r="AQ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  <c r="CQ66"/>
      <c r="CR66"/>
      <c r="CS66"/>
      <c r="CT66"/>
      <c r="CU66"/>
      <c r="CV66"/>
    </row>
    <row r="67" spans="1:100" s="2" customFormat="1">
      <c r="A67" s="11">
        <v>64</v>
      </c>
      <c r="B67" s="81" t="str">
        <f t="shared" si="15"/>
        <v>No</v>
      </c>
      <c r="C67" s="60" t="str">
        <f t="shared" si="16"/>
        <v>No</v>
      </c>
      <c r="D67" s="60" t="str">
        <f t="shared" si="17"/>
        <v>No</v>
      </c>
      <c r="E67" s="60" t="str">
        <f t="shared" si="18"/>
        <v>No</v>
      </c>
      <c r="F67" s="67"/>
      <c r="G67" s="67"/>
      <c r="H67" s="66" t="str">
        <f>IF(F67="","",VLOOKUP(F67,#REF!,4,FALSE))</f>
        <v/>
      </c>
      <c r="I67" s="64" cm="1">
        <f t="array" ref="I67">SUM(LARGE((K67,M67,O67,Q67,S67,U67,W67,Y67,AA67,AC67,AE67),{1,2,3,4}))</f>
        <v>0</v>
      </c>
      <c r="J67" s="72" t="s">
        <v>97</v>
      </c>
      <c r="K67" s="71">
        <f t="shared" si="19"/>
        <v>0</v>
      </c>
      <c r="L67" s="77" t="s">
        <v>97</v>
      </c>
      <c r="M67" s="71" t="str">
        <f t="shared" si="20"/>
        <v>0</v>
      </c>
      <c r="N67" s="77" t="s">
        <v>97</v>
      </c>
      <c r="O67" s="71" t="str">
        <f t="shared" si="21"/>
        <v>0</v>
      </c>
      <c r="P67" s="77" t="s">
        <v>97</v>
      </c>
      <c r="Q67" s="71" t="str">
        <f t="shared" si="22"/>
        <v>0</v>
      </c>
      <c r="R67" s="77" t="s">
        <v>97</v>
      </c>
      <c r="S67" s="71">
        <f t="shared" si="23"/>
        <v>0</v>
      </c>
      <c r="T67" s="77" t="s">
        <v>97</v>
      </c>
      <c r="U67" s="71" t="str">
        <f t="shared" si="24"/>
        <v>0</v>
      </c>
      <c r="V67" s="77" t="s">
        <v>97</v>
      </c>
      <c r="W67" s="71" t="str">
        <f t="shared" si="25"/>
        <v>0</v>
      </c>
      <c r="X67" s="56"/>
      <c r="Y67" s="55">
        <v>0</v>
      </c>
      <c r="Z67" s="77" t="s">
        <v>97</v>
      </c>
      <c r="AA67" s="71" t="str">
        <f t="shared" si="26"/>
        <v>0</v>
      </c>
      <c r="AB67" s="77" t="s">
        <v>97</v>
      </c>
      <c r="AC67" s="71">
        <f t="shared" si="27"/>
        <v>0</v>
      </c>
      <c r="AD67" s="77" t="s">
        <v>97</v>
      </c>
      <c r="AE67" s="71">
        <f t="shared" si="28"/>
        <v>0</v>
      </c>
      <c r="AF67" s="4"/>
      <c r="AG67" s="4"/>
      <c r="AH67"/>
      <c r="AI67"/>
      <c r="AJ67"/>
      <c r="AK67"/>
      <c r="AL67"/>
      <c r="AM67"/>
      <c r="AN67"/>
      <c r="AO67"/>
      <c r="AP67"/>
      <c r="AQ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  <c r="CQ67"/>
      <c r="CR67"/>
      <c r="CS67"/>
      <c r="CT67"/>
      <c r="CU67"/>
      <c r="CV67"/>
    </row>
    <row r="68" spans="1:100" s="2" customFormat="1">
      <c r="A68" s="11">
        <v>65</v>
      </c>
      <c r="B68" s="81" t="str">
        <f t="shared" ref="B68:B99" si="29">IF(OR(H68="",H68&gt;=19),"No","Yes")</f>
        <v>No</v>
      </c>
      <c r="C68" s="60" t="str">
        <f t="shared" ref="C68:C99" si="30">IF(OR(H68="",H68&gt;=17),"No","Yes")</f>
        <v>No</v>
      </c>
      <c r="D68" s="60" t="str">
        <f t="shared" ref="D68:D99" si="31">IF(OR(H68="",H68&gt;=15),"No","Yes")</f>
        <v>No</v>
      </c>
      <c r="E68" s="60" t="str">
        <f t="shared" ref="E68:E99" si="32">IF(OR(H68="",H68&gt;=13),"No","Yes")</f>
        <v>No</v>
      </c>
      <c r="F68" s="67"/>
      <c r="G68" s="67"/>
      <c r="H68" s="66" t="str">
        <f>IF(F68="","",VLOOKUP(F68,#REF!,4,FALSE))</f>
        <v/>
      </c>
      <c r="I68" s="64" cm="1">
        <f t="array" ref="I68">SUM(LARGE((K68,M68,O68,Q68,S68,U68,W68,Y68,AA68,AC68,AE68),{1,2,3,4}))</f>
        <v>0</v>
      </c>
      <c r="J68" s="72" t="s">
        <v>97</v>
      </c>
      <c r="K68" s="71">
        <f t="shared" ref="K68:K99" si="33">VLOOKUP(J68, $AJ$23:$AK$27, 2, FALSE)</f>
        <v>0</v>
      </c>
      <c r="L68" s="77" t="s">
        <v>97</v>
      </c>
      <c r="M68" s="71" t="str">
        <f t="shared" ref="M68:M99" si="34">VLOOKUP(L68, $AG$23:$AH$43, 2, FALSE)</f>
        <v>0</v>
      </c>
      <c r="N68" s="77" t="s">
        <v>97</v>
      </c>
      <c r="O68" s="71" t="str">
        <f t="shared" ref="O68:O99" si="35">VLOOKUP(N68, $AG$23:$AH$43, 2, FALSE)</f>
        <v>0</v>
      </c>
      <c r="P68" s="77" t="s">
        <v>97</v>
      </c>
      <c r="Q68" s="71" t="str">
        <f t="shared" ref="Q68:Q99" si="36">VLOOKUP(P68, $AM$23:$AN$53, 2, FALSE)</f>
        <v>0</v>
      </c>
      <c r="R68" s="77" t="s">
        <v>97</v>
      </c>
      <c r="S68" s="71">
        <f t="shared" ref="S68:S99" si="37">VLOOKUP(R68, $AJ$23:$AK$27, 2, FALSE)</f>
        <v>0</v>
      </c>
      <c r="T68" s="77" t="s">
        <v>97</v>
      </c>
      <c r="U68" s="71" t="str">
        <f t="shared" ref="U68:U99" si="38">VLOOKUP(T68, $AM$23:$AN$53, 2, FALSE)</f>
        <v>0</v>
      </c>
      <c r="V68" s="77" t="s">
        <v>97</v>
      </c>
      <c r="W68" s="71" t="str">
        <f t="shared" ref="W68:W99" si="39">VLOOKUP(V68, $AP$23:$AQ$58, 2, FALSE)</f>
        <v>0</v>
      </c>
      <c r="X68" s="56"/>
      <c r="Y68" s="55">
        <v>0</v>
      </c>
      <c r="Z68" s="77" t="s">
        <v>97</v>
      </c>
      <c r="AA68" s="71" t="str">
        <f t="shared" ref="AA68:AA99" si="40">VLOOKUP(Z68, $AS$23:$AT$43, 2, FALSE)</f>
        <v>0</v>
      </c>
      <c r="AB68" s="77" t="s">
        <v>97</v>
      </c>
      <c r="AC68" s="71">
        <f t="shared" ref="AC68:AC99" si="41">VLOOKUP(AB68, $AV$23:$AW$27, 2, FALSE)</f>
        <v>0</v>
      </c>
      <c r="AD68" s="77" t="s">
        <v>97</v>
      </c>
      <c r="AE68" s="71">
        <f t="shared" ref="AE68:AE99" si="42">VLOOKUP(AD68, $AV$23:$AW$27, 2, FALSE)</f>
        <v>0</v>
      </c>
      <c r="AF68" s="4"/>
      <c r="AG68" s="4"/>
      <c r="AH68"/>
      <c r="AI68"/>
      <c r="AJ68"/>
      <c r="AK68"/>
      <c r="AL68"/>
      <c r="AM68"/>
      <c r="AN68"/>
      <c r="AO68"/>
      <c r="AP68"/>
      <c r="AQ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  <c r="CQ68"/>
      <c r="CR68"/>
      <c r="CS68"/>
      <c r="CT68"/>
      <c r="CU68"/>
      <c r="CV68"/>
    </row>
    <row r="69" spans="1:100" s="2" customFormat="1">
      <c r="A69" s="11">
        <v>66</v>
      </c>
      <c r="B69" s="81" t="str">
        <f t="shared" si="29"/>
        <v>No</v>
      </c>
      <c r="C69" s="60" t="str">
        <f t="shared" si="30"/>
        <v>No</v>
      </c>
      <c r="D69" s="60" t="str">
        <f t="shared" si="31"/>
        <v>No</v>
      </c>
      <c r="E69" s="60" t="str">
        <f t="shared" si="32"/>
        <v>No</v>
      </c>
      <c r="F69" s="67"/>
      <c r="G69" s="67"/>
      <c r="H69" s="66" t="str">
        <f>IF(F69="","",VLOOKUP(F69,#REF!,4,FALSE))</f>
        <v/>
      </c>
      <c r="I69" s="64" cm="1">
        <f t="array" ref="I69">SUM(LARGE((K69,M69,O69,Q69,S69,U69,W69,Y69,AA69,AC69,AE69),{1,2,3,4}))</f>
        <v>0</v>
      </c>
      <c r="J69" s="72" t="s">
        <v>97</v>
      </c>
      <c r="K69" s="71">
        <f t="shared" si="33"/>
        <v>0</v>
      </c>
      <c r="L69" s="77" t="s">
        <v>97</v>
      </c>
      <c r="M69" s="71" t="str">
        <f t="shared" si="34"/>
        <v>0</v>
      </c>
      <c r="N69" s="77" t="s">
        <v>97</v>
      </c>
      <c r="O69" s="71" t="str">
        <f t="shared" si="35"/>
        <v>0</v>
      </c>
      <c r="P69" s="77" t="s">
        <v>97</v>
      </c>
      <c r="Q69" s="71" t="str">
        <f t="shared" si="36"/>
        <v>0</v>
      </c>
      <c r="R69" s="77" t="s">
        <v>97</v>
      </c>
      <c r="S69" s="71">
        <f t="shared" si="37"/>
        <v>0</v>
      </c>
      <c r="T69" s="77" t="s">
        <v>97</v>
      </c>
      <c r="U69" s="71" t="str">
        <f t="shared" si="38"/>
        <v>0</v>
      </c>
      <c r="V69" s="77" t="s">
        <v>97</v>
      </c>
      <c r="W69" s="71" t="str">
        <f t="shared" si="39"/>
        <v>0</v>
      </c>
      <c r="X69" s="56"/>
      <c r="Y69" s="55">
        <v>0</v>
      </c>
      <c r="Z69" s="77" t="s">
        <v>97</v>
      </c>
      <c r="AA69" s="71" t="str">
        <f t="shared" si="40"/>
        <v>0</v>
      </c>
      <c r="AB69" s="77" t="s">
        <v>97</v>
      </c>
      <c r="AC69" s="71">
        <f t="shared" si="41"/>
        <v>0</v>
      </c>
      <c r="AD69" s="77" t="s">
        <v>97</v>
      </c>
      <c r="AE69" s="71">
        <f t="shared" si="42"/>
        <v>0</v>
      </c>
      <c r="AF69" s="4"/>
      <c r="AG69" s="4"/>
      <c r="AH69"/>
      <c r="AI69"/>
      <c r="AJ69"/>
      <c r="AK69"/>
      <c r="AL69"/>
      <c r="AM69"/>
      <c r="AN69"/>
      <c r="AO69"/>
      <c r="AP69"/>
      <c r="AQ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  <c r="CQ69"/>
      <c r="CR69"/>
      <c r="CS69"/>
      <c r="CT69"/>
      <c r="CU69"/>
      <c r="CV69"/>
    </row>
    <row r="70" spans="1:100" s="2" customFormat="1">
      <c r="A70" s="11">
        <v>67</v>
      </c>
      <c r="B70" s="81" t="str">
        <f t="shared" si="29"/>
        <v>No</v>
      </c>
      <c r="C70" s="60" t="str">
        <f t="shared" si="30"/>
        <v>No</v>
      </c>
      <c r="D70" s="60" t="str">
        <f t="shared" si="31"/>
        <v>No</v>
      </c>
      <c r="E70" s="60" t="str">
        <f t="shared" si="32"/>
        <v>No</v>
      </c>
      <c r="F70" s="67"/>
      <c r="G70" s="67"/>
      <c r="H70" s="66" t="str">
        <f>IF(F70="","",VLOOKUP(F70,#REF!,4,FALSE))</f>
        <v/>
      </c>
      <c r="I70" s="64" cm="1">
        <f t="array" ref="I70">SUM(LARGE((K70,M70,O70,Q70,S70,U70,W70,Y70,AA70,AC70,AE70),{1,2,3,4}))</f>
        <v>0</v>
      </c>
      <c r="J70" s="72" t="s">
        <v>97</v>
      </c>
      <c r="K70" s="71">
        <f t="shared" si="33"/>
        <v>0</v>
      </c>
      <c r="L70" s="77" t="s">
        <v>97</v>
      </c>
      <c r="M70" s="71" t="str">
        <f t="shared" si="34"/>
        <v>0</v>
      </c>
      <c r="N70" s="77" t="s">
        <v>97</v>
      </c>
      <c r="O70" s="71" t="str">
        <f t="shared" si="35"/>
        <v>0</v>
      </c>
      <c r="P70" s="77" t="s">
        <v>97</v>
      </c>
      <c r="Q70" s="71" t="str">
        <f t="shared" si="36"/>
        <v>0</v>
      </c>
      <c r="R70" s="77" t="s">
        <v>97</v>
      </c>
      <c r="S70" s="71">
        <f t="shared" si="37"/>
        <v>0</v>
      </c>
      <c r="T70" s="77" t="s">
        <v>97</v>
      </c>
      <c r="U70" s="71" t="str">
        <f t="shared" si="38"/>
        <v>0</v>
      </c>
      <c r="V70" s="77" t="s">
        <v>97</v>
      </c>
      <c r="W70" s="71" t="str">
        <f t="shared" si="39"/>
        <v>0</v>
      </c>
      <c r="X70" s="56"/>
      <c r="Y70" s="55">
        <v>0</v>
      </c>
      <c r="Z70" s="77" t="s">
        <v>97</v>
      </c>
      <c r="AA70" s="71" t="str">
        <f t="shared" si="40"/>
        <v>0</v>
      </c>
      <c r="AB70" s="77" t="s">
        <v>97</v>
      </c>
      <c r="AC70" s="71">
        <f t="shared" si="41"/>
        <v>0</v>
      </c>
      <c r="AD70" s="77" t="s">
        <v>97</v>
      </c>
      <c r="AE70" s="71">
        <f t="shared" si="42"/>
        <v>0</v>
      </c>
      <c r="AF70" s="4"/>
      <c r="AG70" s="4"/>
      <c r="AH70"/>
      <c r="AI70"/>
      <c r="AJ70"/>
      <c r="AK70"/>
      <c r="AL70"/>
      <c r="AM70"/>
      <c r="AN70"/>
      <c r="AO70"/>
      <c r="AP70"/>
      <c r="AQ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  <c r="CQ70"/>
      <c r="CR70"/>
      <c r="CS70"/>
      <c r="CT70"/>
      <c r="CU70"/>
      <c r="CV70"/>
    </row>
    <row r="71" spans="1:100" s="2" customFormat="1">
      <c r="A71" s="11">
        <v>68</v>
      </c>
      <c r="B71" s="81" t="str">
        <f t="shared" si="29"/>
        <v>No</v>
      </c>
      <c r="C71" s="60" t="str">
        <f t="shared" si="30"/>
        <v>No</v>
      </c>
      <c r="D71" s="60" t="str">
        <f t="shared" si="31"/>
        <v>No</v>
      </c>
      <c r="E71" s="60" t="str">
        <f t="shared" si="32"/>
        <v>No</v>
      </c>
      <c r="F71" s="67"/>
      <c r="G71" s="67"/>
      <c r="H71" s="66" t="str">
        <f>IF(F71="","",VLOOKUP(F71,#REF!,4,FALSE))</f>
        <v/>
      </c>
      <c r="I71" s="64" cm="1">
        <f t="array" ref="I71">SUM(LARGE((K71,M71,O71,Q71,S71,U71,W71,Y71,AA71,AC71,AE71),{1,2,3,4}))</f>
        <v>0</v>
      </c>
      <c r="J71" s="72" t="s">
        <v>97</v>
      </c>
      <c r="K71" s="71">
        <f t="shared" si="33"/>
        <v>0</v>
      </c>
      <c r="L71" s="77" t="s">
        <v>97</v>
      </c>
      <c r="M71" s="71" t="str">
        <f t="shared" si="34"/>
        <v>0</v>
      </c>
      <c r="N71" s="77" t="s">
        <v>97</v>
      </c>
      <c r="O71" s="71" t="str">
        <f t="shared" si="35"/>
        <v>0</v>
      </c>
      <c r="P71" s="77" t="s">
        <v>97</v>
      </c>
      <c r="Q71" s="71" t="str">
        <f t="shared" si="36"/>
        <v>0</v>
      </c>
      <c r="R71" s="77" t="s">
        <v>97</v>
      </c>
      <c r="S71" s="71">
        <f t="shared" si="37"/>
        <v>0</v>
      </c>
      <c r="T71" s="77" t="s">
        <v>97</v>
      </c>
      <c r="U71" s="71" t="str">
        <f t="shared" si="38"/>
        <v>0</v>
      </c>
      <c r="V71" s="77" t="s">
        <v>97</v>
      </c>
      <c r="W71" s="71" t="str">
        <f t="shared" si="39"/>
        <v>0</v>
      </c>
      <c r="X71" s="56"/>
      <c r="Y71" s="55">
        <v>0</v>
      </c>
      <c r="Z71" s="77" t="s">
        <v>97</v>
      </c>
      <c r="AA71" s="71" t="str">
        <f t="shared" si="40"/>
        <v>0</v>
      </c>
      <c r="AB71" s="77" t="s">
        <v>97</v>
      </c>
      <c r="AC71" s="71">
        <f t="shared" si="41"/>
        <v>0</v>
      </c>
      <c r="AD71" s="77" t="s">
        <v>97</v>
      </c>
      <c r="AE71" s="71">
        <f t="shared" si="42"/>
        <v>0</v>
      </c>
      <c r="AF71" s="4"/>
      <c r="AG71" s="4"/>
      <c r="AH71"/>
      <c r="AI71"/>
      <c r="AJ71"/>
      <c r="AK71"/>
      <c r="AL71"/>
      <c r="AM71"/>
      <c r="AN71"/>
      <c r="AO71"/>
      <c r="AP71"/>
      <c r="AQ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  <c r="CF71"/>
      <c r="CG71"/>
      <c r="CH71"/>
      <c r="CI71"/>
      <c r="CJ71"/>
      <c r="CK71"/>
      <c r="CL71"/>
      <c r="CM71"/>
      <c r="CN71"/>
      <c r="CO71"/>
      <c r="CP71"/>
      <c r="CQ71"/>
      <c r="CR71"/>
      <c r="CS71"/>
      <c r="CT71"/>
      <c r="CU71"/>
      <c r="CV71"/>
    </row>
    <row r="72" spans="1:100" s="2" customFormat="1">
      <c r="A72" s="11">
        <v>69</v>
      </c>
      <c r="B72" s="81" t="str">
        <f t="shared" si="29"/>
        <v>No</v>
      </c>
      <c r="C72" s="60" t="str">
        <f t="shared" si="30"/>
        <v>No</v>
      </c>
      <c r="D72" s="60" t="str">
        <f t="shared" si="31"/>
        <v>No</v>
      </c>
      <c r="E72" s="60" t="str">
        <f t="shared" si="32"/>
        <v>No</v>
      </c>
      <c r="F72" s="67"/>
      <c r="G72" s="67"/>
      <c r="H72" s="66" t="str">
        <f>IF(F72="","",VLOOKUP(F72,#REF!,4,FALSE))</f>
        <v/>
      </c>
      <c r="I72" s="64" cm="1">
        <f t="array" ref="I72">SUM(LARGE((K72,M72,O72,Q72,S72,U72,W72,Y72,AA72,AC72,AE72),{1,2,3,4}))</f>
        <v>0</v>
      </c>
      <c r="J72" s="72" t="s">
        <v>97</v>
      </c>
      <c r="K72" s="71">
        <f t="shared" si="33"/>
        <v>0</v>
      </c>
      <c r="L72" s="77" t="s">
        <v>97</v>
      </c>
      <c r="M72" s="71" t="str">
        <f t="shared" si="34"/>
        <v>0</v>
      </c>
      <c r="N72" s="77" t="s">
        <v>97</v>
      </c>
      <c r="O72" s="71" t="str">
        <f t="shared" si="35"/>
        <v>0</v>
      </c>
      <c r="P72" s="77" t="s">
        <v>97</v>
      </c>
      <c r="Q72" s="71" t="str">
        <f t="shared" si="36"/>
        <v>0</v>
      </c>
      <c r="R72" s="77" t="s">
        <v>97</v>
      </c>
      <c r="S72" s="71">
        <f t="shared" si="37"/>
        <v>0</v>
      </c>
      <c r="T72" s="77" t="s">
        <v>97</v>
      </c>
      <c r="U72" s="71" t="str">
        <f t="shared" si="38"/>
        <v>0</v>
      </c>
      <c r="V72" s="77" t="s">
        <v>97</v>
      </c>
      <c r="W72" s="71" t="str">
        <f t="shared" si="39"/>
        <v>0</v>
      </c>
      <c r="X72" s="56"/>
      <c r="Y72" s="55">
        <v>0</v>
      </c>
      <c r="Z72" s="77" t="s">
        <v>97</v>
      </c>
      <c r="AA72" s="71" t="str">
        <f t="shared" si="40"/>
        <v>0</v>
      </c>
      <c r="AB72" s="77" t="s">
        <v>97</v>
      </c>
      <c r="AC72" s="71">
        <f t="shared" si="41"/>
        <v>0</v>
      </c>
      <c r="AD72" s="77" t="s">
        <v>97</v>
      </c>
      <c r="AE72" s="71">
        <f t="shared" si="42"/>
        <v>0</v>
      </c>
      <c r="AF72" s="4"/>
      <c r="AG72" s="4"/>
      <c r="AH72"/>
      <c r="AI72"/>
      <c r="AJ72"/>
      <c r="AK72"/>
      <c r="AL72"/>
      <c r="AM72"/>
      <c r="AN72"/>
      <c r="AO72"/>
      <c r="AP72"/>
      <c r="AQ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  <c r="CQ72"/>
      <c r="CR72"/>
      <c r="CS72"/>
      <c r="CT72"/>
      <c r="CU72"/>
      <c r="CV72"/>
    </row>
    <row r="73" spans="1:100" s="2" customFormat="1">
      <c r="A73" s="11">
        <v>70</v>
      </c>
      <c r="B73" s="81" t="str">
        <f t="shared" si="29"/>
        <v>No</v>
      </c>
      <c r="C73" s="60" t="str">
        <f t="shared" si="30"/>
        <v>No</v>
      </c>
      <c r="D73" s="60" t="str">
        <f t="shared" si="31"/>
        <v>No</v>
      </c>
      <c r="E73" s="60" t="str">
        <f t="shared" si="32"/>
        <v>No</v>
      </c>
      <c r="F73" s="67"/>
      <c r="G73" s="67"/>
      <c r="H73" s="66" t="str">
        <f>IF(F73="","",VLOOKUP(F73,#REF!,4,FALSE))</f>
        <v/>
      </c>
      <c r="I73" s="64" cm="1">
        <f t="array" ref="I73">SUM(LARGE((K73,M73,O73,Q73,S73,U73,W73,Y73,AA73,AC73,AE73),{1,2,3,4}))</f>
        <v>0</v>
      </c>
      <c r="J73" s="72" t="s">
        <v>97</v>
      </c>
      <c r="K73" s="71">
        <f t="shared" si="33"/>
        <v>0</v>
      </c>
      <c r="L73" s="77" t="s">
        <v>97</v>
      </c>
      <c r="M73" s="71" t="str">
        <f t="shared" si="34"/>
        <v>0</v>
      </c>
      <c r="N73" s="77" t="s">
        <v>97</v>
      </c>
      <c r="O73" s="71" t="str">
        <f t="shared" si="35"/>
        <v>0</v>
      </c>
      <c r="P73" s="77" t="s">
        <v>97</v>
      </c>
      <c r="Q73" s="71" t="str">
        <f t="shared" si="36"/>
        <v>0</v>
      </c>
      <c r="R73" s="77" t="s">
        <v>97</v>
      </c>
      <c r="S73" s="71">
        <f t="shared" si="37"/>
        <v>0</v>
      </c>
      <c r="T73" s="77" t="s">
        <v>97</v>
      </c>
      <c r="U73" s="71" t="str">
        <f t="shared" si="38"/>
        <v>0</v>
      </c>
      <c r="V73" s="77" t="s">
        <v>97</v>
      </c>
      <c r="W73" s="71" t="str">
        <f t="shared" si="39"/>
        <v>0</v>
      </c>
      <c r="X73" s="56"/>
      <c r="Y73" s="55">
        <v>0</v>
      </c>
      <c r="Z73" s="77" t="s">
        <v>97</v>
      </c>
      <c r="AA73" s="71" t="str">
        <f t="shared" si="40"/>
        <v>0</v>
      </c>
      <c r="AB73" s="77" t="s">
        <v>97</v>
      </c>
      <c r="AC73" s="71">
        <f t="shared" si="41"/>
        <v>0</v>
      </c>
      <c r="AD73" s="77" t="s">
        <v>97</v>
      </c>
      <c r="AE73" s="71">
        <f t="shared" si="42"/>
        <v>0</v>
      </c>
      <c r="AF73" s="4"/>
      <c r="AG73" s="4"/>
      <c r="AH73"/>
      <c r="AI73"/>
      <c r="AJ73"/>
      <c r="AK73"/>
      <c r="AL73"/>
      <c r="AM73"/>
      <c r="AN73"/>
      <c r="AO73"/>
      <c r="AP73"/>
      <c r="AQ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  <c r="BW73"/>
      <c r="BX73"/>
      <c r="BY73"/>
      <c r="BZ73"/>
      <c r="CA73"/>
      <c r="CB73"/>
      <c r="CC73"/>
      <c r="CD73"/>
      <c r="CE73"/>
      <c r="CF73"/>
      <c r="CG73"/>
      <c r="CH73"/>
      <c r="CI73"/>
      <c r="CJ73"/>
      <c r="CK73"/>
      <c r="CL73"/>
      <c r="CM73"/>
      <c r="CN73"/>
      <c r="CO73"/>
      <c r="CP73"/>
      <c r="CQ73"/>
      <c r="CR73"/>
      <c r="CS73"/>
      <c r="CT73"/>
      <c r="CU73"/>
      <c r="CV73"/>
    </row>
    <row r="74" spans="1:100" s="2" customFormat="1">
      <c r="A74" s="11">
        <v>71</v>
      </c>
      <c r="B74" s="81" t="str">
        <f t="shared" si="29"/>
        <v>No</v>
      </c>
      <c r="C74" s="60" t="str">
        <f t="shared" si="30"/>
        <v>No</v>
      </c>
      <c r="D74" s="60" t="str">
        <f t="shared" si="31"/>
        <v>No</v>
      </c>
      <c r="E74" s="60" t="str">
        <f t="shared" si="32"/>
        <v>No</v>
      </c>
      <c r="F74" s="67"/>
      <c r="G74" s="67"/>
      <c r="H74" s="66" t="str">
        <f>IF(F74="","",VLOOKUP(F74,#REF!,4,FALSE))</f>
        <v/>
      </c>
      <c r="I74" s="64" cm="1">
        <f t="array" ref="I74">SUM(LARGE((K74,M74,O74,Q74,S74,U74,W74,Y74,AA74,AC74,AE74),{1,2,3,4}))</f>
        <v>0</v>
      </c>
      <c r="J74" s="72" t="s">
        <v>97</v>
      </c>
      <c r="K74" s="71">
        <f t="shared" si="33"/>
        <v>0</v>
      </c>
      <c r="L74" s="77" t="s">
        <v>97</v>
      </c>
      <c r="M74" s="71" t="str">
        <f t="shared" si="34"/>
        <v>0</v>
      </c>
      <c r="N74" s="77" t="s">
        <v>97</v>
      </c>
      <c r="O74" s="71" t="str">
        <f t="shared" si="35"/>
        <v>0</v>
      </c>
      <c r="P74" s="77" t="s">
        <v>97</v>
      </c>
      <c r="Q74" s="71" t="str">
        <f t="shared" si="36"/>
        <v>0</v>
      </c>
      <c r="R74" s="77" t="s">
        <v>97</v>
      </c>
      <c r="S74" s="71">
        <f t="shared" si="37"/>
        <v>0</v>
      </c>
      <c r="T74" s="77" t="s">
        <v>97</v>
      </c>
      <c r="U74" s="71" t="str">
        <f t="shared" si="38"/>
        <v>0</v>
      </c>
      <c r="V74" s="77" t="s">
        <v>97</v>
      </c>
      <c r="W74" s="71" t="str">
        <f t="shared" si="39"/>
        <v>0</v>
      </c>
      <c r="X74" s="56"/>
      <c r="Y74" s="55">
        <v>0</v>
      </c>
      <c r="Z74" s="77" t="s">
        <v>97</v>
      </c>
      <c r="AA74" s="71" t="str">
        <f t="shared" si="40"/>
        <v>0</v>
      </c>
      <c r="AB74" s="77" t="s">
        <v>97</v>
      </c>
      <c r="AC74" s="71">
        <f t="shared" si="41"/>
        <v>0</v>
      </c>
      <c r="AD74" s="77" t="s">
        <v>97</v>
      </c>
      <c r="AE74" s="71">
        <f t="shared" si="42"/>
        <v>0</v>
      </c>
      <c r="AF74" s="4"/>
      <c r="AG74" s="4"/>
      <c r="AH74"/>
      <c r="AI74"/>
      <c r="AJ74"/>
      <c r="AK74"/>
      <c r="AL74"/>
      <c r="AM74"/>
      <c r="AN74"/>
      <c r="AO74"/>
      <c r="AP74"/>
      <c r="AQ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  <c r="CJ74"/>
      <c r="CK74"/>
      <c r="CL74"/>
      <c r="CM74"/>
      <c r="CN74"/>
      <c r="CO74"/>
      <c r="CP74"/>
      <c r="CQ74"/>
      <c r="CR74"/>
      <c r="CS74"/>
      <c r="CT74"/>
      <c r="CU74"/>
      <c r="CV74"/>
    </row>
    <row r="75" spans="1:100" s="2" customFormat="1">
      <c r="A75" s="11">
        <v>72</v>
      </c>
      <c r="B75" s="81" t="str">
        <f t="shared" si="29"/>
        <v>No</v>
      </c>
      <c r="C75" s="60" t="str">
        <f t="shared" si="30"/>
        <v>No</v>
      </c>
      <c r="D75" s="60" t="str">
        <f t="shared" si="31"/>
        <v>No</v>
      </c>
      <c r="E75" s="60" t="str">
        <f t="shared" si="32"/>
        <v>No</v>
      </c>
      <c r="F75" s="67"/>
      <c r="G75" s="67"/>
      <c r="H75" s="66" t="str">
        <f>IF(F75="","",VLOOKUP(F75,#REF!,4,FALSE))</f>
        <v/>
      </c>
      <c r="I75" s="64" cm="1">
        <f t="array" ref="I75">SUM(LARGE((K75,M75,O75,Q75,S75,U75,W75,Y75,AA75,AC75,AE75),{1,2,3,4}))</f>
        <v>0</v>
      </c>
      <c r="J75" s="72" t="s">
        <v>97</v>
      </c>
      <c r="K75" s="71">
        <f t="shared" si="33"/>
        <v>0</v>
      </c>
      <c r="L75" s="77" t="s">
        <v>97</v>
      </c>
      <c r="M75" s="71" t="str">
        <f t="shared" si="34"/>
        <v>0</v>
      </c>
      <c r="N75" s="77" t="s">
        <v>97</v>
      </c>
      <c r="O75" s="71" t="str">
        <f t="shared" si="35"/>
        <v>0</v>
      </c>
      <c r="P75" s="77" t="s">
        <v>97</v>
      </c>
      <c r="Q75" s="71" t="str">
        <f t="shared" si="36"/>
        <v>0</v>
      </c>
      <c r="R75" s="77" t="s">
        <v>97</v>
      </c>
      <c r="S75" s="71">
        <f t="shared" si="37"/>
        <v>0</v>
      </c>
      <c r="T75" s="77" t="s">
        <v>97</v>
      </c>
      <c r="U75" s="71" t="str">
        <f t="shared" si="38"/>
        <v>0</v>
      </c>
      <c r="V75" s="77" t="s">
        <v>97</v>
      </c>
      <c r="W75" s="71" t="str">
        <f t="shared" si="39"/>
        <v>0</v>
      </c>
      <c r="X75" s="56"/>
      <c r="Y75" s="55">
        <v>0</v>
      </c>
      <c r="Z75" s="77" t="s">
        <v>97</v>
      </c>
      <c r="AA75" s="71" t="str">
        <f t="shared" si="40"/>
        <v>0</v>
      </c>
      <c r="AB75" s="77" t="s">
        <v>97</v>
      </c>
      <c r="AC75" s="71">
        <f t="shared" si="41"/>
        <v>0</v>
      </c>
      <c r="AD75" s="77" t="s">
        <v>97</v>
      </c>
      <c r="AE75" s="71">
        <f t="shared" si="42"/>
        <v>0</v>
      </c>
      <c r="AF75" s="4"/>
      <c r="AG75" s="4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  <c r="CQ75"/>
      <c r="CR75"/>
      <c r="CS75"/>
      <c r="CT75"/>
      <c r="CU75"/>
      <c r="CV75"/>
    </row>
    <row r="76" spans="1:100" s="2" customFormat="1">
      <c r="A76" s="11">
        <v>73</v>
      </c>
      <c r="B76" s="81" t="str">
        <f t="shared" si="29"/>
        <v>No</v>
      </c>
      <c r="C76" s="60" t="str">
        <f t="shared" si="30"/>
        <v>No</v>
      </c>
      <c r="D76" s="60" t="str">
        <f t="shared" si="31"/>
        <v>No</v>
      </c>
      <c r="E76" s="60" t="str">
        <f t="shared" si="32"/>
        <v>No</v>
      </c>
      <c r="F76" s="67"/>
      <c r="G76" s="67"/>
      <c r="H76" s="66" t="str">
        <f>IF(F76="","",VLOOKUP(F76,#REF!,4,FALSE))</f>
        <v/>
      </c>
      <c r="I76" s="64" cm="1">
        <f t="array" ref="I76">SUM(LARGE((K76,M76,O76,Q76,S76,U76,W76,Y76,AA76,AC76,AE76),{1,2,3,4}))</f>
        <v>0</v>
      </c>
      <c r="J76" s="72" t="s">
        <v>97</v>
      </c>
      <c r="K76" s="71">
        <f t="shared" si="33"/>
        <v>0</v>
      </c>
      <c r="L76" s="77" t="s">
        <v>97</v>
      </c>
      <c r="M76" s="71" t="str">
        <f t="shared" si="34"/>
        <v>0</v>
      </c>
      <c r="N76" s="77" t="s">
        <v>97</v>
      </c>
      <c r="O76" s="71" t="str">
        <f t="shared" si="35"/>
        <v>0</v>
      </c>
      <c r="P76" s="77" t="s">
        <v>97</v>
      </c>
      <c r="Q76" s="71" t="str">
        <f t="shared" si="36"/>
        <v>0</v>
      </c>
      <c r="R76" s="77" t="s">
        <v>97</v>
      </c>
      <c r="S76" s="71">
        <f t="shared" si="37"/>
        <v>0</v>
      </c>
      <c r="T76" s="77" t="s">
        <v>97</v>
      </c>
      <c r="U76" s="71" t="str">
        <f t="shared" si="38"/>
        <v>0</v>
      </c>
      <c r="V76" s="77" t="s">
        <v>97</v>
      </c>
      <c r="W76" s="71" t="str">
        <f t="shared" si="39"/>
        <v>0</v>
      </c>
      <c r="X76" s="56"/>
      <c r="Y76" s="55">
        <v>0</v>
      </c>
      <c r="Z76" s="77" t="s">
        <v>97</v>
      </c>
      <c r="AA76" s="71" t="str">
        <f t="shared" si="40"/>
        <v>0</v>
      </c>
      <c r="AB76" s="77" t="s">
        <v>97</v>
      </c>
      <c r="AC76" s="71">
        <f t="shared" si="41"/>
        <v>0</v>
      </c>
      <c r="AD76" s="77" t="s">
        <v>97</v>
      </c>
      <c r="AE76" s="71">
        <f t="shared" si="42"/>
        <v>0</v>
      </c>
      <c r="AF76" s="4"/>
      <c r="AG76" s="4"/>
      <c r="AH76"/>
      <c r="AI76"/>
      <c r="AJ76"/>
      <c r="AK76"/>
      <c r="AL76"/>
      <c r="AM76"/>
      <c r="AN76"/>
      <c r="AO76"/>
      <c r="AP76"/>
      <c r="AQ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  <c r="BW76"/>
      <c r="BX76"/>
      <c r="BY76"/>
      <c r="BZ76"/>
      <c r="CA76"/>
      <c r="CB76"/>
      <c r="CC76"/>
      <c r="CD76"/>
      <c r="CE76"/>
      <c r="CF76"/>
      <c r="CG76"/>
      <c r="CH76"/>
      <c r="CI76"/>
      <c r="CJ76"/>
      <c r="CK76"/>
      <c r="CL76"/>
      <c r="CM76"/>
      <c r="CN76"/>
      <c r="CO76"/>
      <c r="CP76"/>
      <c r="CQ76"/>
      <c r="CR76"/>
      <c r="CS76"/>
      <c r="CT76"/>
      <c r="CU76"/>
      <c r="CV76"/>
    </row>
    <row r="77" spans="1:100" s="2" customFormat="1">
      <c r="A77" s="11">
        <v>74</v>
      </c>
      <c r="B77" s="81" t="str">
        <f t="shared" si="29"/>
        <v>No</v>
      </c>
      <c r="C77" s="60" t="str">
        <f t="shared" si="30"/>
        <v>No</v>
      </c>
      <c r="D77" s="60" t="str">
        <f t="shared" si="31"/>
        <v>No</v>
      </c>
      <c r="E77" s="60" t="str">
        <f t="shared" si="32"/>
        <v>No</v>
      </c>
      <c r="F77" s="67"/>
      <c r="G77" s="67"/>
      <c r="H77" s="66" t="str">
        <f>IF(F77="","",VLOOKUP(F77,#REF!,4,FALSE))</f>
        <v/>
      </c>
      <c r="I77" s="64" cm="1">
        <f t="array" ref="I77">SUM(LARGE((K77,M77,O77,Q77,S77,U77,W77,Y77,AA77,AC77,AE77),{1,2,3,4}))</f>
        <v>0</v>
      </c>
      <c r="J77" s="72" t="s">
        <v>97</v>
      </c>
      <c r="K77" s="71">
        <f t="shared" si="33"/>
        <v>0</v>
      </c>
      <c r="L77" s="77" t="s">
        <v>97</v>
      </c>
      <c r="M77" s="71" t="str">
        <f t="shared" si="34"/>
        <v>0</v>
      </c>
      <c r="N77" s="77" t="s">
        <v>97</v>
      </c>
      <c r="O77" s="71" t="str">
        <f t="shared" si="35"/>
        <v>0</v>
      </c>
      <c r="P77" s="77" t="s">
        <v>97</v>
      </c>
      <c r="Q77" s="71" t="str">
        <f t="shared" si="36"/>
        <v>0</v>
      </c>
      <c r="R77" s="77" t="s">
        <v>97</v>
      </c>
      <c r="S77" s="71">
        <f t="shared" si="37"/>
        <v>0</v>
      </c>
      <c r="T77" s="77" t="s">
        <v>97</v>
      </c>
      <c r="U77" s="71" t="str">
        <f t="shared" si="38"/>
        <v>0</v>
      </c>
      <c r="V77" s="77" t="s">
        <v>97</v>
      </c>
      <c r="W77" s="71" t="str">
        <f t="shared" si="39"/>
        <v>0</v>
      </c>
      <c r="X77" s="56"/>
      <c r="Y77" s="55">
        <v>0</v>
      </c>
      <c r="Z77" s="77" t="s">
        <v>97</v>
      </c>
      <c r="AA77" s="71" t="str">
        <f t="shared" si="40"/>
        <v>0</v>
      </c>
      <c r="AB77" s="77" t="s">
        <v>97</v>
      </c>
      <c r="AC77" s="71">
        <f t="shared" si="41"/>
        <v>0</v>
      </c>
      <c r="AD77" s="77" t="s">
        <v>97</v>
      </c>
      <c r="AE77" s="71">
        <f t="shared" si="42"/>
        <v>0</v>
      </c>
      <c r="AF77" s="4"/>
      <c r="AG77" s="4"/>
      <c r="AH77"/>
      <c r="AI77"/>
      <c r="AJ77"/>
      <c r="AK77"/>
      <c r="AL77"/>
      <c r="AM77"/>
      <c r="AN77"/>
      <c r="AO77"/>
      <c r="AP77"/>
      <c r="AQ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  <c r="BV77"/>
      <c r="BW77"/>
      <c r="BX77"/>
      <c r="BY77"/>
      <c r="BZ77"/>
      <c r="CA77"/>
      <c r="CB77"/>
      <c r="CC77"/>
      <c r="CD77"/>
      <c r="CE77"/>
      <c r="CF77"/>
      <c r="CG77"/>
      <c r="CH77"/>
      <c r="CI77"/>
      <c r="CJ77"/>
      <c r="CK77"/>
      <c r="CL77"/>
      <c r="CM77"/>
      <c r="CN77"/>
      <c r="CO77"/>
      <c r="CP77"/>
      <c r="CQ77"/>
      <c r="CR77"/>
      <c r="CS77"/>
      <c r="CT77"/>
      <c r="CU77"/>
      <c r="CV77"/>
    </row>
    <row r="78" spans="1:100" s="2" customFormat="1">
      <c r="A78" s="11">
        <v>75</v>
      </c>
      <c r="B78" s="81" t="str">
        <f t="shared" si="29"/>
        <v>No</v>
      </c>
      <c r="C78" s="60" t="str">
        <f t="shared" si="30"/>
        <v>No</v>
      </c>
      <c r="D78" s="60" t="str">
        <f t="shared" si="31"/>
        <v>No</v>
      </c>
      <c r="E78" s="60" t="str">
        <f t="shared" si="32"/>
        <v>No</v>
      </c>
      <c r="F78" s="67"/>
      <c r="G78" s="67"/>
      <c r="H78" s="66" t="str">
        <f>IF(F78="","",VLOOKUP(F78,#REF!,4,FALSE))</f>
        <v/>
      </c>
      <c r="I78" s="64" cm="1">
        <f t="array" ref="I78">SUM(LARGE((K78,M78,O78,Q78,S78,U78,W78,Y78,AA78,AC78,AE78),{1,2,3,4}))</f>
        <v>0</v>
      </c>
      <c r="J78" s="72" t="s">
        <v>97</v>
      </c>
      <c r="K78" s="71">
        <f t="shared" si="33"/>
        <v>0</v>
      </c>
      <c r="L78" s="77" t="s">
        <v>97</v>
      </c>
      <c r="M78" s="71" t="str">
        <f t="shared" si="34"/>
        <v>0</v>
      </c>
      <c r="N78" s="77" t="s">
        <v>97</v>
      </c>
      <c r="O78" s="71" t="str">
        <f t="shared" si="35"/>
        <v>0</v>
      </c>
      <c r="P78" s="77" t="s">
        <v>97</v>
      </c>
      <c r="Q78" s="71" t="str">
        <f t="shared" si="36"/>
        <v>0</v>
      </c>
      <c r="R78" s="77" t="s">
        <v>97</v>
      </c>
      <c r="S78" s="71">
        <f t="shared" si="37"/>
        <v>0</v>
      </c>
      <c r="T78" s="77" t="s">
        <v>97</v>
      </c>
      <c r="U78" s="71" t="str">
        <f t="shared" si="38"/>
        <v>0</v>
      </c>
      <c r="V78" s="77" t="s">
        <v>97</v>
      </c>
      <c r="W78" s="71" t="str">
        <f t="shared" si="39"/>
        <v>0</v>
      </c>
      <c r="X78" s="56"/>
      <c r="Y78" s="55">
        <v>0</v>
      </c>
      <c r="Z78" s="77" t="s">
        <v>97</v>
      </c>
      <c r="AA78" s="71" t="str">
        <f t="shared" si="40"/>
        <v>0</v>
      </c>
      <c r="AB78" s="77" t="s">
        <v>97</v>
      </c>
      <c r="AC78" s="71">
        <f t="shared" si="41"/>
        <v>0</v>
      </c>
      <c r="AD78" s="77" t="s">
        <v>97</v>
      </c>
      <c r="AE78" s="71">
        <f t="shared" si="42"/>
        <v>0</v>
      </c>
      <c r="AF78" s="4"/>
      <c r="AG78" s="4"/>
      <c r="AH78"/>
      <c r="AI78"/>
      <c r="AJ78"/>
      <c r="AK78"/>
      <c r="AL78"/>
      <c r="AM78"/>
      <c r="AN78"/>
      <c r="AO78"/>
      <c r="AP78"/>
      <c r="AQ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  <c r="CE78"/>
      <c r="CF78"/>
      <c r="CG78"/>
      <c r="CH78"/>
      <c r="CI78"/>
      <c r="CJ78"/>
      <c r="CK78"/>
      <c r="CL78"/>
      <c r="CM78"/>
      <c r="CN78"/>
      <c r="CO78"/>
      <c r="CP78"/>
      <c r="CQ78"/>
      <c r="CR78"/>
      <c r="CS78"/>
      <c r="CT78"/>
      <c r="CU78"/>
      <c r="CV78"/>
    </row>
    <row r="79" spans="1:100" s="2" customFormat="1">
      <c r="A79" s="11">
        <v>76</v>
      </c>
      <c r="B79" s="81" t="str">
        <f t="shared" si="29"/>
        <v>No</v>
      </c>
      <c r="C79" s="60" t="str">
        <f t="shared" si="30"/>
        <v>No</v>
      </c>
      <c r="D79" s="60" t="str">
        <f t="shared" si="31"/>
        <v>No</v>
      </c>
      <c r="E79" s="60" t="str">
        <f t="shared" si="32"/>
        <v>No</v>
      </c>
      <c r="F79" s="67"/>
      <c r="G79" s="67"/>
      <c r="H79" s="66" t="str">
        <f>IF(F79="","",VLOOKUP(F79,#REF!,4,FALSE))</f>
        <v/>
      </c>
      <c r="I79" s="64" cm="1">
        <f t="array" ref="I79">SUM(LARGE((K79,M79,O79,Q79,S79,U79,W79,Y79,AA79,AC79,AE79),{1,2,3,4}))</f>
        <v>0</v>
      </c>
      <c r="J79" s="72" t="s">
        <v>97</v>
      </c>
      <c r="K79" s="71">
        <f t="shared" si="33"/>
        <v>0</v>
      </c>
      <c r="L79" s="77" t="s">
        <v>97</v>
      </c>
      <c r="M79" s="71" t="str">
        <f t="shared" si="34"/>
        <v>0</v>
      </c>
      <c r="N79" s="77" t="s">
        <v>97</v>
      </c>
      <c r="O79" s="71" t="str">
        <f t="shared" si="35"/>
        <v>0</v>
      </c>
      <c r="P79" s="77" t="s">
        <v>97</v>
      </c>
      <c r="Q79" s="71" t="str">
        <f t="shared" si="36"/>
        <v>0</v>
      </c>
      <c r="R79" s="77" t="s">
        <v>97</v>
      </c>
      <c r="S79" s="71">
        <f t="shared" si="37"/>
        <v>0</v>
      </c>
      <c r="T79" s="77" t="s">
        <v>97</v>
      </c>
      <c r="U79" s="71" t="str">
        <f t="shared" si="38"/>
        <v>0</v>
      </c>
      <c r="V79" s="77" t="s">
        <v>97</v>
      </c>
      <c r="W79" s="71" t="str">
        <f t="shared" si="39"/>
        <v>0</v>
      </c>
      <c r="X79" s="56"/>
      <c r="Y79" s="55">
        <v>0</v>
      </c>
      <c r="Z79" s="77" t="s">
        <v>97</v>
      </c>
      <c r="AA79" s="71" t="str">
        <f t="shared" si="40"/>
        <v>0</v>
      </c>
      <c r="AB79" s="77" t="s">
        <v>97</v>
      </c>
      <c r="AC79" s="71">
        <f t="shared" si="41"/>
        <v>0</v>
      </c>
      <c r="AD79" s="77" t="s">
        <v>97</v>
      </c>
      <c r="AE79" s="71">
        <f t="shared" si="42"/>
        <v>0</v>
      </c>
      <c r="AF79" s="4"/>
      <c r="AG79" s="4"/>
      <c r="AH79"/>
      <c r="AI79"/>
      <c r="AJ79"/>
      <c r="AK79"/>
      <c r="AL79"/>
      <c r="AM79"/>
      <c r="AN79"/>
      <c r="AO79"/>
      <c r="AP79"/>
      <c r="AQ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  <c r="CF79"/>
      <c r="CG79"/>
      <c r="CH79"/>
      <c r="CI79"/>
      <c r="CJ79"/>
      <c r="CK79"/>
      <c r="CL79"/>
      <c r="CM79"/>
      <c r="CN79"/>
      <c r="CO79"/>
      <c r="CP79"/>
      <c r="CQ79"/>
      <c r="CR79"/>
      <c r="CS79"/>
      <c r="CT79"/>
      <c r="CU79"/>
      <c r="CV79"/>
    </row>
    <row r="80" spans="1:100" s="2" customFormat="1">
      <c r="A80" s="11">
        <v>77</v>
      </c>
      <c r="B80" s="81" t="str">
        <f t="shared" si="29"/>
        <v>No</v>
      </c>
      <c r="C80" s="60" t="str">
        <f t="shared" si="30"/>
        <v>No</v>
      </c>
      <c r="D80" s="60" t="str">
        <f t="shared" si="31"/>
        <v>No</v>
      </c>
      <c r="E80" s="60" t="str">
        <f t="shared" si="32"/>
        <v>No</v>
      </c>
      <c r="F80" s="67"/>
      <c r="G80" s="67"/>
      <c r="H80" s="66" t="str">
        <f>IF(F80="","",VLOOKUP(F80,#REF!,4,FALSE))</f>
        <v/>
      </c>
      <c r="I80" s="64" cm="1">
        <f t="array" ref="I80">SUM(LARGE((K80,M80,O80,Q80,S80,U80,W80,Y80,AA80,AC80,AE80),{1,2,3,4}))</f>
        <v>0</v>
      </c>
      <c r="J80" s="72" t="s">
        <v>97</v>
      </c>
      <c r="K80" s="71">
        <f t="shared" si="33"/>
        <v>0</v>
      </c>
      <c r="L80" s="77" t="s">
        <v>97</v>
      </c>
      <c r="M80" s="71" t="str">
        <f t="shared" si="34"/>
        <v>0</v>
      </c>
      <c r="N80" s="77" t="s">
        <v>97</v>
      </c>
      <c r="O80" s="71" t="str">
        <f t="shared" si="35"/>
        <v>0</v>
      </c>
      <c r="P80" s="77" t="s">
        <v>97</v>
      </c>
      <c r="Q80" s="71" t="str">
        <f t="shared" si="36"/>
        <v>0</v>
      </c>
      <c r="R80" s="77" t="s">
        <v>97</v>
      </c>
      <c r="S80" s="71">
        <f t="shared" si="37"/>
        <v>0</v>
      </c>
      <c r="T80" s="77" t="s">
        <v>97</v>
      </c>
      <c r="U80" s="71" t="str">
        <f t="shared" si="38"/>
        <v>0</v>
      </c>
      <c r="V80" s="77" t="s">
        <v>97</v>
      </c>
      <c r="W80" s="71" t="str">
        <f t="shared" si="39"/>
        <v>0</v>
      </c>
      <c r="X80" s="56"/>
      <c r="Y80" s="55">
        <v>0</v>
      </c>
      <c r="Z80" s="77" t="s">
        <v>97</v>
      </c>
      <c r="AA80" s="71" t="str">
        <f t="shared" si="40"/>
        <v>0</v>
      </c>
      <c r="AB80" s="77" t="s">
        <v>97</v>
      </c>
      <c r="AC80" s="71">
        <f t="shared" si="41"/>
        <v>0</v>
      </c>
      <c r="AD80" s="77" t="s">
        <v>97</v>
      </c>
      <c r="AE80" s="71">
        <f t="shared" si="42"/>
        <v>0</v>
      </c>
      <c r="AF80" s="4"/>
      <c r="AG80" s="4"/>
      <c r="AH80"/>
      <c r="AI80"/>
      <c r="AJ80"/>
      <c r="AK80"/>
      <c r="AL80"/>
      <c r="AM80"/>
      <c r="AN80"/>
      <c r="AO80"/>
      <c r="AP80"/>
      <c r="AQ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  <c r="CQ80"/>
      <c r="CR80"/>
      <c r="CS80"/>
      <c r="CT80"/>
      <c r="CU80"/>
      <c r="CV80"/>
    </row>
    <row r="81" spans="1:100" s="2" customFormat="1">
      <c r="A81" s="11">
        <v>78</v>
      </c>
      <c r="B81" s="81" t="str">
        <f t="shared" si="29"/>
        <v>No</v>
      </c>
      <c r="C81" s="60" t="str">
        <f t="shared" si="30"/>
        <v>No</v>
      </c>
      <c r="D81" s="60" t="str">
        <f t="shared" si="31"/>
        <v>No</v>
      </c>
      <c r="E81" s="60" t="str">
        <f t="shared" si="32"/>
        <v>No</v>
      </c>
      <c r="F81" s="67"/>
      <c r="G81" s="67"/>
      <c r="H81" s="66"/>
      <c r="I81" s="64" cm="1">
        <f t="array" ref="I81">SUM(LARGE((K81,M81,O81,Q81,S81,U81,W81,Y81,AA81,AC81,AE81),{1,2,3,4}))</f>
        <v>0</v>
      </c>
      <c r="J81" s="72" t="s">
        <v>97</v>
      </c>
      <c r="K81" s="71">
        <f t="shared" si="33"/>
        <v>0</v>
      </c>
      <c r="L81" s="77" t="s">
        <v>97</v>
      </c>
      <c r="M81" s="71" t="str">
        <f t="shared" si="34"/>
        <v>0</v>
      </c>
      <c r="N81" s="77" t="s">
        <v>97</v>
      </c>
      <c r="O81" s="71" t="str">
        <f t="shared" si="35"/>
        <v>0</v>
      </c>
      <c r="P81" s="77" t="s">
        <v>97</v>
      </c>
      <c r="Q81" s="71" t="str">
        <f t="shared" si="36"/>
        <v>0</v>
      </c>
      <c r="R81" s="77" t="s">
        <v>97</v>
      </c>
      <c r="S81" s="71">
        <f t="shared" si="37"/>
        <v>0</v>
      </c>
      <c r="T81" s="77" t="s">
        <v>97</v>
      </c>
      <c r="U81" s="71" t="str">
        <f t="shared" si="38"/>
        <v>0</v>
      </c>
      <c r="V81" s="77" t="s">
        <v>97</v>
      </c>
      <c r="W81" s="71" t="str">
        <f t="shared" si="39"/>
        <v>0</v>
      </c>
      <c r="X81" s="56"/>
      <c r="Y81" s="55">
        <v>0</v>
      </c>
      <c r="Z81" s="77" t="s">
        <v>97</v>
      </c>
      <c r="AA81" s="71" t="str">
        <f t="shared" si="40"/>
        <v>0</v>
      </c>
      <c r="AB81" s="77" t="s">
        <v>97</v>
      </c>
      <c r="AC81" s="71">
        <f t="shared" si="41"/>
        <v>0</v>
      </c>
      <c r="AD81" s="77" t="s">
        <v>97</v>
      </c>
      <c r="AE81" s="71">
        <f t="shared" si="42"/>
        <v>0</v>
      </c>
      <c r="AF81" s="4"/>
      <c r="AG81" s="4"/>
      <c r="AH81"/>
      <c r="AI81"/>
      <c r="AJ81"/>
      <c r="AK81"/>
      <c r="AL81"/>
      <c r="AM81"/>
      <c r="AN81"/>
      <c r="AO81"/>
      <c r="AP81"/>
      <c r="AQ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  <c r="CQ81"/>
      <c r="CR81"/>
      <c r="CS81"/>
      <c r="CT81"/>
      <c r="CU81"/>
      <c r="CV81"/>
    </row>
    <row r="82" spans="1:100" s="2" customFormat="1">
      <c r="A82" s="11">
        <v>79</v>
      </c>
      <c r="B82" s="81" t="str">
        <f t="shared" si="29"/>
        <v>No</v>
      </c>
      <c r="C82" s="60" t="str">
        <f t="shared" si="30"/>
        <v>No</v>
      </c>
      <c r="D82" s="60" t="str">
        <f t="shared" si="31"/>
        <v>No</v>
      </c>
      <c r="E82" s="60" t="str">
        <f t="shared" si="32"/>
        <v>No</v>
      </c>
      <c r="F82" s="67"/>
      <c r="G82" s="67"/>
      <c r="H82" s="66"/>
      <c r="I82" s="64" cm="1">
        <f t="array" ref="I82">SUM(LARGE((K82,M82,O82,Q82,S82,U82,W82,Y82,AA82,AC82,AE82),{1,2,3,4}))</f>
        <v>0</v>
      </c>
      <c r="J82" s="72" t="s">
        <v>97</v>
      </c>
      <c r="K82" s="71">
        <f t="shared" si="33"/>
        <v>0</v>
      </c>
      <c r="L82" s="77" t="s">
        <v>97</v>
      </c>
      <c r="M82" s="71" t="str">
        <f t="shared" si="34"/>
        <v>0</v>
      </c>
      <c r="N82" s="77" t="s">
        <v>97</v>
      </c>
      <c r="O82" s="71" t="str">
        <f t="shared" si="35"/>
        <v>0</v>
      </c>
      <c r="P82" s="77" t="s">
        <v>97</v>
      </c>
      <c r="Q82" s="71" t="str">
        <f t="shared" si="36"/>
        <v>0</v>
      </c>
      <c r="R82" s="77" t="s">
        <v>97</v>
      </c>
      <c r="S82" s="71">
        <f t="shared" si="37"/>
        <v>0</v>
      </c>
      <c r="T82" s="77" t="s">
        <v>97</v>
      </c>
      <c r="U82" s="71" t="str">
        <f t="shared" si="38"/>
        <v>0</v>
      </c>
      <c r="V82" s="77" t="s">
        <v>97</v>
      </c>
      <c r="W82" s="71" t="str">
        <f t="shared" si="39"/>
        <v>0</v>
      </c>
      <c r="X82" s="56"/>
      <c r="Y82" s="55">
        <v>0</v>
      </c>
      <c r="Z82" s="77" t="s">
        <v>97</v>
      </c>
      <c r="AA82" s="71" t="str">
        <f t="shared" si="40"/>
        <v>0</v>
      </c>
      <c r="AB82" s="77" t="s">
        <v>97</v>
      </c>
      <c r="AC82" s="71">
        <f t="shared" si="41"/>
        <v>0</v>
      </c>
      <c r="AD82" s="77" t="s">
        <v>97</v>
      </c>
      <c r="AE82" s="71">
        <f t="shared" si="42"/>
        <v>0</v>
      </c>
      <c r="AF82" s="4"/>
      <c r="AG82" s="4"/>
      <c r="AH82"/>
      <c r="AI82"/>
      <c r="AJ82"/>
      <c r="AK82"/>
      <c r="AL82"/>
      <c r="AM82"/>
      <c r="AN82"/>
      <c r="AO82"/>
      <c r="AP82"/>
      <c r="AQ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  <c r="CQ82"/>
      <c r="CR82"/>
      <c r="CS82"/>
      <c r="CT82"/>
      <c r="CU82"/>
      <c r="CV82"/>
    </row>
    <row r="83" spans="1:100" s="2" customFormat="1">
      <c r="A83" s="11">
        <v>80</v>
      </c>
      <c r="B83" s="81" t="str">
        <f t="shared" si="29"/>
        <v>No</v>
      </c>
      <c r="C83" s="60" t="str">
        <f t="shared" si="30"/>
        <v>No</v>
      </c>
      <c r="D83" s="60" t="str">
        <f t="shared" si="31"/>
        <v>No</v>
      </c>
      <c r="E83" s="60" t="str">
        <f t="shared" si="32"/>
        <v>No</v>
      </c>
      <c r="F83" s="67"/>
      <c r="G83" s="67"/>
      <c r="H83" s="66"/>
      <c r="I83" s="64" cm="1">
        <f t="array" ref="I83">SUM(LARGE((K83,M83,O83,Q83,S83,U83,W83,Y83,AA83,AC83,AE83),{1,2,3,4}))</f>
        <v>0</v>
      </c>
      <c r="J83" s="72" t="s">
        <v>97</v>
      </c>
      <c r="K83" s="71">
        <f t="shared" si="33"/>
        <v>0</v>
      </c>
      <c r="L83" s="77" t="s">
        <v>97</v>
      </c>
      <c r="M83" s="71" t="str">
        <f t="shared" si="34"/>
        <v>0</v>
      </c>
      <c r="N83" s="77" t="s">
        <v>97</v>
      </c>
      <c r="O83" s="71" t="str">
        <f t="shared" si="35"/>
        <v>0</v>
      </c>
      <c r="P83" s="77" t="s">
        <v>97</v>
      </c>
      <c r="Q83" s="71" t="str">
        <f t="shared" si="36"/>
        <v>0</v>
      </c>
      <c r="R83" s="77" t="s">
        <v>97</v>
      </c>
      <c r="S83" s="71">
        <f t="shared" si="37"/>
        <v>0</v>
      </c>
      <c r="T83" s="77" t="s">
        <v>97</v>
      </c>
      <c r="U83" s="71" t="str">
        <f t="shared" si="38"/>
        <v>0</v>
      </c>
      <c r="V83" s="77" t="s">
        <v>97</v>
      </c>
      <c r="W83" s="71" t="str">
        <f t="shared" si="39"/>
        <v>0</v>
      </c>
      <c r="X83" s="56"/>
      <c r="Y83" s="55">
        <v>0</v>
      </c>
      <c r="Z83" s="77" t="s">
        <v>97</v>
      </c>
      <c r="AA83" s="71" t="str">
        <f t="shared" si="40"/>
        <v>0</v>
      </c>
      <c r="AB83" s="77" t="s">
        <v>97</v>
      </c>
      <c r="AC83" s="71">
        <f t="shared" si="41"/>
        <v>0</v>
      </c>
      <c r="AD83" s="77" t="s">
        <v>97</v>
      </c>
      <c r="AE83" s="71">
        <f t="shared" si="42"/>
        <v>0</v>
      </c>
      <c r="AF83" s="4"/>
      <c r="AG83" s="4"/>
      <c r="AH83"/>
      <c r="AI83"/>
      <c r="AJ83"/>
      <c r="AK83"/>
      <c r="AL83"/>
      <c r="AM83"/>
      <c r="AN83"/>
      <c r="AO83"/>
      <c r="AP83"/>
      <c r="AQ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  <c r="CD83"/>
      <c r="CE83"/>
      <c r="CF83"/>
      <c r="CG83"/>
      <c r="CH83"/>
      <c r="CI83"/>
      <c r="CJ83"/>
      <c r="CK83"/>
      <c r="CL83"/>
      <c r="CM83"/>
      <c r="CN83"/>
      <c r="CO83"/>
      <c r="CP83"/>
      <c r="CQ83"/>
      <c r="CR83"/>
      <c r="CS83"/>
      <c r="CT83"/>
      <c r="CU83"/>
      <c r="CV83"/>
    </row>
    <row r="84" spans="1:100" s="2" customFormat="1">
      <c r="A84" s="11">
        <v>81</v>
      </c>
      <c r="B84" s="81" t="str">
        <f t="shared" si="29"/>
        <v>No</v>
      </c>
      <c r="C84" s="60" t="str">
        <f t="shared" si="30"/>
        <v>No</v>
      </c>
      <c r="D84" s="60" t="str">
        <f t="shared" si="31"/>
        <v>No</v>
      </c>
      <c r="E84" s="60" t="str">
        <f t="shared" si="32"/>
        <v>No</v>
      </c>
      <c r="F84" s="67"/>
      <c r="G84" s="67"/>
      <c r="H84" s="66"/>
      <c r="I84" s="64" cm="1">
        <f t="array" ref="I84">SUM(LARGE((K84,M84,O84,Q84,S84,U84,W84,Y84,AA84,AC84,AE84),{1,2,3,4}))</f>
        <v>0</v>
      </c>
      <c r="J84" s="72" t="s">
        <v>97</v>
      </c>
      <c r="K84" s="71">
        <f t="shared" si="33"/>
        <v>0</v>
      </c>
      <c r="L84" s="77" t="s">
        <v>97</v>
      </c>
      <c r="M84" s="71" t="str">
        <f t="shared" si="34"/>
        <v>0</v>
      </c>
      <c r="N84" s="77" t="s">
        <v>97</v>
      </c>
      <c r="O84" s="71" t="str">
        <f t="shared" si="35"/>
        <v>0</v>
      </c>
      <c r="P84" s="77" t="s">
        <v>97</v>
      </c>
      <c r="Q84" s="71" t="str">
        <f t="shared" si="36"/>
        <v>0</v>
      </c>
      <c r="R84" s="77" t="s">
        <v>97</v>
      </c>
      <c r="S84" s="71">
        <f t="shared" si="37"/>
        <v>0</v>
      </c>
      <c r="T84" s="77" t="s">
        <v>97</v>
      </c>
      <c r="U84" s="71" t="str">
        <f t="shared" si="38"/>
        <v>0</v>
      </c>
      <c r="V84" s="77" t="s">
        <v>97</v>
      </c>
      <c r="W84" s="71" t="str">
        <f t="shared" si="39"/>
        <v>0</v>
      </c>
      <c r="X84" s="56"/>
      <c r="Y84" s="55"/>
      <c r="Z84" s="77" t="s">
        <v>97</v>
      </c>
      <c r="AA84" s="71" t="str">
        <f t="shared" si="40"/>
        <v>0</v>
      </c>
      <c r="AB84" s="77" t="s">
        <v>97</v>
      </c>
      <c r="AC84" s="71">
        <f t="shared" si="41"/>
        <v>0</v>
      </c>
      <c r="AD84" s="77" t="s">
        <v>97</v>
      </c>
      <c r="AE84" s="71">
        <f t="shared" si="42"/>
        <v>0</v>
      </c>
      <c r="AF84" s="4"/>
      <c r="AG84" s="4"/>
      <c r="AH84"/>
      <c r="AI84"/>
      <c r="AJ84"/>
      <c r="AK84"/>
      <c r="AL84"/>
      <c r="AM84"/>
      <c r="AN84"/>
      <c r="AO84"/>
      <c r="AP84"/>
      <c r="AQ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  <c r="CQ84"/>
      <c r="CR84"/>
      <c r="CS84"/>
      <c r="CT84"/>
      <c r="CU84"/>
      <c r="CV84"/>
    </row>
    <row r="85" spans="1:100" s="2" customFormat="1">
      <c r="A85" s="11">
        <v>82</v>
      </c>
      <c r="B85" s="81" t="str">
        <f t="shared" si="29"/>
        <v>No</v>
      </c>
      <c r="C85" s="60" t="str">
        <f t="shared" si="30"/>
        <v>No</v>
      </c>
      <c r="D85" s="60" t="str">
        <f t="shared" si="31"/>
        <v>No</v>
      </c>
      <c r="E85" s="60" t="str">
        <f t="shared" si="32"/>
        <v>No</v>
      </c>
      <c r="F85" s="67"/>
      <c r="G85" s="67"/>
      <c r="H85" s="66"/>
      <c r="I85" s="64" cm="1">
        <f t="array" ref="I85">SUM(LARGE((K85,M85,O85,Q85,S85,U85,W85,Y85,AA85,AC85,AE85),{1,2,3,4}))</f>
        <v>0</v>
      </c>
      <c r="J85" s="72" t="s">
        <v>97</v>
      </c>
      <c r="K85" s="71">
        <f t="shared" si="33"/>
        <v>0</v>
      </c>
      <c r="L85" s="77" t="s">
        <v>97</v>
      </c>
      <c r="M85" s="71" t="str">
        <f t="shared" si="34"/>
        <v>0</v>
      </c>
      <c r="N85" s="77" t="s">
        <v>97</v>
      </c>
      <c r="O85" s="71" t="str">
        <f t="shared" si="35"/>
        <v>0</v>
      </c>
      <c r="P85" s="77" t="s">
        <v>97</v>
      </c>
      <c r="Q85" s="71" t="str">
        <f t="shared" si="36"/>
        <v>0</v>
      </c>
      <c r="R85" s="77" t="s">
        <v>97</v>
      </c>
      <c r="S85" s="71">
        <f t="shared" si="37"/>
        <v>0</v>
      </c>
      <c r="T85" s="77" t="s">
        <v>97</v>
      </c>
      <c r="U85" s="71" t="str">
        <f t="shared" si="38"/>
        <v>0</v>
      </c>
      <c r="V85" s="77" t="s">
        <v>97</v>
      </c>
      <c r="W85" s="71" t="str">
        <f t="shared" si="39"/>
        <v>0</v>
      </c>
      <c r="X85" s="56"/>
      <c r="Y85" s="55"/>
      <c r="Z85" s="77" t="s">
        <v>97</v>
      </c>
      <c r="AA85" s="71" t="str">
        <f t="shared" si="40"/>
        <v>0</v>
      </c>
      <c r="AB85" s="77" t="s">
        <v>97</v>
      </c>
      <c r="AC85" s="71">
        <f t="shared" si="41"/>
        <v>0</v>
      </c>
      <c r="AD85" s="77" t="s">
        <v>97</v>
      </c>
      <c r="AE85" s="71">
        <f t="shared" si="42"/>
        <v>0</v>
      </c>
      <c r="AF85" s="4"/>
      <c r="AG85" s="4"/>
      <c r="AH85"/>
      <c r="AI85"/>
      <c r="AJ85"/>
      <c r="AK85"/>
      <c r="AL85"/>
      <c r="AM85"/>
      <c r="AN85"/>
      <c r="AO85"/>
      <c r="AP85"/>
      <c r="AQ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  <c r="CQ85"/>
      <c r="CR85"/>
      <c r="CS85"/>
      <c r="CT85"/>
      <c r="CU85"/>
      <c r="CV85"/>
    </row>
    <row r="86" spans="1:100" s="2" customFormat="1">
      <c r="A86" s="11">
        <v>83</v>
      </c>
      <c r="B86" s="81" t="str">
        <f t="shared" si="29"/>
        <v>No</v>
      </c>
      <c r="C86" s="60" t="str">
        <f t="shared" si="30"/>
        <v>No</v>
      </c>
      <c r="D86" s="60" t="str">
        <f t="shared" si="31"/>
        <v>No</v>
      </c>
      <c r="E86" s="60" t="str">
        <f t="shared" si="32"/>
        <v>No</v>
      </c>
      <c r="F86" s="67"/>
      <c r="G86" s="67"/>
      <c r="H86" s="66"/>
      <c r="I86" s="64" cm="1">
        <f t="array" ref="I86">SUM(LARGE((K86,M86,O86,Q86,S86,U86,W86,Y86,AA86,AC86,AE86),{1,2,3,4}))</f>
        <v>0</v>
      </c>
      <c r="J86" s="72" t="s">
        <v>97</v>
      </c>
      <c r="K86" s="71">
        <f t="shared" si="33"/>
        <v>0</v>
      </c>
      <c r="L86" s="77" t="s">
        <v>97</v>
      </c>
      <c r="M86" s="71" t="str">
        <f t="shared" si="34"/>
        <v>0</v>
      </c>
      <c r="N86" s="77" t="s">
        <v>97</v>
      </c>
      <c r="O86" s="71" t="str">
        <f t="shared" si="35"/>
        <v>0</v>
      </c>
      <c r="P86" s="77" t="s">
        <v>97</v>
      </c>
      <c r="Q86" s="71" t="str">
        <f t="shared" si="36"/>
        <v>0</v>
      </c>
      <c r="R86" s="77" t="s">
        <v>97</v>
      </c>
      <c r="S86" s="71">
        <f t="shared" si="37"/>
        <v>0</v>
      </c>
      <c r="T86" s="77" t="s">
        <v>97</v>
      </c>
      <c r="U86" s="71" t="str">
        <f t="shared" si="38"/>
        <v>0</v>
      </c>
      <c r="V86" s="77" t="s">
        <v>97</v>
      </c>
      <c r="W86" s="71" t="str">
        <f t="shared" si="39"/>
        <v>0</v>
      </c>
      <c r="X86" s="56"/>
      <c r="Y86" s="55"/>
      <c r="Z86" s="77" t="s">
        <v>97</v>
      </c>
      <c r="AA86" s="71" t="str">
        <f t="shared" si="40"/>
        <v>0</v>
      </c>
      <c r="AB86" s="77" t="s">
        <v>97</v>
      </c>
      <c r="AC86" s="71">
        <f t="shared" si="41"/>
        <v>0</v>
      </c>
      <c r="AD86" s="77" t="s">
        <v>97</v>
      </c>
      <c r="AE86" s="71">
        <f t="shared" si="42"/>
        <v>0</v>
      </c>
      <c r="AF86" s="4"/>
      <c r="AG86" s="4"/>
      <c r="AH86"/>
      <c r="AI86"/>
      <c r="AJ86"/>
      <c r="AK86"/>
      <c r="AL86"/>
      <c r="AM86"/>
      <c r="AN86"/>
      <c r="AO86"/>
      <c r="AP86"/>
      <c r="AQ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  <c r="CQ86"/>
      <c r="CR86"/>
      <c r="CS86"/>
      <c r="CT86"/>
      <c r="CU86"/>
      <c r="CV86"/>
    </row>
    <row r="87" spans="1:100" s="2" customFormat="1">
      <c r="A87" s="11">
        <v>84</v>
      </c>
      <c r="B87" s="81" t="str">
        <f t="shared" si="29"/>
        <v>No</v>
      </c>
      <c r="C87" s="60" t="str">
        <f t="shared" si="30"/>
        <v>No</v>
      </c>
      <c r="D87" s="60" t="str">
        <f t="shared" si="31"/>
        <v>No</v>
      </c>
      <c r="E87" s="60" t="str">
        <f t="shared" si="32"/>
        <v>No</v>
      </c>
      <c r="F87" s="67"/>
      <c r="G87" s="67"/>
      <c r="H87" s="66"/>
      <c r="I87" s="64" cm="1">
        <f t="array" ref="I87">SUM(LARGE((K87,M87,O87,Q87,S87,U87,W87,Y87,AA87,AC87,AE87),{1,2,3,4}))</f>
        <v>0</v>
      </c>
      <c r="J87" s="72" t="s">
        <v>97</v>
      </c>
      <c r="K87" s="71">
        <f t="shared" si="33"/>
        <v>0</v>
      </c>
      <c r="L87" s="77" t="s">
        <v>97</v>
      </c>
      <c r="M87" s="71" t="str">
        <f t="shared" si="34"/>
        <v>0</v>
      </c>
      <c r="N87" s="77" t="s">
        <v>97</v>
      </c>
      <c r="O87" s="71" t="str">
        <f t="shared" si="35"/>
        <v>0</v>
      </c>
      <c r="P87" s="77" t="s">
        <v>97</v>
      </c>
      <c r="Q87" s="71" t="str">
        <f t="shared" si="36"/>
        <v>0</v>
      </c>
      <c r="R87" s="77" t="s">
        <v>97</v>
      </c>
      <c r="S87" s="71">
        <f t="shared" si="37"/>
        <v>0</v>
      </c>
      <c r="T87" s="77" t="s">
        <v>97</v>
      </c>
      <c r="U87" s="71" t="str">
        <f t="shared" si="38"/>
        <v>0</v>
      </c>
      <c r="V87" s="77" t="s">
        <v>97</v>
      </c>
      <c r="W87" s="71" t="str">
        <f t="shared" si="39"/>
        <v>0</v>
      </c>
      <c r="X87" s="56"/>
      <c r="Y87" s="55"/>
      <c r="Z87" s="77" t="s">
        <v>97</v>
      </c>
      <c r="AA87" s="71" t="str">
        <f t="shared" si="40"/>
        <v>0</v>
      </c>
      <c r="AB87" s="77" t="s">
        <v>97</v>
      </c>
      <c r="AC87" s="71">
        <f t="shared" si="41"/>
        <v>0</v>
      </c>
      <c r="AD87" s="77" t="s">
        <v>97</v>
      </c>
      <c r="AE87" s="71">
        <f t="shared" si="42"/>
        <v>0</v>
      </c>
      <c r="AF87" s="4"/>
      <c r="AG87" s="4"/>
      <c r="AH87"/>
      <c r="AI87"/>
      <c r="AJ87"/>
      <c r="AK87"/>
      <c r="AL87"/>
      <c r="AM87"/>
      <c r="AN87"/>
      <c r="AO87"/>
      <c r="AP87"/>
      <c r="AQ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  <c r="CQ87"/>
      <c r="CR87"/>
      <c r="CS87"/>
      <c r="CT87"/>
      <c r="CU87"/>
      <c r="CV87"/>
    </row>
    <row r="88" spans="1:100" s="2" customFormat="1">
      <c r="A88" s="11">
        <v>85</v>
      </c>
      <c r="B88" s="81" t="str">
        <f t="shared" si="29"/>
        <v>No</v>
      </c>
      <c r="C88" s="60" t="str">
        <f t="shared" si="30"/>
        <v>No</v>
      </c>
      <c r="D88" s="60" t="str">
        <f t="shared" si="31"/>
        <v>No</v>
      </c>
      <c r="E88" s="60" t="str">
        <f t="shared" si="32"/>
        <v>No</v>
      </c>
      <c r="F88" s="66"/>
      <c r="G88" s="66"/>
      <c r="H88" s="66"/>
      <c r="I88" s="64" cm="1">
        <f t="array" ref="I88">SUM(LARGE((K88,M88,O88,Q88,S88,U88,W88,Y88,AA88,AC88,AE88),{1,2,3,4}))</f>
        <v>0</v>
      </c>
      <c r="J88" s="72" t="s">
        <v>97</v>
      </c>
      <c r="K88" s="71">
        <f t="shared" si="33"/>
        <v>0</v>
      </c>
      <c r="L88" s="77" t="s">
        <v>97</v>
      </c>
      <c r="M88" s="71" t="str">
        <f t="shared" si="34"/>
        <v>0</v>
      </c>
      <c r="N88" s="77" t="s">
        <v>97</v>
      </c>
      <c r="O88" s="71" t="str">
        <f t="shared" si="35"/>
        <v>0</v>
      </c>
      <c r="P88" s="77" t="s">
        <v>97</v>
      </c>
      <c r="Q88" s="71" t="str">
        <f t="shared" si="36"/>
        <v>0</v>
      </c>
      <c r="R88" s="77" t="s">
        <v>97</v>
      </c>
      <c r="S88" s="71">
        <f t="shared" si="37"/>
        <v>0</v>
      </c>
      <c r="T88" s="77" t="s">
        <v>97</v>
      </c>
      <c r="U88" s="71" t="str">
        <f t="shared" si="38"/>
        <v>0</v>
      </c>
      <c r="V88" s="77" t="s">
        <v>97</v>
      </c>
      <c r="W88" s="71" t="str">
        <f t="shared" si="39"/>
        <v>0</v>
      </c>
      <c r="X88" s="56"/>
      <c r="Y88" s="55"/>
      <c r="Z88" s="77" t="s">
        <v>97</v>
      </c>
      <c r="AA88" s="71" t="str">
        <f t="shared" si="40"/>
        <v>0</v>
      </c>
      <c r="AB88" s="77" t="s">
        <v>97</v>
      </c>
      <c r="AC88" s="71">
        <f t="shared" si="41"/>
        <v>0</v>
      </c>
      <c r="AD88" s="77" t="s">
        <v>97</v>
      </c>
      <c r="AE88" s="71">
        <f t="shared" si="42"/>
        <v>0</v>
      </c>
      <c r="AF88" s="4"/>
      <c r="AG88" s="4"/>
      <c r="AH88"/>
      <c r="AI88"/>
      <c r="AJ88"/>
      <c r="AK88"/>
      <c r="AL88"/>
      <c r="AM88"/>
      <c r="AN88"/>
      <c r="AO88"/>
      <c r="AP88"/>
      <c r="AQ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  <c r="CM88"/>
      <c r="CN88"/>
      <c r="CO88"/>
      <c r="CP88"/>
      <c r="CQ88"/>
      <c r="CR88"/>
      <c r="CS88"/>
      <c r="CT88"/>
      <c r="CU88"/>
      <c r="CV88"/>
    </row>
    <row r="89" spans="1:100" s="2" customFormat="1">
      <c r="A89" s="11">
        <v>86</v>
      </c>
      <c r="B89" s="81" t="str">
        <f t="shared" si="29"/>
        <v>No</v>
      </c>
      <c r="C89" s="60" t="str">
        <f t="shared" si="30"/>
        <v>No</v>
      </c>
      <c r="D89" s="60" t="str">
        <f t="shared" si="31"/>
        <v>No</v>
      </c>
      <c r="E89" s="60" t="str">
        <f t="shared" si="32"/>
        <v>No</v>
      </c>
      <c r="F89" s="66"/>
      <c r="G89" s="66"/>
      <c r="H89" s="66"/>
      <c r="I89" s="64" cm="1">
        <f t="array" ref="I89">SUM(LARGE((K89,M89,O89,Q89,S89,U89,W89,Y89,AA89,AC89,AE89),{1,2,3,4}))</f>
        <v>0</v>
      </c>
      <c r="J89" s="72" t="s">
        <v>97</v>
      </c>
      <c r="K89" s="71">
        <f t="shared" si="33"/>
        <v>0</v>
      </c>
      <c r="L89" s="77" t="s">
        <v>97</v>
      </c>
      <c r="M89" s="71" t="str">
        <f t="shared" si="34"/>
        <v>0</v>
      </c>
      <c r="N89" s="77" t="s">
        <v>97</v>
      </c>
      <c r="O89" s="71" t="str">
        <f t="shared" si="35"/>
        <v>0</v>
      </c>
      <c r="P89" s="77" t="s">
        <v>97</v>
      </c>
      <c r="Q89" s="71" t="str">
        <f t="shared" si="36"/>
        <v>0</v>
      </c>
      <c r="R89" s="77" t="s">
        <v>97</v>
      </c>
      <c r="S89" s="71">
        <f t="shared" si="37"/>
        <v>0</v>
      </c>
      <c r="T89" s="77" t="s">
        <v>97</v>
      </c>
      <c r="U89" s="71" t="str">
        <f t="shared" si="38"/>
        <v>0</v>
      </c>
      <c r="V89" s="77" t="s">
        <v>97</v>
      </c>
      <c r="W89" s="71" t="str">
        <f t="shared" si="39"/>
        <v>0</v>
      </c>
      <c r="X89" s="56"/>
      <c r="Y89" s="55"/>
      <c r="Z89" s="77" t="s">
        <v>97</v>
      </c>
      <c r="AA89" s="71" t="str">
        <f t="shared" si="40"/>
        <v>0</v>
      </c>
      <c r="AB89" s="77" t="s">
        <v>97</v>
      </c>
      <c r="AC89" s="71">
        <f t="shared" si="41"/>
        <v>0</v>
      </c>
      <c r="AD89" s="77" t="s">
        <v>97</v>
      </c>
      <c r="AE89" s="71">
        <f t="shared" si="42"/>
        <v>0</v>
      </c>
      <c r="AF89" s="4"/>
      <c r="AG89" s="4"/>
      <c r="AH89"/>
      <c r="AI89"/>
      <c r="AJ89"/>
      <c r="AK89"/>
      <c r="AL89"/>
      <c r="AM89"/>
      <c r="AN89"/>
      <c r="AO89"/>
      <c r="AP89"/>
      <c r="AQ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  <c r="BM89"/>
      <c r="BN89"/>
      <c r="BO89"/>
      <c r="BP89"/>
      <c r="BQ89"/>
      <c r="BR89"/>
      <c r="BS89"/>
      <c r="BT89"/>
      <c r="BU89"/>
      <c r="BV89"/>
      <c r="BW89"/>
      <c r="BX89"/>
      <c r="BY89"/>
      <c r="BZ89"/>
      <c r="CA89"/>
      <c r="CB89"/>
      <c r="CC89"/>
      <c r="CD89"/>
      <c r="CE89"/>
      <c r="CF89"/>
      <c r="CG89"/>
      <c r="CH89"/>
      <c r="CI89"/>
      <c r="CJ89"/>
      <c r="CK89"/>
      <c r="CL89"/>
      <c r="CM89"/>
      <c r="CN89"/>
      <c r="CO89"/>
      <c r="CP89"/>
      <c r="CQ89"/>
      <c r="CR89"/>
      <c r="CS89"/>
      <c r="CT89"/>
      <c r="CU89"/>
      <c r="CV89"/>
    </row>
    <row r="90" spans="1:100" s="2" customFormat="1">
      <c r="A90" s="11">
        <v>87</v>
      </c>
      <c r="B90" s="81" t="str">
        <f t="shared" si="29"/>
        <v>No</v>
      </c>
      <c r="C90" s="60" t="str">
        <f t="shared" si="30"/>
        <v>No</v>
      </c>
      <c r="D90" s="60" t="str">
        <f t="shared" si="31"/>
        <v>No</v>
      </c>
      <c r="E90" s="60" t="str">
        <f t="shared" si="32"/>
        <v>No</v>
      </c>
      <c r="F90" s="66"/>
      <c r="G90" s="66"/>
      <c r="H90" s="66"/>
      <c r="I90" s="64" cm="1">
        <f t="array" ref="I90">SUM(LARGE((K90,M90,O90,Q90,S90,U90,W90,Y90,AA90,AC90,AE90),{1,2,3,4}))</f>
        <v>0</v>
      </c>
      <c r="J90" s="72" t="s">
        <v>97</v>
      </c>
      <c r="K90" s="71">
        <f t="shared" si="33"/>
        <v>0</v>
      </c>
      <c r="L90" s="77" t="s">
        <v>97</v>
      </c>
      <c r="M90" s="71" t="str">
        <f t="shared" si="34"/>
        <v>0</v>
      </c>
      <c r="N90" s="77" t="s">
        <v>97</v>
      </c>
      <c r="O90" s="71" t="str">
        <f t="shared" si="35"/>
        <v>0</v>
      </c>
      <c r="P90" s="77" t="s">
        <v>97</v>
      </c>
      <c r="Q90" s="71" t="str">
        <f t="shared" si="36"/>
        <v>0</v>
      </c>
      <c r="R90" s="77" t="s">
        <v>97</v>
      </c>
      <c r="S90" s="71">
        <f t="shared" si="37"/>
        <v>0</v>
      </c>
      <c r="T90" s="77" t="s">
        <v>97</v>
      </c>
      <c r="U90" s="71" t="str">
        <f t="shared" si="38"/>
        <v>0</v>
      </c>
      <c r="V90" s="77" t="s">
        <v>97</v>
      </c>
      <c r="W90" s="71" t="str">
        <f t="shared" si="39"/>
        <v>0</v>
      </c>
      <c r="X90" s="56"/>
      <c r="Y90" s="55"/>
      <c r="Z90" s="77" t="s">
        <v>97</v>
      </c>
      <c r="AA90" s="71" t="str">
        <f t="shared" si="40"/>
        <v>0</v>
      </c>
      <c r="AB90" s="77" t="s">
        <v>97</v>
      </c>
      <c r="AC90" s="71">
        <f t="shared" si="41"/>
        <v>0</v>
      </c>
      <c r="AD90" s="77" t="s">
        <v>97</v>
      </c>
      <c r="AE90" s="71">
        <f t="shared" si="42"/>
        <v>0</v>
      </c>
      <c r="AF90" s="4"/>
      <c r="AG90" s="4"/>
      <c r="AH90"/>
      <c r="AI90"/>
      <c r="AJ90"/>
      <c r="AK90"/>
      <c r="AL90"/>
      <c r="AM90"/>
      <c r="AN90"/>
      <c r="AO90"/>
      <c r="AP90"/>
      <c r="AQ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  <c r="CI90"/>
      <c r="CJ90"/>
      <c r="CK90"/>
      <c r="CL90"/>
      <c r="CM90"/>
      <c r="CN90"/>
      <c r="CO90"/>
      <c r="CP90"/>
      <c r="CQ90"/>
      <c r="CR90"/>
      <c r="CS90"/>
      <c r="CT90"/>
      <c r="CU90"/>
      <c r="CV90"/>
    </row>
    <row r="91" spans="1:100" s="2" customFormat="1">
      <c r="A91" s="11">
        <v>88</v>
      </c>
      <c r="B91" s="81" t="str">
        <f t="shared" si="29"/>
        <v>No</v>
      </c>
      <c r="C91" s="60" t="str">
        <f t="shared" si="30"/>
        <v>No</v>
      </c>
      <c r="D91" s="60" t="str">
        <f t="shared" si="31"/>
        <v>No</v>
      </c>
      <c r="E91" s="60" t="str">
        <f t="shared" si="32"/>
        <v>No</v>
      </c>
      <c r="F91" s="66"/>
      <c r="G91" s="66"/>
      <c r="H91" s="66"/>
      <c r="I91" s="64" cm="1">
        <f t="array" ref="I91">SUM(LARGE((K91,M91,O91,Q91,S91,U91,W91,Y91,AA91,AC91,AE91),{1,2,3,4}))</f>
        <v>0</v>
      </c>
      <c r="J91" s="72" t="s">
        <v>97</v>
      </c>
      <c r="K91" s="71">
        <f t="shared" si="33"/>
        <v>0</v>
      </c>
      <c r="L91" s="77" t="s">
        <v>97</v>
      </c>
      <c r="M91" s="71" t="str">
        <f t="shared" si="34"/>
        <v>0</v>
      </c>
      <c r="N91" s="77" t="s">
        <v>97</v>
      </c>
      <c r="O91" s="71" t="str">
        <f t="shared" si="35"/>
        <v>0</v>
      </c>
      <c r="P91" s="77" t="s">
        <v>97</v>
      </c>
      <c r="Q91" s="71" t="str">
        <f t="shared" si="36"/>
        <v>0</v>
      </c>
      <c r="R91" s="77" t="s">
        <v>97</v>
      </c>
      <c r="S91" s="71">
        <f t="shared" si="37"/>
        <v>0</v>
      </c>
      <c r="T91" s="77" t="s">
        <v>97</v>
      </c>
      <c r="U91" s="71" t="str">
        <f t="shared" si="38"/>
        <v>0</v>
      </c>
      <c r="V91" s="77" t="s">
        <v>97</v>
      </c>
      <c r="W91" s="71" t="str">
        <f t="shared" si="39"/>
        <v>0</v>
      </c>
      <c r="X91" s="56"/>
      <c r="Y91" s="55"/>
      <c r="Z91" s="77" t="s">
        <v>97</v>
      </c>
      <c r="AA91" s="71" t="str">
        <f t="shared" si="40"/>
        <v>0</v>
      </c>
      <c r="AB91" s="77" t="s">
        <v>97</v>
      </c>
      <c r="AC91" s="71">
        <f t="shared" si="41"/>
        <v>0</v>
      </c>
      <c r="AD91" s="77" t="s">
        <v>97</v>
      </c>
      <c r="AE91" s="71">
        <f t="shared" si="42"/>
        <v>0</v>
      </c>
      <c r="AF91" s="4"/>
      <c r="AG91" s="4"/>
      <c r="AH91"/>
      <c r="AI91"/>
      <c r="AJ91"/>
      <c r="AK91"/>
      <c r="AL91"/>
      <c r="AM91"/>
      <c r="AN91"/>
      <c r="AO91"/>
      <c r="AP91"/>
      <c r="AQ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/>
      <c r="BO91"/>
      <c r="BP91"/>
      <c r="BQ91"/>
      <c r="BR91"/>
      <c r="BS91"/>
      <c r="BT91"/>
      <c r="BU91"/>
      <c r="BV91"/>
      <c r="BW91"/>
      <c r="BX91"/>
      <c r="BY91"/>
      <c r="BZ91"/>
      <c r="CA91"/>
      <c r="CB91"/>
      <c r="CC91"/>
      <c r="CD91"/>
      <c r="CE91"/>
      <c r="CF91"/>
      <c r="CG91"/>
      <c r="CH91"/>
      <c r="CI91"/>
      <c r="CJ91"/>
      <c r="CK91"/>
      <c r="CL91"/>
      <c r="CM91"/>
      <c r="CN91"/>
      <c r="CO91"/>
      <c r="CP91"/>
      <c r="CQ91"/>
      <c r="CR91"/>
      <c r="CS91"/>
      <c r="CT91"/>
      <c r="CU91"/>
      <c r="CV91"/>
    </row>
    <row r="92" spans="1:100" s="2" customFormat="1">
      <c r="A92" s="11">
        <v>89</v>
      </c>
      <c r="B92" s="81" t="str">
        <f t="shared" si="29"/>
        <v>No</v>
      </c>
      <c r="C92" s="60" t="str">
        <f t="shared" si="30"/>
        <v>No</v>
      </c>
      <c r="D92" s="60" t="str">
        <f t="shared" si="31"/>
        <v>No</v>
      </c>
      <c r="E92" s="60" t="str">
        <f t="shared" si="32"/>
        <v>No</v>
      </c>
      <c r="F92" s="66"/>
      <c r="G92" s="66"/>
      <c r="H92" s="66"/>
      <c r="I92" s="64" cm="1">
        <f t="array" ref="I92">SUM(LARGE((K92,M92,O92,Q92,S92,U92,W92,Y92,AA92,AC92,AE92),{1,2,3,4}))</f>
        <v>0</v>
      </c>
      <c r="J92" s="72" t="s">
        <v>97</v>
      </c>
      <c r="K92" s="71">
        <f t="shared" si="33"/>
        <v>0</v>
      </c>
      <c r="L92" s="77" t="s">
        <v>97</v>
      </c>
      <c r="M92" s="71" t="str">
        <f t="shared" si="34"/>
        <v>0</v>
      </c>
      <c r="N92" s="77" t="s">
        <v>97</v>
      </c>
      <c r="O92" s="71" t="str">
        <f t="shared" si="35"/>
        <v>0</v>
      </c>
      <c r="P92" s="77" t="s">
        <v>97</v>
      </c>
      <c r="Q92" s="71" t="str">
        <f t="shared" si="36"/>
        <v>0</v>
      </c>
      <c r="R92" s="77" t="s">
        <v>97</v>
      </c>
      <c r="S92" s="71">
        <f t="shared" si="37"/>
        <v>0</v>
      </c>
      <c r="T92" s="77" t="s">
        <v>97</v>
      </c>
      <c r="U92" s="71" t="str">
        <f t="shared" si="38"/>
        <v>0</v>
      </c>
      <c r="V92" s="77" t="s">
        <v>97</v>
      </c>
      <c r="W92" s="71" t="str">
        <f t="shared" si="39"/>
        <v>0</v>
      </c>
      <c r="X92" s="56"/>
      <c r="Y92" s="55"/>
      <c r="Z92" s="77" t="s">
        <v>97</v>
      </c>
      <c r="AA92" s="71" t="str">
        <f t="shared" si="40"/>
        <v>0</v>
      </c>
      <c r="AB92" s="77" t="s">
        <v>97</v>
      </c>
      <c r="AC92" s="71">
        <f t="shared" si="41"/>
        <v>0</v>
      </c>
      <c r="AD92" s="77" t="s">
        <v>97</v>
      </c>
      <c r="AE92" s="71">
        <f t="shared" si="42"/>
        <v>0</v>
      </c>
      <c r="AF92" s="4"/>
      <c r="AG92" s="4"/>
      <c r="AH92"/>
      <c r="AI92"/>
      <c r="AJ92"/>
      <c r="AK92"/>
      <c r="AL92"/>
      <c r="AM92"/>
      <c r="AN92"/>
      <c r="AO92"/>
      <c r="AP92"/>
      <c r="AQ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  <c r="BM92"/>
      <c r="BN92"/>
      <c r="BO92"/>
      <c r="BP92"/>
      <c r="BQ92"/>
      <c r="BR92"/>
      <c r="BS92"/>
      <c r="BT92"/>
      <c r="BU92"/>
      <c r="BV92"/>
      <c r="BW92"/>
      <c r="BX92"/>
      <c r="BY92"/>
      <c r="BZ92"/>
      <c r="CA92"/>
      <c r="CB92"/>
      <c r="CC92"/>
      <c r="CD92"/>
      <c r="CE92"/>
      <c r="CF92"/>
      <c r="CG92"/>
      <c r="CH92"/>
      <c r="CI92"/>
      <c r="CJ92"/>
      <c r="CK92"/>
      <c r="CL92"/>
      <c r="CM92"/>
      <c r="CN92"/>
      <c r="CO92"/>
      <c r="CP92"/>
      <c r="CQ92"/>
      <c r="CR92"/>
      <c r="CS92"/>
      <c r="CT92"/>
      <c r="CU92"/>
      <c r="CV92"/>
    </row>
    <row r="93" spans="1:100" s="2" customFormat="1">
      <c r="A93" s="11">
        <v>90</v>
      </c>
      <c r="B93" s="81" t="str">
        <f t="shared" si="29"/>
        <v>No</v>
      </c>
      <c r="C93" s="60" t="str">
        <f t="shared" si="30"/>
        <v>No</v>
      </c>
      <c r="D93" s="60" t="str">
        <f t="shared" si="31"/>
        <v>No</v>
      </c>
      <c r="E93" s="60" t="str">
        <f t="shared" si="32"/>
        <v>No</v>
      </c>
      <c r="F93" s="66"/>
      <c r="G93" s="66"/>
      <c r="H93" s="66"/>
      <c r="I93" s="64" cm="1">
        <f t="array" ref="I93">SUM(LARGE((K93,M93,O93,Q93,S93,U93,W93,Y93,AA93,AC93,AE93),{1,2,3,4}))</f>
        <v>0</v>
      </c>
      <c r="J93" s="72" t="s">
        <v>97</v>
      </c>
      <c r="K93" s="71">
        <f t="shared" si="33"/>
        <v>0</v>
      </c>
      <c r="L93" s="77" t="s">
        <v>97</v>
      </c>
      <c r="M93" s="71" t="str">
        <f t="shared" si="34"/>
        <v>0</v>
      </c>
      <c r="N93" s="77" t="s">
        <v>97</v>
      </c>
      <c r="O93" s="71" t="str">
        <f t="shared" si="35"/>
        <v>0</v>
      </c>
      <c r="P93" s="77" t="s">
        <v>97</v>
      </c>
      <c r="Q93" s="71" t="str">
        <f t="shared" si="36"/>
        <v>0</v>
      </c>
      <c r="R93" s="77" t="s">
        <v>97</v>
      </c>
      <c r="S93" s="71">
        <f t="shared" si="37"/>
        <v>0</v>
      </c>
      <c r="T93" s="77" t="s">
        <v>97</v>
      </c>
      <c r="U93" s="71" t="str">
        <f t="shared" si="38"/>
        <v>0</v>
      </c>
      <c r="V93" s="77" t="s">
        <v>97</v>
      </c>
      <c r="W93" s="71" t="str">
        <f t="shared" si="39"/>
        <v>0</v>
      </c>
      <c r="X93" s="56"/>
      <c r="Y93" s="55"/>
      <c r="Z93" s="77" t="s">
        <v>97</v>
      </c>
      <c r="AA93" s="71" t="str">
        <f t="shared" si="40"/>
        <v>0</v>
      </c>
      <c r="AB93" s="77" t="s">
        <v>97</v>
      </c>
      <c r="AC93" s="71">
        <f t="shared" si="41"/>
        <v>0</v>
      </c>
      <c r="AD93" s="77" t="s">
        <v>97</v>
      </c>
      <c r="AE93" s="71">
        <f t="shared" si="42"/>
        <v>0</v>
      </c>
      <c r="AF93" s="4"/>
      <c r="AG93" s="4"/>
      <c r="AH93"/>
      <c r="AI93"/>
      <c r="AJ93"/>
      <c r="AK93"/>
      <c r="AL93"/>
      <c r="AM93"/>
      <c r="AN93"/>
      <c r="AO93"/>
      <c r="AP93"/>
      <c r="AQ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  <c r="BM93"/>
      <c r="BN93"/>
      <c r="BO93"/>
      <c r="BP93"/>
      <c r="BQ93"/>
      <c r="BR93"/>
      <c r="BS93"/>
      <c r="BT93"/>
      <c r="BU93"/>
      <c r="BV93"/>
      <c r="BW93"/>
      <c r="BX93"/>
      <c r="BY93"/>
      <c r="BZ93"/>
      <c r="CA93"/>
      <c r="CB93"/>
      <c r="CC93"/>
      <c r="CD93"/>
      <c r="CE93"/>
      <c r="CF93"/>
      <c r="CG93"/>
      <c r="CH93"/>
      <c r="CI93"/>
      <c r="CJ93"/>
      <c r="CK93"/>
      <c r="CL93"/>
      <c r="CM93"/>
      <c r="CN93"/>
      <c r="CO93"/>
      <c r="CP93"/>
      <c r="CQ93"/>
      <c r="CR93"/>
      <c r="CS93"/>
      <c r="CT93"/>
      <c r="CU93"/>
      <c r="CV93"/>
    </row>
    <row r="94" spans="1:100" s="2" customFormat="1">
      <c r="A94" s="11">
        <v>91</v>
      </c>
      <c r="B94" s="81" t="str">
        <f t="shared" si="29"/>
        <v>No</v>
      </c>
      <c r="C94" s="60" t="str">
        <f t="shared" si="30"/>
        <v>No</v>
      </c>
      <c r="D94" s="60" t="str">
        <f t="shared" si="31"/>
        <v>No</v>
      </c>
      <c r="E94" s="60" t="str">
        <f t="shared" si="32"/>
        <v>No</v>
      </c>
      <c r="F94" s="66"/>
      <c r="G94" s="66"/>
      <c r="H94" s="66"/>
      <c r="I94" s="64" cm="1">
        <f t="array" ref="I94">SUM(LARGE((K94,M94,O94,Q94,S94,U94,W94,Y94,AA94,AC94,AE94),{1,2,3,4}))</f>
        <v>0</v>
      </c>
      <c r="J94" s="72" t="s">
        <v>97</v>
      </c>
      <c r="K94" s="71">
        <f t="shared" si="33"/>
        <v>0</v>
      </c>
      <c r="L94" s="77" t="s">
        <v>97</v>
      </c>
      <c r="M94" s="71" t="str">
        <f t="shared" si="34"/>
        <v>0</v>
      </c>
      <c r="N94" s="77" t="s">
        <v>97</v>
      </c>
      <c r="O94" s="71" t="str">
        <f t="shared" si="35"/>
        <v>0</v>
      </c>
      <c r="P94" s="77" t="s">
        <v>97</v>
      </c>
      <c r="Q94" s="71" t="str">
        <f t="shared" si="36"/>
        <v>0</v>
      </c>
      <c r="R94" s="77" t="s">
        <v>97</v>
      </c>
      <c r="S94" s="71">
        <f t="shared" si="37"/>
        <v>0</v>
      </c>
      <c r="T94" s="77" t="s">
        <v>97</v>
      </c>
      <c r="U94" s="71" t="str">
        <f t="shared" si="38"/>
        <v>0</v>
      </c>
      <c r="V94" s="77" t="s">
        <v>97</v>
      </c>
      <c r="W94" s="71" t="str">
        <f t="shared" si="39"/>
        <v>0</v>
      </c>
      <c r="X94" s="56"/>
      <c r="Y94" s="55"/>
      <c r="Z94" s="77" t="s">
        <v>97</v>
      </c>
      <c r="AA94" s="71" t="str">
        <f t="shared" si="40"/>
        <v>0</v>
      </c>
      <c r="AB94" s="77" t="s">
        <v>97</v>
      </c>
      <c r="AC94" s="71">
        <f t="shared" si="41"/>
        <v>0</v>
      </c>
      <c r="AD94" s="77" t="s">
        <v>97</v>
      </c>
      <c r="AE94" s="71">
        <f t="shared" si="42"/>
        <v>0</v>
      </c>
      <c r="AF94" s="4"/>
      <c r="AG94" s="4"/>
      <c r="AH94"/>
      <c r="AI94"/>
      <c r="AJ94"/>
      <c r="AK94"/>
      <c r="AL94"/>
      <c r="AM94"/>
      <c r="AN94"/>
      <c r="AO94"/>
      <c r="AP94"/>
      <c r="AQ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/>
      <c r="BN94"/>
      <c r="BO94"/>
      <c r="BP94"/>
      <c r="BQ94"/>
      <c r="BR94"/>
      <c r="BS94"/>
      <c r="BT94"/>
      <c r="BU94"/>
      <c r="BV94"/>
      <c r="BW94"/>
      <c r="BX94"/>
      <c r="BY94"/>
      <c r="BZ94"/>
      <c r="CA94"/>
      <c r="CB94"/>
      <c r="CC94"/>
      <c r="CD94"/>
      <c r="CE94"/>
      <c r="CF94"/>
      <c r="CG94"/>
      <c r="CH94"/>
      <c r="CI94"/>
      <c r="CJ94"/>
      <c r="CK94"/>
      <c r="CL94"/>
      <c r="CM94"/>
      <c r="CN94"/>
      <c r="CO94"/>
      <c r="CP94"/>
      <c r="CQ94"/>
      <c r="CR94"/>
      <c r="CS94"/>
      <c r="CT94"/>
      <c r="CU94"/>
      <c r="CV94"/>
    </row>
    <row r="95" spans="1:100" s="2" customFormat="1">
      <c r="A95" s="11">
        <v>92</v>
      </c>
      <c r="B95" s="81" t="str">
        <f t="shared" si="29"/>
        <v>No</v>
      </c>
      <c r="C95" s="60" t="str">
        <f t="shared" si="30"/>
        <v>No</v>
      </c>
      <c r="D95" s="60" t="str">
        <f t="shared" si="31"/>
        <v>No</v>
      </c>
      <c r="E95" s="60" t="str">
        <f t="shared" si="32"/>
        <v>No</v>
      </c>
      <c r="F95" s="66"/>
      <c r="G95" s="66"/>
      <c r="H95" s="66"/>
      <c r="I95" s="64" cm="1">
        <f t="array" ref="I95">SUM(LARGE((K95,M95,O95,Q95,S95,U95,W95,Y95,AA95,AC95,AE95),{1,2,3,4}))</f>
        <v>0</v>
      </c>
      <c r="J95" s="72" t="s">
        <v>97</v>
      </c>
      <c r="K95" s="71">
        <f t="shared" si="33"/>
        <v>0</v>
      </c>
      <c r="L95" s="77" t="s">
        <v>97</v>
      </c>
      <c r="M95" s="71" t="str">
        <f t="shared" si="34"/>
        <v>0</v>
      </c>
      <c r="N95" s="77" t="s">
        <v>97</v>
      </c>
      <c r="O95" s="71" t="str">
        <f t="shared" si="35"/>
        <v>0</v>
      </c>
      <c r="P95" s="77" t="s">
        <v>97</v>
      </c>
      <c r="Q95" s="71" t="str">
        <f t="shared" si="36"/>
        <v>0</v>
      </c>
      <c r="R95" s="77" t="s">
        <v>97</v>
      </c>
      <c r="S95" s="71">
        <f t="shared" si="37"/>
        <v>0</v>
      </c>
      <c r="T95" s="77" t="s">
        <v>97</v>
      </c>
      <c r="U95" s="71" t="str">
        <f t="shared" si="38"/>
        <v>0</v>
      </c>
      <c r="V95" s="77" t="s">
        <v>97</v>
      </c>
      <c r="W95" s="71" t="str">
        <f t="shared" si="39"/>
        <v>0</v>
      </c>
      <c r="X95" s="56"/>
      <c r="Y95" s="55"/>
      <c r="Z95" s="77" t="s">
        <v>97</v>
      </c>
      <c r="AA95" s="71" t="str">
        <f t="shared" si="40"/>
        <v>0</v>
      </c>
      <c r="AB95" s="77" t="s">
        <v>97</v>
      </c>
      <c r="AC95" s="71">
        <f t="shared" si="41"/>
        <v>0</v>
      </c>
      <c r="AD95" s="77" t="s">
        <v>97</v>
      </c>
      <c r="AE95" s="71">
        <f t="shared" si="42"/>
        <v>0</v>
      </c>
      <c r="AF95" s="4"/>
      <c r="AG95" s="4"/>
      <c r="AH95"/>
      <c r="AI95"/>
      <c r="AJ95"/>
      <c r="AK95"/>
      <c r="AL95"/>
      <c r="AM95"/>
      <c r="AN95"/>
      <c r="AO95"/>
      <c r="AP95"/>
      <c r="AQ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  <c r="BN95"/>
      <c r="BO95"/>
      <c r="BP95"/>
      <c r="BQ95"/>
      <c r="BR95"/>
      <c r="BS95"/>
      <c r="BT95"/>
      <c r="BU95"/>
      <c r="BV95"/>
      <c r="BW95"/>
      <c r="BX95"/>
      <c r="BY95"/>
      <c r="BZ95"/>
      <c r="CA95"/>
      <c r="CB95"/>
      <c r="CC95"/>
      <c r="CD95"/>
      <c r="CE95"/>
      <c r="CF95"/>
      <c r="CG95"/>
      <c r="CH95"/>
      <c r="CI95"/>
      <c r="CJ95"/>
      <c r="CK95"/>
      <c r="CL95"/>
      <c r="CM95"/>
      <c r="CN95"/>
      <c r="CO95"/>
      <c r="CP95"/>
      <c r="CQ95"/>
      <c r="CR95"/>
      <c r="CS95"/>
      <c r="CT95"/>
      <c r="CU95"/>
      <c r="CV95"/>
    </row>
    <row r="96" spans="1:100" s="2" customFormat="1">
      <c r="A96" s="11">
        <v>93</v>
      </c>
      <c r="B96" s="81" t="str">
        <f t="shared" si="29"/>
        <v>No</v>
      </c>
      <c r="C96" s="60" t="str">
        <f t="shared" si="30"/>
        <v>No</v>
      </c>
      <c r="D96" s="60" t="str">
        <f t="shared" si="31"/>
        <v>No</v>
      </c>
      <c r="E96" s="60" t="str">
        <f t="shared" si="32"/>
        <v>No</v>
      </c>
      <c r="F96" s="66"/>
      <c r="G96" s="66"/>
      <c r="H96" s="66"/>
      <c r="I96" s="64" cm="1">
        <f t="array" ref="I96">SUM(LARGE((K96,M96,O96,Q96,S96,U96,W96,Y96,AA96,AC96,AE96),{1,2,3,4}))</f>
        <v>0</v>
      </c>
      <c r="J96" s="72" t="s">
        <v>97</v>
      </c>
      <c r="K96" s="71">
        <f t="shared" si="33"/>
        <v>0</v>
      </c>
      <c r="L96" s="77" t="s">
        <v>97</v>
      </c>
      <c r="M96" s="71" t="str">
        <f t="shared" si="34"/>
        <v>0</v>
      </c>
      <c r="N96" s="77" t="s">
        <v>97</v>
      </c>
      <c r="O96" s="71" t="str">
        <f t="shared" si="35"/>
        <v>0</v>
      </c>
      <c r="P96" s="77" t="s">
        <v>97</v>
      </c>
      <c r="Q96" s="71" t="str">
        <f t="shared" si="36"/>
        <v>0</v>
      </c>
      <c r="R96" s="77" t="s">
        <v>97</v>
      </c>
      <c r="S96" s="71">
        <f t="shared" si="37"/>
        <v>0</v>
      </c>
      <c r="T96" s="77" t="s">
        <v>97</v>
      </c>
      <c r="U96" s="71" t="str">
        <f t="shared" si="38"/>
        <v>0</v>
      </c>
      <c r="V96" s="77" t="s">
        <v>97</v>
      </c>
      <c r="W96" s="71" t="str">
        <f t="shared" si="39"/>
        <v>0</v>
      </c>
      <c r="X96" s="56"/>
      <c r="Y96" s="55"/>
      <c r="Z96" s="77" t="s">
        <v>97</v>
      </c>
      <c r="AA96" s="71" t="str">
        <f t="shared" si="40"/>
        <v>0</v>
      </c>
      <c r="AB96" s="77" t="s">
        <v>97</v>
      </c>
      <c r="AC96" s="71">
        <f t="shared" si="41"/>
        <v>0</v>
      </c>
      <c r="AD96" s="77" t="s">
        <v>97</v>
      </c>
      <c r="AE96" s="71">
        <f t="shared" si="42"/>
        <v>0</v>
      </c>
      <c r="AF96" s="4"/>
      <c r="AG96" s="4"/>
      <c r="AH96"/>
      <c r="AI96"/>
      <c r="AJ96"/>
      <c r="AK96"/>
      <c r="AL96"/>
      <c r="AM96"/>
      <c r="AN96"/>
      <c r="AO96"/>
      <c r="AP96"/>
      <c r="AQ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  <c r="BM96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  <c r="CB96"/>
      <c r="CC96"/>
      <c r="CD96"/>
      <c r="CE96"/>
      <c r="CF96"/>
      <c r="CG96"/>
      <c r="CH96"/>
      <c r="CI96"/>
      <c r="CJ96"/>
      <c r="CK96"/>
      <c r="CL96"/>
      <c r="CM96"/>
      <c r="CN96"/>
      <c r="CO96"/>
      <c r="CP96"/>
      <c r="CQ96"/>
      <c r="CR96"/>
      <c r="CS96"/>
      <c r="CT96"/>
      <c r="CU96"/>
      <c r="CV96"/>
    </row>
    <row r="97" spans="1:100" s="2" customFormat="1">
      <c r="A97" s="11">
        <v>94</v>
      </c>
      <c r="B97" s="81" t="str">
        <f t="shared" si="29"/>
        <v>No</v>
      </c>
      <c r="C97" s="60" t="str">
        <f t="shared" si="30"/>
        <v>No</v>
      </c>
      <c r="D97" s="60" t="str">
        <f t="shared" si="31"/>
        <v>No</v>
      </c>
      <c r="E97" s="60" t="str">
        <f t="shared" si="32"/>
        <v>No</v>
      </c>
      <c r="F97" s="66"/>
      <c r="G97" s="66"/>
      <c r="H97" s="66"/>
      <c r="I97" s="64" cm="1">
        <f t="array" ref="I97">SUM(LARGE((K97,M97,O97,Q97,S97,U97,W97,Y97,AA97,AC97,AE97),{1,2,3,4}))</f>
        <v>0</v>
      </c>
      <c r="J97" s="72" t="s">
        <v>97</v>
      </c>
      <c r="K97" s="71">
        <f t="shared" si="33"/>
        <v>0</v>
      </c>
      <c r="L97" s="77" t="s">
        <v>97</v>
      </c>
      <c r="M97" s="71" t="str">
        <f t="shared" si="34"/>
        <v>0</v>
      </c>
      <c r="N97" s="77" t="s">
        <v>97</v>
      </c>
      <c r="O97" s="71" t="str">
        <f t="shared" si="35"/>
        <v>0</v>
      </c>
      <c r="P97" s="77" t="s">
        <v>97</v>
      </c>
      <c r="Q97" s="71" t="str">
        <f t="shared" si="36"/>
        <v>0</v>
      </c>
      <c r="R97" s="77" t="s">
        <v>97</v>
      </c>
      <c r="S97" s="71">
        <f t="shared" si="37"/>
        <v>0</v>
      </c>
      <c r="T97" s="77" t="s">
        <v>97</v>
      </c>
      <c r="U97" s="71" t="str">
        <f t="shared" si="38"/>
        <v>0</v>
      </c>
      <c r="V97" s="77" t="s">
        <v>97</v>
      </c>
      <c r="W97" s="71" t="str">
        <f t="shared" si="39"/>
        <v>0</v>
      </c>
      <c r="X97" s="56"/>
      <c r="Y97" s="55"/>
      <c r="Z97" s="77" t="s">
        <v>97</v>
      </c>
      <c r="AA97" s="71" t="str">
        <f t="shared" si="40"/>
        <v>0</v>
      </c>
      <c r="AB97" s="77" t="s">
        <v>97</v>
      </c>
      <c r="AC97" s="71">
        <f t="shared" si="41"/>
        <v>0</v>
      </c>
      <c r="AD97" s="77" t="s">
        <v>97</v>
      </c>
      <c r="AE97" s="71">
        <f t="shared" si="42"/>
        <v>0</v>
      </c>
      <c r="AF97" s="4"/>
      <c r="AG97" s="4"/>
      <c r="AH97"/>
      <c r="AI97"/>
      <c r="AJ97"/>
      <c r="AK97"/>
      <c r="AL97"/>
      <c r="AM97"/>
      <c r="AN97"/>
      <c r="AO97"/>
      <c r="AP97"/>
      <c r="AQ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  <c r="CE97"/>
      <c r="CF97"/>
      <c r="CG97"/>
      <c r="CH97"/>
      <c r="CI97"/>
      <c r="CJ97"/>
      <c r="CK97"/>
      <c r="CL97"/>
      <c r="CM97"/>
      <c r="CN97"/>
      <c r="CO97"/>
      <c r="CP97"/>
      <c r="CQ97"/>
      <c r="CR97"/>
      <c r="CS97"/>
      <c r="CT97"/>
      <c r="CU97"/>
      <c r="CV97"/>
    </row>
    <row r="98" spans="1:100" s="2" customFormat="1">
      <c r="A98" s="11">
        <v>95</v>
      </c>
      <c r="B98" s="81" t="str">
        <f t="shared" si="29"/>
        <v>No</v>
      </c>
      <c r="C98" s="60" t="str">
        <f t="shared" si="30"/>
        <v>No</v>
      </c>
      <c r="D98" s="60" t="str">
        <f t="shared" si="31"/>
        <v>No</v>
      </c>
      <c r="E98" s="60" t="str">
        <f t="shared" si="32"/>
        <v>No</v>
      </c>
      <c r="F98" s="66"/>
      <c r="G98" s="66"/>
      <c r="H98" s="66"/>
      <c r="I98" s="64" cm="1">
        <f t="array" ref="I98">SUM(LARGE((K98,M98,O98,Q98,S98,U98,W98,Y98,AA98,AC98,AE98),{1,2,3,4}))</f>
        <v>0</v>
      </c>
      <c r="J98" s="72" t="s">
        <v>97</v>
      </c>
      <c r="K98" s="71">
        <f t="shared" si="33"/>
        <v>0</v>
      </c>
      <c r="L98" s="77" t="s">
        <v>97</v>
      </c>
      <c r="M98" s="71" t="str">
        <f t="shared" si="34"/>
        <v>0</v>
      </c>
      <c r="N98" s="77" t="s">
        <v>97</v>
      </c>
      <c r="O98" s="71" t="str">
        <f t="shared" si="35"/>
        <v>0</v>
      </c>
      <c r="P98" s="77" t="s">
        <v>97</v>
      </c>
      <c r="Q98" s="71" t="str">
        <f t="shared" si="36"/>
        <v>0</v>
      </c>
      <c r="R98" s="77" t="s">
        <v>97</v>
      </c>
      <c r="S98" s="71">
        <f t="shared" si="37"/>
        <v>0</v>
      </c>
      <c r="T98" s="77" t="s">
        <v>97</v>
      </c>
      <c r="U98" s="71" t="str">
        <f t="shared" si="38"/>
        <v>0</v>
      </c>
      <c r="V98" s="77" t="s">
        <v>97</v>
      </c>
      <c r="W98" s="71" t="str">
        <f t="shared" si="39"/>
        <v>0</v>
      </c>
      <c r="X98" s="56"/>
      <c r="Y98" s="55"/>
      <c r="Z98" s="77" t="s">
        <v>97</v>
      </c>
      <c r="AA98" s="71" t="str">
        <f t="shared" si="40"/>
        <v>0</v>
      </c>
      <c r="AB98" s="77" t="s">
        <v>97</v>
      </c>
      <c r="AC98" s="71">
        <f t="shared" si="41"/>
        <v>0</v>
      </c>
      <c r="AD98" s="77" t="s">
        <v>97</v>
      </c>
      <c r="AE98" s="71">
        <f t="shared" si="42"/>
        <v>0</v>
      </c>
      <c r="AF98" s="4"/>
      <c r="AG98" s="4"/>
      <c r="AH98"/>
      <c r="AI98"/>
      <c r="AJ98"/>
      <c r="AK98"/>
      <c r="AL98"/>
      <c r="AM98"/>
      <c r="AN98"/>
      <c r="AO98"/>
      <c r="AP98"/>
      <c r="AQ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  <c r="BM98"/>
      <c r="BN98"/>
      <c r="BO98"/>
      <c r="BP98"/>
      <c r="BQ98"/>
      <c r="BR98"/>
      <c r="BS98"/>
      <c r="BT98"/>
      <c r="BU98"/>
      <c r="BV98"/>
      <c r="BW98"/>
      <c r="BX98"/>
      <c r="BY98"/>
      <c r="BZ98"/>
      <c r="CA98"/>
      <c r="CB98"/>
      <c r="CC98"/>
      <c r="CD98"/>
      <c r="CE98"/>
      <c r="CF98"/>
      <c r="CG98"/>
      <c r="CH98"/>
      <c r="CI98"/>
      <c r="CJ98"/>
      <c r="CK98"/>
      <c r="CL98"/>
      <c r="CM98"/>
      <c r="CN98"/>
      <c r="CO98"/>
      <c r="CP98"/>
      <c r="CQ98"/>
      <c r="CR98"/>
      <c r="CS98"/>
      <c r="CT98"/>
      <c r="CU98"/>
      <c r="CV98"/>
    </row>
    <row r="99" spans="1:100" s="2" customFormat="1">
      <c r="A99" s="11">
        <v>96</v>
      </c>
      <c r="B99" s="81" t="str">
        <f t="shared" si="29"/>
        <v>No</v>
      </c>
      <c r="C99" s="60" t="str">
        <f t="shared" si="30"/>
        <v>No</v>
      </c>
      <c r="D99" s="60" t="str">
        <f t="shared" si="31"/>
        <v>No</v>
      </c>
      <c r="E99" s="60" t="str">
        <f t="shared" si="32"/>
        <v>No</v>
      </c>
      <c r="F99" s="66"/>
      <c r="G99" s="66"/>
      <c r="H99" s="66"/>
      <c r="I99" s="64" cm="1">
        <f t="array" ref="I99">SUM(LARGE((K99,M99,O99,Q99,S99,U99,W99,Y99,AA99,AC99,AE99),{1,2,3,4}))</f>
        <v>0</v>
      </c>
      <c r="J99" s="72" t="s">
        <v>97</v>
      </c>
      <c r="K99" s="71">
        <f t="shared" si="33"/>
        <v>0</v>
      </c>
      <c r="L99" s="77" t="s">
        <v>97</v>
      </c>
      <c r="M99" s="71" t="str">
        <f t="shared" si="34"/>
        <v>0</v>
      </c>
      <c r="N99" s="77" t="s">
        <v>97</v>
      </c>
      <c r="O99" s="71" t="str">
        <f t="shared" si="35"/>
        <v>0</v>
      </c>
      <c r="P99" s="77" t="s">
        <v>97</v>
      </c>
      <c r="Q99" s="71" t="str">
        <f t="shared" si="36"/>
        <v>0</v>
      </c>
      <c r="R99" s="77" t="s">
        <v>97</v>
      </c>
      <c r="S99" s="71">
        <f t="shared" si="37"/>
        <v>0</v>
      </c>
      <c r="T99" s="77" t="s">
        <v>97</v>
      </c>
      <c r="U99" s="71" t="str">
        <f t="shared" si="38"/>
        <v>0</v>
      </c>
      <c r="V99" s="77" t="s">
        <v>97</v>
      </c>
      <c r="W99" s="71" t="str">
        <f t="shared" si="39"/>
        <v>0</v>
      </c>
      <c r="X99" s="56"/>
      <c r="Y99" s="55"/>
      <c r="Z99" s="77" t="s">
        <v>97</v>
      </c>
      <c r="AA99" s="71" t="str">
        <f t="shared" si="40"/>
        <v>0</v>
      </c>
      <c r="AB99" s="77" t="s">
        <v>97</v>
      </c>
      <c r="AC99" s="71">
        <f t="shared" si="41"/>
        <v>0</v>
      </c>
      <c r="AD99" s="77" t="s">
        <v>97</v>
      </c>
      <c r="AE99" s="71">
        <f t="shared" si="42"/>
        <v>0</v>
      </c>
      <c r="AF99" s="4"/>
      <c r="AG99" s="4"/>
      <c r="AH99"/>
      <c r="AI99"/>
      <c r="AJ99"/>
      <c r="AK99"/>
      <c r="AL99"/>
      <c r="AM99"/>
      <c r="AN99"/>
      <c r="AO99"/>
      <c r="AP99"/>
      <c r="AQ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  <c r="CM99"/>
      <c r="CN99"/>
      <c r="CO99"/>
      <c r="CP99"/>
      <c r="CQ99"/>
      <c r="CR99"/>
      <c r="CS99"/>
      <c r="CT99"/>
      <c r="CU99"/>
      <c r="CV99"/>
    </row>
    <row r="100" spans="1:100" s="2" customFormat="1">
      <c r="A100" s="11">
        <v>97</v>
      </c>
      <c r="B100" s="81" t="str">
        <f t="shared" ref="B100:B108" si="43">IF(OR(H100="",H100&gt;=19),"No","Yes")</f>
        <v>No</v>
      </c>
      <c r="C100" s="60" t="str">
        <f t="shared" ref="C100:C108" si="44">IF(OR(H100="",H100&gt;=17),"No","Yes")</f>
        <v>No</v>
      </c>
      <c r="D100" s="60" t="str">
        <f t="shared" ref="D100:D108" si="45">IF(OR(H100="",H100&gt;=15),"No","Yes")</f>
        <v>No</v>
      </c>
      <c r="E100" s="60" t="str">
        <f t="shared" ref="E100:E108" si="46">IF(OR(H100="",H100&gt;=13),"No","Yes")</f>
        <v>No</v>
      </c>
      <c r="F100" s="66"/>
      <c r="G100" s="66"/>
      <c r="H100" s="66"/>
      <c r="I100" s="64" cm="1">
        <f t="array" ref="I100">SUM(LARGE((K100,M100,O100,Q100,S100,U100,W100,Y100,AA100,AC100,AE100),{1,2,3,4}))</f>
        <v>0</v>
      </c>
      <c r="J100" s="72" t="s">
        <v>97</v>
      </c>
      <c r="K100" s="71">
        <f t="shared" ref="K100:K131" si="47">VLOOKUP(J100, $AJ$23:$AK$27, 2, FALSE)</f>
        <v>0</v>
      </c>
      <c r="L100" s="77" t="s">
        <v>97</v>
      </c>
      <c r="M100" s="71" t="str">
        <f t="shared" ref="M100:M131" si="48">VLOOKUP(L100, $AG$23:$AH$43, 2, FALSE)</f>
        <v>0</v>
      </c>
      <c r="N100" s="77" t="s">
        <v>97</v>
      </c>
      <c r="O100" s="71" t="str">
        <f t="shared" ref="O100:O131" si="49">VLOOKUP(N100, $AG$23:$AH$43, 2, FALSE)</f>
        <v>0</v>
      </c>
      <c r="P100" s="77" t="s">
        <v>97</v>
      </c>
      <c r="Q100" s="71" t="str">
        <f t="shared" ref="Q100:Q131" si="50">VLOOKUP(P100, $AM$23:$AN$53, 2, FALSE)</f>
        <v>0</v>
      </c>
      <c r="R100" s="77" t="s">
        <v>97</v>
      </c>
      <c r="S100" s="71">
        <f t="shared" ref="S100:S131" si="51">VLOOKUP(R100, $AJ$23:$AK$27, 2, FALSE)</f>
        <v>0</v>
      </c>
      <c r="T100" s="77" t="s">
        <v>97</v>
      </c>
      <c r="U100" s="71" t="str">
        <f t="shared" ref="U100:U131" si="52">VLOOKUP(T100, $AM$23:$AN$53, 2, FALSE)</f>
        <v>0</v>
      </c>
      <c r="V100" s="77" t="s">
        <v>97</v>
      </c>
      <c r="W100" s="71" t="str">
        <f t="shared" ref="W100:W131" si="53">VLOOKUP(V100, $AP$23:$AQ$58, 2, FALSE)</f>
        <v>0</v>
      </c>
      <c r="X100" s="56"/>
      <c r="Y100" s="55"/>
      <c r="Z100" s="77" t="s">
        <v>97</v>
      </c>
      <c r="AA100" s="71" t="str">
        <f t="shared" ref="AA100:AA131" si="54">VLOOKUP(Z100, $AS$23:$AT$43, 2, FALSE)</f>
        <v>0</v>
      </c>
      <c r="AB100" s="77" t="s">
        <v>97</v>
      </c>
      <c r="AC100" s="71">
        <f t="shared" ref="AC100:AC131" si="55">VLOOKUP(AB100, $AV$23:$AW$27, 2, FALSE)</f>
        <v>0</v>
      </c>
      <c r="AD100" s="77" t="s">
        <v>97</v>
      </c>
      <c r="AE100" s="71">
        <f t="shared" ref="AE100:AE131" si="56">VLOOKUP(AD100, $AV$23:$AW$27, 2, FALSE)</f>
        <v>0</v>
      </c>
      <c r="AF100" s="4"/>
      <c r="AG100" s="4"/>
      <c r="AH100"/>
      <c r="AI100"/>
      <c r="AJ100"/>
      <c r="AK100"/>
      <c r="AL100"/>
      <c r="AM100"/>
      <c r="AN100"/>
      <c r="AO100"/>
      <c r="AP100"/>
      <c r="AQ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  <c r="CG100"/>
      <c r="CH100"/>
      <c r="CI100"/>
      <c r="CJ100"/>
      <c r="CK100"/>
      <c r="CL100"/>
      <c r="CM100"/>
      <c r="CN100"/>
      <c r="CO100"/>
      <c r="CP100"/>
      <c r="CQ100"/>
      <c r="CR100"/>
      <c r="CS100"/>
      <c r="CT100"/>
      <c r="CU100"/>
      <c r="CV100"/>
    </row>
    <row r="101" spans="1:100" s="2" customFormat="1">
      <c r="A101" s="11">
        <v>98</v>
      </c>
      <c r="B101" s="81" t="str">
        <f t="shared" si="43"/>
        <v>No</v>
      </c>
      <c r="C101" s="60" t="str">
        <f t="shared" si="44"/>
        <v>No</v>
      </c>
      <c r="D101" s="60" t="str">
        <f t="shared" si="45"/>
        <v>No</v>
      </c>
      <c r="E101" s="60" t="str">
        <f t="shared" si="46"/>
        <v>No</v>
      </c>
      <c r="F101" s="66"/>
      <c r="G101" s="66"/>
      <c r="H101" s="66"/>
      <c r="I101" s="64" cm="1">
        <f t="array" ref="I101">SUM(LARGE((K101,M101,O101,Q101,S101,U101,W101,Y101,AA101,AC101,AE101),{1,2,3,4}))</f>
        <v>0</v>
      </c>
      <c r="J101" s="72" t="s">
        <v>97</v>
      </c>
      <c r="K101" s="71">
        <f t="shared" si="47"/>
        <v>0</v>
      </c>
      <c r="L101" s="77" t="s">
        <v>97</v>
      </c>
      <c r="M101" s="71" t="str">
        <f t="shared" si="48"/>
        <v>0</v>
      </c>
      <c r="N101" s="77" t="s">
        <v>97</v>
      </c>
      <c r="O101" s="71" t="str">
        <f t="shared" si="49"/>
        <v>0</v>
      </c>
      <c r="P101" s="77" t="s">
        <v>97</v>
      </c>
      <c r="Q101" s="71" t="str">
        <f t="shared" si="50"/>
        <v>0</v>
      </c>
      <c r="R101" s="77" t="s">
        <v>97</v>
      </c>
      <c r="S101" s="71">
        <f t="shared" si="51"/>
        <v>0</v>
      </c>
      <c r="T101" s="77" t="s">
        <v>97</v>
      </c>
      <c r="U101" s="71" t="str">
        <f t="shared" si="52"/>
        <v>0</v>
      </c>
      <c r="V101" s="77" t="s">
        <v>97</v>
      </c>
      <c r="W101" s="71" t="str">
        <f t="shared" si="53"/>
        <v>0</v>
      </c>
      <c r="X101" s="56"/>
      <c r="Y101" s="55"/>
      <c r="Z101" s="77" t="s">
        <v>97</v>
      </c>
      <c r="AA101" s="71" t="str">
        <f t="shared" si="54"/>
        <v>0</v>
      </c>
      <c r="AB101" s="77" t="s">
        <v>97</v>
      </c>
      <c r="AC101" s="71">
        <f t="shared" si="55"/>
        <v>0</v>
      </c>
      <c r="AD101" s="77" t="s">
        <v>97</v>
      </c>
      <c r="AE101" s="71">
        <f t="shared" si="56"/>
        <v>0</v>
      </c>
      <c r="AF101" s="4"/>
      <c r="AG101" s="4"/>
      <c r="AH101"/>
      <c r="AI101"/>
      <c r="AJ101"/>
      <c r="AK101"/>
      <c r="AL101"/>
      <c r="AM101"/>
      <c r="AN101"/>
      <c r="AO101"/>
      <c r="AP101"/>
      <c r="AQ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  <c r="CG101"/>
      <c r="CH101"/>
      <c r="CI101"/>
      <c r="CJ101"/>
      <c r="CK101"/>
      <c r="CL101"/>
      <c r="CM101"/>
      <c r="CN101"/>
      <c r="CO101"/>
      <c r="CP101"/>
      <c r="CQ101"/>
      <c r="CR101"/>
      <c r="CS101"/>
      <c r="CT101"/>
      <c r="CU101"/>
      <c r="CV101"/>
    </row>
    <row r="102" spans="1:100" s="2" customFormat="1">
      <c r="A102" s="11">
        <v>99</v>
      </c>
      <c r="B102" s="81" t="str">
        <f t="shared" si="43"/>
        <v>No</v>
      </c>
      <c r="C102" s="60" t="str">
        <f t="shared" si="44"/>
        <v>No</v>
      </c>
      <c r="D102" s="60" t="str">
        <f t="shared" si="45"/>
        <v>No</v>
      </c>
      <c r="E102" s="60" t="str">
        <f t="shared" si="46"/>
        <v>No</v>
      </c>
      <c r="F102" s="66"/>
      <c r="G102" s="66"/>
      <c r="H102" s="66"/>
      <c r="I102" s="64" cm="1">
        <f t="array" ref="I102">SUM(LARGE((K102,M102,O102,Q102,S102,U102,W102,Y102,AA102,AC102,AE102),{1,2,3,4}))</f>
        <v>0</v>
      </c>
      <c r="J102" s="72" t="s">
        <v>97</v>
      </c>
      <c r="K102" s="71">
        <f t="shared" si="47"/>
        <v>0</v>
      </c>
      <c r="L102" s="77" t="s">
        <v>97</v>
      </c>
      <c r="M102" s="71" t="str">
        <f t="shared" si="48"/>
        <v>0</v>
      </c>
      <c r="N102" s="77" t="s">
        <v>97</v>
      </c>
      <c r="O102" s="71" t="str">
        <f t="shared" si="49"/>
        <v>0</v>
      </c>
      <c r="P102" s="77" t="s">
        <v>97</v>
      </c>
      <c r="Q102" s="71" t="str">
        <f t="shared" si="50"/>
        <v>0</v>
      </c>
      <c r="R102" s="77" t="s">
        <v>97</v>
      </c>
      <c r="S102" s="71">
        <f t="shared" si="51"/>
        <v>0</v>
      </c>
      <c r="T102" s="77" t="s">
        <v>97</v>
      </c>
      <c r="U102" s="71" t="str">
        <f t="shared" si="52"/>
        <v>0</v>
      </c>
      <c r="V102" s="77" t="s">
        <v>97</v>
      </c>
      <c r="W102" s="71" t="str">
        <f t="shared" si="53"/>
        <v>0</v>
      </c>
      <c r="X102" s="56"/>
      <c r="Y102" s="55"/>
      <c r="Z102" s="77" t="s">
        <v>97</v>
      </c>
      <c r="AA102" s="71" t="str">
        <f t="shared" si="54"/>
        <v>0</v>
      </c>
      <c r="AB102" s="77" t="s">
        <v>97</v>
      </c>
      <c r="AC102" s="71">
        <f t="shared" si="55"/>
        <v>0</v>
      </c>
      <c r="AD102" s="77" t="s">
        <v>97</v>
      </c>
      <c r="AE102" s="71">
        <f t="shared" si="56"/>
        <v>0</v>
      </c>
      <c r="AF102" s="4"/>
      <c r="AG102" s="4"/>
      <c r="AH102"/>
      <c r="AI102"/>
      <c r="AJ102"/>
      <c r="AK102"/>
      <c r="AL102"/>
      <c r="AM102"/>
      <c r="AN102"/>
      <c r="AO102"/>
      <c r="AP102"/>
      <c r="AQ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/>
      <c r="BN102"/>
      <c r="BO102"/>
      <c r="BP102"/>
      <c r="BQ102"/>
      <c r="BR102"/>
      <c r="BS102"/>
      <c r="BT102"/>
      <c r="BU102"/>
      <c r="BV102"/>
      <c r="BW102"/>
      <c r="BX102"/>
      <c r="BY102"/>
      <c r="BZ102"/>
      <c r="CA102"/>
      <c r="CB102"/>
      <c r="CC102"/>
      <c r="CD102"/>
      <c r="CE102"/>
      <c r="CF102"/>
      <c r="CG102"/>
      <c r="CH102"/>
      <c r="CI102"/>
      <c r="CJ102"/>
      <c r="CK102"/>
      <c r="CL102"/>
      <c r="CM102"/>
      <c r="CN102"/>
      <c r="CO102"/>
      <c r="CP102"/>
      <c r="CQ102"/>
      <c r="CR102"/>
      <c r="CS102"/>
      <c r="CT102"/>
      <c r="CU102"/>
      <c r="CV102"/>
    </row>
    <row r="103" spans="1:100" s="2" customFormat="1">
      <c r="A103" s="11">
        <v>100</v>
      </c>
      <c r="B103" s="81" t="str">
        <f t="shared" si="43"/>
        <v>No</v>
      </c>
      <c r="C103" s="60" t="str">
        <f t="shared" si="44"/>
        <v>No</v>
      </c>
      <c r="D103" s="60" t="str">
        <f t="shared" si="45"/>
        <v>No</v>
      </c>
      <c r="E103" s="60" t="str">
        <f t="shared" si="46"/>
        <v>No</v>
      </c>
      <c r="F103" s="66"/>
      <c r="G103" s="66"/>
      <c r="H103" s="66"/>
      <c r="I103" s="64" cm="1">
        <f t="array" ref="I103">SUM(LARGE((K103,M103,O103,Q103,S103,U103,W103,Y103,AA103,AC103,AE103),{1,2,3,4}))</f>
        <v>0</v>
      </c>
      <c r="J103" s="72" t="s">
        <v>97</v>
      </c>
      <c r="K103" s="71">
        <f t="shared" si="47"/>
        <v>0</v>
      </c>
      <c r="L103" s="77" t="s">
        <v>97</v>
      </c>
      <c r="M103" s="71" t="str">
        <f t="shared" si="48"/>
        <v>0</v>
      </c>
      <c r="N103" s="77" t="s">
        <v>97</v>
      </c>
      <c r="O103" s="71" t="str">
        <f t="shared" si="49"/>
        <v>0</v>
      </c>
      <c r="P103" s="77" t="s">
        <v>97</v>
      </c>
      <c r="Q103" s="71" t="str">
        <f t="shared" si="50"/>
        <v>0</v>
      </c>
      <c r="R103" s="77" t="s">
        <v>97</v>
      </c>
      <c r="S103" s="71">
        <f t="shared" si="51"/>
        <v>0</v>
      </c>
      <c r="T103" s="77" t="s">
        <v>97</v>
      </c>
      <c r="U103" s="71" t="str">
        <f t="shared" si="52"/>
        <v>0</v>
      </c>
      <c r="V103" s="77" t="s">
        <v>97</v>
      </c>
      <c r="W103" s="71" t="str">
        <f t="shared" si="53"/>
        <v>0</v>
      </c>
      <c r="X103" s="56"/>
      <c r="Y103" s="55"/>
      <c r="Z103" s="77" t="s">
        <v>97</v>
      </c>
      <c r="AA103" s="71" t="str">
        <f t="shared" si="54"/>
        <v>0</v>
      </c>
      <c r="AB103" s="77" t="s">
        <v>97</v>
      </c>
      <c r="AC103" s="71">
        <f t="shared" si="55"/>
        <v>0</v>
      </c>
      <c r="AD103" s="77" t="s">
        <v>97</v>
      </c>
      <c r="AE103" s="71">
        <f t="shared" si="56"/>
        <v>0</v>
      </c>
      <c r="AF103" s="4"/>
      <c r="AG103" s="4"/>
      <c r="AH103"/>
      <c r="AI103"/>
      <c r="AJ103"/>
      <c r="AK103"/>
      <c r="AL103"/>
      <c r="AM103"/>
      <c r="AN103"/>
      <c r="AO103"/>
      <c r="AP103"/>
      <c r="AQ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  <c r="CP103"/>
      <c r="CQ103"/>
      <c r="CR103"/>
      <c r="CS103"/>
      <c r="CT103"/>
      <c r="CU103"/>
      <c r="CV103"/>
    </row>
    <row r="104" spans="1:100" s="2" customFormat="1">
      <c r="A104" s="11">
        <v>101</v>
      </c>
      <c r="B104" s="81" t="str">
        <f t="shared" si="43"/>
        <v>No</v>
      </c>
      <c r="C104" s="60" t="str">
        <f t="shared" si="44"/>
        <v>No</v>
      </c>
      <c r="D104" s="60" t="str">
        <f t="shared" si="45"/>
        <v>No</v>
      </c>
      <c r="E104" s="60" t="str">
        <f t="shared" si="46"/>
        <v>No</v>
      </c>
      <c r="F104" s="66"/>
      <c r="G104" s="66"/>
      <c r="H104" s="66"/>
      <c r="I104" s="64" cm="1">
        <f t="array" ref="I104">SUM(LARGE((K104,M104,O104,Q104,S104,U104,W104,Y104,AA104,AC104,AE104),{1,2,3,4}))</f>
        <v>0</v>
      </c>
      <c r="J104" s="72" t="s">
        <v>97</v>
      </c>
      <c r="K104" s="71">
        <f t="shared" si="47"/>
        <v>0</v>
      </c>
      <c r="L104" s="77" t="s">
        <v>97</v>
      </c>
      <c r="M104" s="71" t="str">
        <f t="shared" si="48"/>
        <v>0</v>
      </c>
      <c r="N104" s="77" t="s">
        <v>97</v>
      </c>
      <c r="O104" s="71" t="str">
        <f t="shared" si="49"/>
        <v>0</v>
      </c>
      <c r="P104" s="77" t="s">
        <v>97</v>
      </c>
      <c r="Q104" s="71" t="str">
        <f t="shared" si="50"/>
        <v>0</v>
      </c>
      <c r="R104" s="77" t="s">
        <v>97</v>
      </c>
      <c r="S104" s="71">
        <f t="shared" si="51"/>
        <v>0</v>
      </c>
      <c r="T104" s="77" t="s">
        <v>97</v>
      </c>
      <c r="U104" s="71" t="str">
        <f t="shared" si="52"/>
        <v>0</v>
      </c>
      <c r="V104" s="77" t="s">
        <v>97</v>
      </c>
      <c r="W104" s="71" t="str">
        <f t="shared" si="53"/>
        <v>0</v>
      </c>
      <c r="X104" s="56"/>
      <c r="Y104" s="55"/>
      <c r="Z104" s="77" t="s">
        <v>97</v>
      </c>
      <c r="AA104" s="71" t="str">
        <f t="shared" si="54"/>
        <v>0</v>
      </c>
      <c r="AB104" s="77" t="s">
        <v>97</v>
      </c>
      <c r="AC104" s="71">
        <f t="shared" si="55"/>
        <v>0</v>
      </c>
      <c r="AD104" s="77" t="s">
        <v>97</v>
      </c>
      <c r="AE104" s="71">
        <f t="shared" si="56"/>
        <v>0</v>
      </c>
      <c r="AF104" s="4"/>
      <c r="AG104" s="4"/>
      <c r="AH104"/>
      <c r="AI104"/>
      <c r="AJ104"/>
      <c r="AK104"/>
      <c r="AL104"/>
      <c r="AM104"/>
      <c r="AN104"/>
      <c r="AO104"/>
      <c r="AP104"/>
      <c r="AQ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/>
      <c r="BK104"/>
      <c r="BL104"/>
      <c r="BM104"/>
      <c r="BN104"/>
      <c r="BO104"/>
      <c r="BP104"/>
      <c r="BQ104"/>
      <c r="BR104"/>
      <c r="BS104"/>
      <c r="BT104"/>
      <c r="BU104"/>
      <c r="BV104"/>
      <c r="BW104"/>
      <c r="BX104"/>
      <c r="BY104"/>
      <c r="BZ104"/>
      <c r="CA104"/>
      <c r="CB104"/>
      <c r="CC104"/>
      <c r="CD104"/>
      <c r="CE104"/>
      <c r="CF104"/>
      <c r="CG104"/>
      <c r="CH104"/>
      <c r="CI104"/>
      <c r="CJ104"/>
      <c r="CK104"/>
      <c r="CL104"/>
      <c r="CM104"/>
      <c r="CN104"/>
      <c r="CO104"/>
      <c r="CP104"/>
      <c r="CQ104"/>
      <c r="CR104"/>
      <c r="CS104"/>
      <c r="CT104"/>
      <c r="CU104"/>
      <c r="CV104"/>
    </row>
    <row r="105" spans="1:100" s="2" customFormat="1">
      <c r="A105" s="11">
        <v>102</v>
      </c>
      <c r="B105" s="81" t="str">
        <f t="shared" si="43"/>
        <v>No</v>
      </c>
      <c r="C105" s="60" t="str">
        <f t="shared" si="44"/>
        <v>No</v>
      </c>
      <c r="D105" s="60" t="str">
        <f t="shared" si="45"/>
        <v>No</v>
      </c>
      <c r="E105" s="60" t="str">
        <f t="shared" si="46"/>
        <v>No</v>
      </c>
      <c r="F105" s="66"/>
      <c r="G105" s="66"/>
      <c r="H105" s="66"/>
      <c r="I105" s="64" cm="1">
        <f t="array" ref="I105">SUM(LARGE((K105,M105,O105,Q105,S105,U105,W105,Y105,AA105,AC105,AE105),{1,2,3,4}))</f>
        <v>0</v>
      </c>
      <c r="J105" s="72" t="s">
        <v>97</v>
      </c>
      <c r="K105" s="71">
        <f t="shared" si="47"/>
        <v>0</v>
      </c>
      <c r="L105" s="77" t="s">
        <v>97</v>
      </c>
      <c r="M105" s="71" t="str">
        <f t="shared" si="48"/>
        <v>0</v>
      </c>
      <c r="N105" s="77" t="s">
        <v>97</v>
      </c>
      <c r="O105" s="71" t="str">
        <f t="shared" si="49"/>
        <v>0</v>
      </c>
      <c r="P105" s="77" t="s">
        <v>97</v>
      </c>
      <c r="Q105" s="71" t="str">
        <f t="shared" si="50"/>
        <v>0</v>
      </c>
      <c r="R105" s="77" t="s">
        <v>97</v>
      </c>
      <c r="S105" s="71">
        <f t="shared" si="51"/>
        <v>0</v>
      </c>
      <c r="T105" s="77" t="s">
        <v>97</v>
      </c>
      <c r="U105" s="71" t="str">
        <f t="shared" si="52"/>
        <v>0</v>
      </c>
      <c r="V105" s="77" t="s">
        <v>97</v>
      </c>
      <c r="W105" s="71" t="str">
        <f t="shared" si="53"/>
        <v>0</v>
      </c>
      <c r="X105" s="56"/>
      <c r="Y105" s="55"/>
      <c r="Z105" s="77" t="s">
        <v>97</v>
      </c>
      <c r="AA105" s="71" t="str">
        <f t="shared" si="54"/>
        <v>0</v>
      </c>
      <c r="AB105" s="77" t="s">
        <v>97</v>
      </c>
      <c r="AC105" s="71">
        <f t="shared" si="55"/>
        <v>0</v>
      </c>
      <c r="AD105" s="77" t="s">
        <v>97</v>
      </c>
      <c r="AE105" s="71">
        <f t="shared" si="56"/>
        <v>0</v>
      </c>
      <c r="AF105" s="4"/>
      <c r="AG105" s="4"/>
      <c r="AH105"/>
      <c r="AI105"/>
      <c r="AJ105"/>
      <c r="AK105"/>
      <c r="AL105"/>
      <c r="AM105"/>
      <c r="AN105"/>
      <c r="AO105"/>
      <c r="AP105"/>
      <c r="AQ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/>
      <c r="BK105"/>
      <c r="BL105"/>
      <c r="BM105"/>
      <c r="BN105"/>
      <c r="BO105"/>
      <c r="BP105"/>
      <c r="BQ105"/>
      <c r="BR105"/>
      <c r="BS105"/>
      <c r="BT105"/>
      <c r="BU105"/>
      <c r="BV105"/>
      <c r="BW105"/>
      <c r="BX105"/>
      <c r="BY105"/>
      <c r="BZ105"/>
      <c r="CA105"/>
      <c r="CB105"/>
      <c r="CC105"/>
      <c r="CD105"/>
      <c r="CE105"/>
      <c r="CF105"/>
      <c r="CG105"/>
      <c r="CH105"/>
      <c r="CI105"/>
      <c r="CJ105"/>
      <c r="CK105"/>
      <c r="CL105"/>
      <c r="CM105"/>
      <c r="CN105"/>
      <c r="CO105"/>
      <c r="CP105"/>
      <c r="CQ105"/>
      <c r="CR105"/>
      <c r="CS105"/>
      <c r="CT105"/>
      <c r="CU105"/>
      <c r="CV105"/>
    </row>
    <row r="106" spans="1:100" s="2" customFormat="1">
      <c r="A106" s="11">
        <v>103</v>
      </c>
      <c r="B106" s="81" t="str">
        <f t="shared" si="43"/>
        <v>No</v>
      </c>
      <c r="C106" s="60" t="str">
        <f t="shared" si="44"/>
        <v>No</v>
      </c>
      <c r="D106" s="60" t="str">
        <f t="shared" si="45"/>
        <v>No</v>
      </c>
      <c r="E106" s="60" t="str">
        <f t="shared" si="46"/>
        <v>No</v>
      </c>
      <c r="F106" s="66"/>
      <c r="G106" s="66"/>
      <c r="H106" s="66"/>
      <c r="I106" s="64" cm="1">
        <f t="array" ref="I106">SUM(LARGE((K106,M106,O106,Q106,S106,U106,W106,Y106,AA106,AC106,AE106),{1,2,3,4}))</f>
        <v>0</v>
      </c>
      <c r="J106" s="72" t="s">
        <v>97</v>
      </c>
      <c r="K106" s="71">
        <f t="shared" si="47"/>
        <v>0</v>
      </c>
      <c r="L106" s="77" t="s">
        <v>97</v>
      </c>
      <c r="M106" s="71" t="str">
        <f t="shared" si="48"/>
        <v>0</v>
      </c>
      <c r="N106" s="77" t="s">
        <v>97</v>
      </c>
      <c r="O106" s="71" t="str">
        <f t="shared" si="49"/>
        <v>0</v>
      </c>
      <c r="P106" s="77" t="s">
        <v>97</v>
      </c>
      <c r="Q106" s="71" t="str">
        <f t="shared" si="50"/>
        <v>0</v>
      </c>
      <c r="R106" s="77" t="s">
        <v>97</v>
      </c>
      <c r="S106" s="71">
        <f t="shared" si="51"/>
        <v>0</v>
      </c>
      <c r="T106" s="77" t="s">
        <v>97</v>
      </c>
      <c r="U106" s="71" t="str">
        <f t="shared" si="52"/>
        <v>0</v>
      </c>
      <c r="V106" s="77" t="s">
        <v>97</v>
      </c>
      <c r="W106" s="71" t="str">
        <f t="shared" si="53"/>
        <v>0</v>
      </c>
      <c r="X106" s="56"/>
      <c r="Y106" s="55"/>
      <c r="Z106" s="77" t="s">
        <v>97</v>
      </c>
      <c r="AA106" s="71" t="str">
        <f t="shared" si="54"/>
        <v>0</v>
      </c>
      <c r="AB106" s="77" t="s">
        <v>97</v>
      </c>
      <c r="AC106" s="71">
        <f t="shared" si="55"/>
        <v>0</v>
      </c>
      <c r="AD106" s="77" t="s">
        <v>97</v>
      </c>
      <c r="AE106" s="71">
        <f t="shared" si="56"/>
        <v>0</v>
      </c>
      <c r="AF106" s="4"/>
      <c r="AG106" s="4"/>
      <c r="AH106"/>
      <c r="AI106"/>
      <c r="AJ106"/>
      <c r="AK106"/>
      <c r="AL106"/>
      <c r="AM106"/>
      <c r="AN106"/>
      <c r="AO106"/>
      <c r="AP106"/>
      <c r="AQ106"/>
      <c r="AR106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  <c r="BI106"/>
      <c r="BJ106"/>
      <c r="BK106"/>
      <c r="BL106"/>
      <c r="BM106"/>
      <c r="BN106"/>
      <c r="BO106"/>
      <c r="BP106"/>
      <c r="BQ106"/>
      <c r="BR106"/>
      <c r="BS106"/>
      <c r="BT106"/>
      <c r="BU106"/>
      <c r="BV106"/>
      <c r="BW106"/>
      <c r="BX106"/>
      <c r="BY106"/>
      <c r="BZ106"/>
      <c r="CA106"/>
      <c r="CB106"/>
      <c r="CC106"/>
      <c r="CD106"/>
      <c r="CE106"/>
      <c r="CF106"/>
      <c r="CG106"/>
      <c r="CH106"/>
      <c r="CI106"/>
      <c r="CJ106"/>
      <c r="CK106"/>
      <c r="CL106"/>
      <c r="CM106"/>
      <c r="CN106"/>
      <c r="CO106"/>
      <c r="CP106"/>
      <c r="CQ106"/>
      <c r="CR106"/>
      <c r="CS106"/>
      <c r="CT106"/>
      <c r="CU106"/>
      <c r="CV106"/>
    </row>
    <row r="107" spans="1:100" s="2" customFormat="1">
      <c r="A107" s="11"/>
      <c r="B107" s="81" t="str">
        <f t="shared" si="43"/>
        <v>No</v>
      </c>
      <c r="C107" s="60" t="str">
        <f t="shared" si="44"/>
        <v>No</v>
      </c>
      <c r="D107" s="60" t="str">
        <f t="shared" si="45"/>
        <v>No</v>
      </c>
      <c r="E107" s="60" t="str">
        <f t="shared" si="46"/>
        <v>No</v>
      </c>
      <c r="F107" s="66"/>
      <c r="G107" s="66"/>
      <c r="H107" s="66"/>
      <c r="I107" s="64" cm="1">
        <f t="array" ref="I107">SUM(LARGE((K107,M107,O107,Q107,S107,U107,W107,Y107,AA107,AC107,AE107),{1,2,3,4}))</f>
        <v>0</v>
      </c>
      <c r="J107" s="72" t="s">
        <v>97</v>
      </c>
      <c r="K107" s="71">
        <f t="shared" si="47"/>
        <v>0</v>
      </c>
      <c r="L107" s="77" t="s">
        <v>97</v>
      </c>
      <c r="M107" s="71" t="str">
        <f t="shared" si="48"/>
        <v>0</v>
      </c>
      <c r="N107" s="77" t="s">
        <v>97</v>
      </c>
      <c r="O107" s="71" t="str">
        <f t="shared" si="49"/>
        <v>0</v>
      </c>
      <c r="P107" s="77" t="s">
        <v>97</v>
      </c>
      <c r="Q107" s="71" t="str">
        <f t="shared" si="50"/>
        <v>0</v>
      </c>
      <c r="R107" s="77" t="s">
        <v>97</v>
      </c>
      <c r="S107" s="71">
        <f t="shared" si="51"/>
        <v>0</v>
      </c>
      <c r="T107" s="77" t="s">
        <v>97</v>
      </c>
      <c r="U107" s="71" t="str">
        <f t="shared" si="52"/>
        <v>0</v>
      </c>
      <c r="V107" s="77" t="s">
        <v>97</v>
      </c>
      <c r="W107" s="71" t="str">
        <f t="shared" si="53"/>
        <v>0</v>
      </c>
      <c r="X107" s="56"/>
      <c r="Y107" s="55"/>
      <c r="Z107" s="77" t="s">
        <v>97</v>
      </c>
      <c r="AA107" s="71" t="str">
        <f t="shared" si="54"/>
        <v>0</v>
      </c>
      <c r="AB107" s="77" t="s">
        <v>97</v>
      </c>
      <c r="AC107" s="71">
        <f t="shared" si="55"/>
        <v>0</v>
      </c>
      <c r="AD107" s="77" t="s">
        <v>97</v>
      </c>
      <c r="AE107" s="71">
        <f t="shared" si="56"/>
        <v>0</v>
      </c>
      <c r="AF107" s="4"/>
      <c r="AG107" s="4"/>
      <c r="AH107"/>
      <c r="AI107"/>
      <c r="AJ107"/>
      <c r="AK107"/>
      <c r="AL107"/>
      <c r="AM107"/>
      <c r="AN107"/>
      <c r="AO107"/>
      <c r="AP107"/>
      <c r="AQ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  <c r="CP107"/>
      <c r="CQ107"/>
      <c r="CR107"/>
      <c r="CS107"/>
      <c r="CT107"/>
      <c r="CU107"/>
      <c r="CV107"/>
    </row>
    <row r="108" spans="1:100" s="2" customFormat="1">
      <c r="A108" s="11"/>
      <c r="B108" s="82" t="str">
        <f t="shared" si="43"/>
        <v>No</v>
      </c>
      <c r="C108" s="68" t="str">
        <f t="shared" si="44"/>
        <v>No</v>
      </c>
      <c r="D108" s="68" t="str">
        <f t="shared" si="45"/>
        <v>No</v>
      </c>
      <c r="E108" s="68" t="str">
        <f t="shared" si="46"/>
        <v>No</v>
      </c>
      <c r="F108" s="69"/>
      <c r="G108" s="69"/>
      <c r="H108" s="69"/>
      <c r="I108" s="70" cm="1">
        <f t="array" ref="I108">SUM(LARGE((K108,M108,O108,Q108,S108,U108,W108,Y108,AA108,AC108,AE108),{1,2,3,4}))</f>
        <v>0</v>
      </c>
      <c r="J108" s="72" t="s">
        <v>97</v>
      </c>
      <c r="K108" s="71">
        <f t="shared" si="47"/>
        <v>0</v>
      </c>
      <c r="L108" s="77" t="s">
        <v>97</v>
      </c>
      <c r="M108" s="71" t="str">
        <f t="shared" si="48"/>
        <v>0</v>
      </c>
      <c r="N108" s="77" t="s">
        <v>97</v>
      </c>
      <c r="O108" s="71" t="str">
        <f t="shared" si="49"/>
        <v>0</v>
      </c>
      <c r="P108" s="77" t="s">
        <v>97</v>
      </c>
      <c r="Q108" s="71" t="str">
        <f t="shared" si="50"/>
        <v>0</v>
      </c>
      <c r="R108" s="77" t="s">
        <v>97</v>
      </c>
      <c r="S108" s="71">
        <f t="shared" si="51"/>
        <v>0</v>
      </c>
      <c r="T108" s="77" t="s">
        <v>97</v>
      </c>
      <c r="U108" s="71" t="str">
        <f t="shared" si="52"/>
        <v>0</v>
      </c>
      <c r="V108" s="77" t="s">
        <v>97</v>
      </c>
      <c r="W108" s="71" t="str">
        <f t="shared" si="53"/>
        <v>0</v>
      </c>
      <c r="X108" s="59"/>
      <c r="Y108" s="58"/>
      <c r="Z108" s="77" t="s">
        <v>97</v>
      </c>
      <c r="AA108" s="71" t="str">
        <f t="shared" si="54"/>
        <v>0</v>
      </c>
      <c r="AB108" s="77" t="s">
        <v>97</v>
      </c>
      <c r="AC108" s="71">
        <f t="shared" si="55"/>
        <v>0</v>
      </c>
      <c r="AD108" s="77" t="s">
        <v>97</v>
      </c>
      <c r="AE108" s="71">
        <f t="shared" si="56"/>
        <v>0</v>
      </c>
      <c r="AF108" s="4"/>
      <c r="AG108" s="4"/>
      <c r="AH108"/>
      <c r="AI108"/>
      <c r="AJ108"/>
      <c r="AK108"/>
      <c r="AL108"/>
      <c r="AM108"/>
      <c r="AN108"/>
      <c r="AO108"/>
      <c r="AP108"/>
      <c r="AQ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  <c r="CM108"/>
      <c r="CN108"/>
      <c r="CO108"/>
      <c r="CP108"/>
      <c r="CQ108"/>
      <c r="CR108"/>
      <c r="CS108"/>
      <c r="CT108"/>
      <c r="CU108"/>
      <c r="CV108"/>
    </row>
    <row r="109" spans="1:100" s="2" customFormat="1">
      <c r="A109" s="11"/>
      <c r="B109" s="78"/>
      <c r="C109" s="11"/>
      <c r="D109" s="11"/>
      <c r="E109" s="11"/>
      <c r="F109" s="3"/>
      <c r="G109" s="3"/>
      <c r="H109" s="3"/>
      <c r="I109" s="34"/>
      <c r="J109" s="31"/>
      <c r="K109" s="27"/>
      <c r="L109" s="6"/>
      <c r="M109" s="27" t="str">
        <f t="shared" ref="M109:M116" si="57">IF(L109=1, 1000, IF(L109=2, 800, IF(OR(L109=3, L109=4), 600, IF(OR(L109=5, L109=6, L109=7, L109=8), 400, ""))))</f>
        <v/>
      </c>
      <c r="N109" s="6"/>
      <c r="O109" s="27" t="str">
        <f t="shared" ref="O109:O120" si="58">IF(N109=1, 1000, IF(N109=2, 800, IF(OR(N109=3, N109=4), 600, IF(OR(N109=5, N109=6, N109=7, N109=8), 400, ""))))</f>
        <v/>
      </c>
      <c r="P109" s="6"/>
      <c r="Q109" s="27"/>
      <c r="R109" s="6"/>
      <c r="S109" s="27"/>
      <c r="T109" s="6"/>
      <c r="U109" s="27"/>
      <c r="V109" s="6"/>
      <c r="W109" s="27"/>
      <c r="X109" s="6"/>
      <c r="Y109" s="27"/>
      <c r="Z109" s="6"/>
      <c r="AA109" s="27"/>
      <c r="AB109" s="6"/>
      <c r="AC109" s="27"/>
      <c r="AD109" s="6"/>
      <c r="AE109" s="27"/>
      <c r="AF109" s="6"/>
      <c r="AG109" s="4"/>
      <c r="AH109"/>
      <c r="AI109"/>
      <c r="AJ109"/>
      <c r="AK109"/>
      <c r="AL109"/>
      <c r="AM109"/>
      <c r="AN109"/>
      <c r="AO109"/>
      <c r="AP109"/>
      <c r="AQ109"/>
      <c r="AR109"/>
      <c r="AS109"/>
      <c r="AT109"/>
      <c r="AU109"/>
      <c r="AV109"/>
      <c r="AW109"/>
      <c r="AX109"/>
      <c r="AY109"/>
      <c r="AZ109"/>
      <c r="BA109"/>
      <c r="BB109"/>
      <c r="BC109"/>
      <c r="BD109"/>
      <c r="BE109"/>
      <c r="BF109"/>
      <c r="BG109"/>
      <c r="BH109"/>
      <c r="BI109"/>
      <c r="BJ109"/>
      <c r="BK109"/>
      <c r="BL109"/>
      <c r="BM109"/>
      <c r="BN109"/>
      <c r="BO109"/>
      <c r="BP109"/>
      <c r="BQ109"/>
      <c r="BR109"/>
      <c r="BS109"/>
      <c r="BT109"/>
      <c r="BU109"/>
      <c r="BV109"/>
      <c r="BW109"/>
      <c r="BX109"/>
      <c r="BY109"/>
      <c r="BZ109"/>
      <c r="CA109"/>
      <c r="CB109"/>
      <c r="CC109"/>
      <c r="CD109"/>
      <c r="CE109"/>
      <c r="CF109"/>
      <c r="CG109"/>
      <c r="CH109"/>
      <c r="CI109"/>
      <c r="CJ109"/>
      <c r="CK109"/>
      <c r="CL109"/>
      <c r="CM109"/>
      <c r="CN109"/>
      <c r="CO109"/>
      <c r="CP109"/>
      <c r="CQ109"/>
      <c r="CR109"/>
      <c r="CS109"/>
      <c r="CT109"/>
      <c r="CU109"/>
      <c r="CV109"/>
    </row>
    <row r="110" spans="1:100" s="2" customFormat="1">
      <c r="A110" s="11"/>
      <c r="B110" s="78"/>
      <c r="C110" s="11"/>
      <c r="D110" s="11"/>
      <c r="E110" s="11"/>
      <c r="F110" s="3"/>
      <c r="G110" s="3"/>
      <c r="H110" s="3"/>
      <c r="I110" s="34"/>
      <c r="J110" s="31"/>
      <c r="K110" s="27"/>
      <c r="L110" s="6"/>
      <c r="M110" s="27" t="str">
        <f t="shared" si="57"/>
        <v/>
      </c>
      <c r="N110" s="6"/>
      <c r="O110" s="27" t="str">
        <f t="shared" si="58"/>
        <v/>
      </c>
      <c r="P110" s="6"/>
      <c r="Q110" s="27"/>
      <c r="R110" s="6"/>
      <c r="S110" s="27"/>
      <c r="T110" s="6"/>
      <c r="U110" s="27"/>
      <c r="V110" s="6"/>
      <c r="W110" s="27"/>
      <c r="X110" s="6"/>
      <c r="Y110" s="27"/>
      <c r="Z110" s="6"/>
      <c r="AA110" s="27"/>
      <c r="AB110" s="6"/>
      <c r="AC110" s="27"/>
      <c r="AD110" s="6"/>
      <c r="AE110" s="27"/>
      <c r="AF110" s="6"/>
      <c r="AG110" s="4"/>
      <c r="AH110"/>
      <c r="AI110"/>
      <c r="AJ110"/>
      <c r="AK110"/>
      <c r="AL110"/>
      <c r="AM110"/>
      <c r="AN110"/>
      <c r="AO110"/>
      <c r="AP110"/>
      <c r="AQ110"/>
      <c r="AR110"/>
      <c r="AS110"/>
      <c r="AT110"/>
      <c r="AU110"/>
      <c r="AV110"/>
      <c r="AW110"/>
      <c r="AX110"/>
      <c r="AY110"/>
      <c r="AZ110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  <c r="CF110"/>
      <c r="CG110"/>
      <c r="CH110"/>
      <c r="CI110"/>
      <c r="CJ110"/>
      <c r="CK110"/>
      <c r="CL110"/>
      <c r="CM110"/>
      <c r="CN110"/>
      <c r="CO110"/>
      <c r="CP110"/>
      <c r="CQ110"/>
      <c r="CR110"/>
      <c r="CS110"/>
      <c r="CT110"/>
      <c r="CU110"/>
      <c r="CV110"/>
    </row>
    <row r="111" spans="1:100" s="2" customFormat="1">
      <c r="A111" s="11"/>
      <c r="B111" s="78"/>
      <c r="C111" s="11"/>
      <c r="D111" s="11"/>
      <c r="E111" s="11"/>
      <c r="F111" s="3"/>
      <c r="G111" s="3"/>
      <c r="H111" s="3"/>
      <c r="I111" s="34"/>
      <c r="J111" s="31"/>
      <c r="K111" s="27"/>
      <c r="L111" s="6"/>
      <c r="M111" s="27" t="str">
        <f t="shared" si="57"/>
        <v/>
      </c>
      <c r="N111" s="6"/>
      <c r="O111" s="27" t="str">
        <f t="shared" si="58"/>
        <v/>
      </c>
      <c r="P111" s="6"/>
      <c r="Q111" s="27"/>
      <c r="R111" s="6"/>
      <c r="S111" s="27"/>
      <c r="T111" s="6"/>
      <c r="U111" s="27"/>
      <c r="V111" s="6"/>
      <c r="W111" s="27"/>
      <c r="X111" s="6"/>
      <c r="Y111" s="27"/>
      <c r="Z111" s="6"/>
      <c r="AA111" s="27"/>
      <c r="AB111" s="6"/>
      <c r="AC111" s="27"/>
      <c r="AD111" s="6"/>
      <c r="AE111" s="27"/>
      <c r="AF111" s="6"/>
      <c r="AG111" s="4"/>
      <c r="AH111"/>
      <c r="AI111"/>
      <c r="AJ111"/>
      <c r="AK111"/>
      <c r="AL111"/>
      <c r="AM111"/>
      <c r="AN111"/>
      <c r="AO111"/>
      <c r="AP111"/>
      <c r="AQ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  <c r="BN111"/>
      <c r="BO111"/>
      <c r="BP111"/>
      <c r="BQ111"/>
      <c r="BR111"/>
      <c r="BS111"/>
      <c r="BT111"/>
      <c r="BU111"/>
      <c r="BV111"/>
      <c r="BW111"/>
      <c r="BX111"/>
      <c r="BY111"/>
      <c r="BZ111"/>
      <c r="CA111"/>
      <c r="CB111"/>
      <c r="CC111"/>
      <c r="CD111"/>
      <c r="CE111"/>
      <c r="CF111"/>
      <c r="CG111"/>
      <c r="CH111"/>
      <c r="CI111"/>
      <c r="CJ111"/>
      <c r="CK111"/>
      <c r="CL111"/>
      <c r="CM111"/>
      <c r="CN111"/>
      <c r="CO111"/>
      <c r="CP111"/>
      <c r="CQ111"/>
      <c r="CR111"/>
      <c r="CS111"/>
      <c r="CT111"/>
      <c r="CU111"/>
      <c r="CV111"/>
    </row>
    <row r="112" spans="1:100" s="2" customFormat="1">
      <c r="A112" s="11"/>
      <c r="B112" s="78"/>
      <c r="C112" s="11"/>
      <c r="D112" s="11"/>
      <c r="E112" s="11"/>
      <c r="F112" s="3"/>
      <c r="G112" s="3"/>
      <c r="H112" s="3"/>
      <c r="I112" s="34"/>
      <c r="J112" s="31"/>
      <c r="K112" s="27"/>
      <c r="L112" s="6"/>
      <c r="M112" s="27" t="str">
        <f t="shared" si="57"/>
        <v/>
      </c>
      <c r="N112" s="6"/>
      <c r="O112" s="27" t="str">
        <f t="shared" si="58"/>
        <v/>
      </c>
      <c r="P112" s="6"/>
      <c r="Q112" s="27"/>
      <c r="R112" s="6"/>
      <c r="S112" s="27"/>
      <c r="T112" s="6"/>
      <c r="U112" s="27"/>
      <c r="V112" s="6"/>
      <c r="W112" s="27"/>
      <c r="X112" s="6"/>
      <c r="Y112" s="27"/>
      <c r="Z112" s="6"/>
      <c r="AA112" s="27"/>
      <c r="AB112" s="6"/>
      <c r="AC112" s="27"/>
      <c r="AD112" s="6"/>
      <c r="AE112" s="27"/>
      <c r="AF112" s="6"/>
      <c r="AG112" s="4"/>
      <c r="AH112"/>
      <c r="AI112"/>
      <c r="AJ112"/>
      <c r="AK112"/>
      <c r="AL112"/>
      <c r="AM112"/>
      <c r="AN112"/>
      <c r="AO112"/>
      <c r="AP112"/>
      <c r="AQ112"/>
      <c r="AR112"/>
      <c r="AS112"/>
      <c r="AT112"/>
      <c r="AU112"/>
      <c r="AV112"/>
      <c r="AW112"/>
      <c r="AX112"/>
      <c r="AY112"/>
      <c r="AZ112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  <c r="CG112"/>
      <c r="CH112"/>
      <c r="CI112"/>
      <c r="CJ112"/>
      <c r="CK112"/>
      <c r="CL112"/>
      <c r="CM112"/>
      <c r="CN112"/>
      <c r="CO112"/>
      <c r="CP112"/>
      <c r="CQ112"/>
      <c r="CR112"/>
      <c r="CS112"/>
      <c r="CT112"/>
      <c r="CU112"/>
      <c r="CV112"/>
    </row>
    <row r="113" spans="1:100" s="2" customFormat="1">
      <c r="A113" s="11"/>
      <c r="B113" s="78"/>
      <c r="C113" s="11"/>
      <c r="D113" s="11"/>
      <c r="E113" s="11"/>
      <c r="F113" s="3"/>
      <c r="G113" s="3"/>
      <c r="H113" s="3"/>
      <c r="I113" s="34"/>
      <c r="J113" s="31"/>
      <c r="K113" s="27"/>
      <c r="L113" s="6"/>
      <c r="M113" s="27" t="str">
        <f t="shared" si="57"/>
        <v/>
      </c>
      <c r="N113" s="6"/>
      <c r="O113" s="27" t="str">
        <f t="shared" si="58"/>
        <v/>
      </c>
      <c r="P113" s="6"/>
      <c r="Q113" s="27"/>
      <c r="R113" s="6"/>
      <c r="S113" s="27"/>
      <c r="T113" s="6"/>
      <c r="U113" s="27"/>
      <c r="V113" s="6"/>
      <c r="W113" s="27"/>
      <c r="X113" s="6"/>
      <c r="Y113" s="27"/>
      <c r="Z113" s="6"/>
      <c r="AA113" s="27"/>
      <c r="AB113" s="6"/>
      <c r="AC113" s="27"/>
      <c r="AD113" s="6"/>
      <c r="AE113" s="27"/>
      <c r="AF113" s="6"/>
      <c r="AG113" s="4"/>
      <c r="AH113"/>
      <c r="AI113"/>
      <c r="AJ113"/>
      <c r="AK113"/>
      <c r="AL113"/>
      <c r="AM113"/>
      <c r="AN113"/>
      <c r="AO113"/>
      <c r="AP113"/>
      <c r="AQ113"/>
      <c r="AR113"/>
      <c r="AS113"/>
      <c r="AT113"/>
      <c r="AU113"/>
      <c r="AV113"/>
      <c r="AW113"/>
      <c r="AX113"/>
      <c r="AY113"/>
      <c r="AZ113"/>
      <c r="BA113"/>
      <c r="BB113"/>
      <c r="BC113"/>
      <c r="BD113"/>
      <c r="BE113"/>
      <c r="BF113"/>
      <c r="BG113"/>
      <c r="BH113"/>
      <c r="BI113"/>
      <c r="BJ113"/>
      <c r="BK113"/>
      <c r="BL113"/>
      <c r="BM113"/>
      <c r="BN113"/>
      <c r="BO113"/>
      <c r="BP113"/>
      <c r="BQ113"/>
      <c r="BR113"/>
      <c r="BS113"/>
      <c r="BT113"/>
      <c r="BU113"/>
      <c r="BV113"/>
      <c r="BW113"/>
      <c r="BX113"/>
      <c r="BY113"/>
      <c r="BZ113"/>
      <c r="CA113"/>
      <c r="CB113"/>
      <c r="CC113"/>
      <c r="CD113"/>
      <c r="CE113"/>
      <c r="CF113"/>
      <c r="CG113"/>
      <c r="CH113"/>
      <c r="CI113"/>
      <c r="CJ113"/>
      <c r="CK113"/>
      <c r="CL113"/>
      <c r="CM113"/>
      <c r="CN113"/>
      <c r="CO113"/>
      <c r="CP113"/>
      <c r="CQ113"/>
      <c r="CR113"/>
      <c r="CS113"/>
      <c r="CT113"/>
      <c r="CU113"/>
      <c r="CV113"/>
    </row>
    <row r="114" spans="1:100" s="2" customFormat="1">
      <c r="A114" s="11"/>
      <c r="B114" s="78"/>
      <c r="C114" s="11"/>
      <c r="D114" s="11"/>
      <c r="E114" s="11"/>
      <c r="F114" s="3"/>
      <c r="G114" s="3"/>
      <c r="H114" s="3"/>
      <c r="I114" s="34"/>
      <c r="J114" s="31"/>
      <c r="K114" s="27"/>
      <c r="L114" s="6"/>
      <c r="M114" s="27" t="str">
        <f t="shared" si="57"/>
        <v/>
      </c>
      <c r="N114" s="6"/>
      <c r="O114" s="27" t="str">
        <f t="shared" si="58"/>
        <v/>
      </c>
      <c r="P114" s="6"/>
      <c r="Q114" s="27"/>
      <c r="R114" s="6"/>
      <c r="S114" s="27"/>
      <c r="T114" s="6"/>
      <c r="U114" s="27"/>
      <c r="V114" s="6"/>
      <c r="W114" s="27"/>
      <c r="X114" s="6"/>
      <c r="Y114" s="27"/>
      <c r="Z114" s="6"/>
      <c r="AA114" s="27"/>
      <c r="AB114" s="6"/>
      <c r="AC114" s="27"/>
      <c r="AD114" s="6"/>
      <c r="AE114" s="27"/>
      <c r="AF114" s="6"/>
      <c r="AG114" s="4"/>
      <c r="AH114"/>
      <c r="AI114"/>
      <c r="AJ114"/>
      <c r="AK114"/>
      <c r="AL114"/>
      <c r="AM114"/>
      <c r="AN114"/>
      <c r="AO114"/>
      <c r="AP114"/>
      <c r="AQ114"/>
      <c r="AR114"/>
      <c r="AS114"/>
      <c r="AT114"/>
      <c r="AU114"/>
      <c r="AV114"/>
      <c r="AW114"/>
      <c r="AX114"/>
      <c r="AY114"/>
      <c r="AZ114"/>
      <c r="BA114"/>
      <c r="BB114"/>
      <c r="BC114"/>
      <c r="BD114"/>
      <c r="BE114"/>
      <c r="BF114"/>
      <c r="BG114"/>
      <c r="BH114"/>
      <c r="BI114"/>
      <c r="BJ114"/>
      <c r="BK114"/>
      <c r="BL114"/>
      <c r="BM114"/>
      <c r="BN114"/>
      <c r="BO114"/>
      <c r="BP114"/>
      <c r="BQ114"/>
      <c r="BR114"/>
      <c r="BS114"/>
      <c r="BT114"/>
      <c r="BU114"/>
      <c r="BV114"/>
      <c r="BW114"/>
      <c r="BX114"/>
      <c r="BY114"/>
      <c r="BZ114"/>
      <c r="CA114"/>
      <c r="CB114"/>
      <c r="CC114"/>
      <c r="CD114"/>
      <c r="CE114"/>
      <c r="CF114"/>
      <c r="CG114"/>
      <c r="CH114"/>
      <c r="CI114"/>
      <c r="CJ114"/>
      <c r="CK114"/>
      <c r="CL114"/>
      <c r="CM114"/>
      <c r="CN114"/>
      <c r="CO114"/>
      <c r="CP114"/>
      <c r="CQ114"/>
      <c r="CR114"/>
      <c r="CS114"/>
      <c r="CT114"/>
      <c r="CU114"/>
      <c r="CV114"/>
    </row>
    <row r="115" spans="1:100" s="2" customFormat="1">
      <c r="A115" s="11"/>
      <c r="B115" s="78"/>
      <c r="C115" s="11"/>
      <c r="D115" s="11"/>
      <c r="E115" s="11"/>
      <c r="F115" s="3"/>
      <c r="G115" s="3"/>
      <c r="H115" s="3"/>
      <c r="I115" s="34"/>
      <c r="J115" s="31"/>
      <c r="K115" s="27"/>
      <c r="L115" s="6"/>
      <c r="M115" s="27" t="str">
        <f t="shared" si="57"/>
        <v/>
      </c>
      <c r="N115" s="6"/>
      <c r="O115" s="27" t="str">
        <f t="shared" si="58"/>
        <v/>
      </c>
      <c r="P115" s="6"/>
      <c r="Q115" s="27"/>
      <c r="R115" s="6"/>
      <c r="S115" s="27"/>
      <c r="T115" s="6"/>
      <c r="U115" s="27"/>
      <c r="V115" s="6"/>
      <c r="W115" s="27"/>
      <c r="X115" s="6"/>
      <c r="Y115" s="27"/>
      <c r="Z115" s="6"/>
      <c r="AA115" s="27"/>
      <c r="AB115" s="6"/>
      <c r="AC115" s="27"/>
      <c r="AD115" s="6"/>
      <c r="AE115" s="27"/>
      <c r="AF115" s="6"/>
      <c r="AG115" s="4"/>
      <c r="AH115"/>
      <c r="AI115"/>
      <c r="AJ115"/>
      <c r="AK115"/>
      <c r="AL115"/>
      <c r="AM115"/>
      <c r="AN115"/>
      <c r="AO115"/>
      <c r="AP115"/>
      <c r="AQ115"/>
      <c r="AR115"/>
      <c r="AS115"/>
      <c r="AT115"/>
      <c r="AU115"/>
      <c r="AV115"/>
      <c r="AW115"/>
      <c r="AX115"/>
      <c r="AY115"/>
      <c r="AZ115"/>
      <c r="BA115"/>
      <c r="BB115"/>
      <c r="BC115"/>
      <c r="BD115"/>
      <c r="BE115"/>
      <c r="BF115"/>
      <c r="BG115"/>
      <c r="BH115"/>
      <c r="BI115"/>
      <c r="BJ115"/>
      <c r="BK115"/>
      <c r="BL115"/>
      <c r="BM115"/>
      <c r="BN115"/>
      <c r="BO115"/>
      <c r="BP115"/>
      <c r="BQ115"/>
      <c r="BR115"/>
      <c r="BS115"/>
      <c r="BT115"/>
      <c r="BU115"/>
      <c r="BV115"/>
      <c r="BW115"/>
      <c r="BX115"/>
      <c r="BY115"/>
      <c r="BZ115"/>
      <c r="CA115"/>
      <c r="CB115"/>
      <c r="CC115"/>
      <c r="CD115"/>
      <c r="CE115"/>
      <c r="CF115"/>
      <c r="CG115"/>
      <c r="CH115"/>
      <c r="CI115"/>
      <c r="CJ115"/>
      <c r="CK115"/>
      <c r="CL115"/>
      <c r="CM115"/>
      <c r="CN115"/>
      <c r="CO115"/>
      <c r="CP115"/>
      <c r="CQ115"/>
      <c r="CR115"/>
      <c r="CS115"/>
      <c r="CT115"/>
      <c r="CU115"/>
      <c r="CV115"/>
    </row>
    <row r="116" spans="1:100" s="2" customFormat="1">
      <c r="A116" s="11"/>
      <c r="B116" s="78"/>
      <c r="C116" s="11"/>
      <c r="D116" s="11"/>
      <c r="E116" s="11"/>
      <c r="F116" s="3"/>
      <c r="G116" s="3"/>
      <c r="H116" s="3"/>
      <c r="I116" s="34"/>
      <c r="J116" s="31"/>
      <c r="K116" s="27"/>
      <c r="L116" s="6"/>
      <c r="M116" s="27" t="str">
        <f t="shared" si="57"/>
        <v/>
      </c>
      <c r="N116" s="6"/>
      <c r="O116" s="27" t="str">
        <f t="shared" si="58"/>
        <v/>
      </c>
      <c r="P116" s="6"/>
      <c r="Q116" s="27"/>
      <c r="R116" s="6"/>
      <c r="S116" s="27"/>
      <c r="T116" s="6"/>
      <c r="U116" s="27"/>
      <c r="V116" s="6"/>
      <c r="W116" s="27"/>
      <c r="X116" s="6"/>
      <c r="Y116" s="27"/>
      <c r="Z116" s="6"/>
      <c r="AA116" s="27"/>
      <c r="AB116" s="6"/>
      <c r="AC116" s="27"/>
      <c r="AD116" s="6"/>
      <c r="AE116" s="27"/>
      <c r="AF116" s="7"/>
      <c r="AG116" s="4"/>
      <c r="AH116"/>
      <c r="AI116"/>
      <c r="AJ116"/>
      <c r="AK116"/>
      <c r="AL116"/>
      <c r="AM116"/>
      <c r="AN116"/>
      <c r="AO116"/>
      <c r="AP116"/>
      <c r="AQ116"/>
      <c r="AR116"/>
      <c r="AS116"/>
      <c r="AT116"/>
      <c r="AU116"/>
      <c r="AV116"/>
      <c r="AW116"/>
      <c r="AX116"/>
      <c r="AY116"/>
      <c r="AZ116"/>
      <c r="BA116"/>
      <c r="BB116"/>
      <c r="BC116"/>
      <c r="BD116"/>
      <c r="BE116"/>
      <c r="BF116"/>
      <c r="BG116"/>
      <c r="BH116"/>
      <c r="BI116"/>
      <c r="BJ116"/>
      <c r="BK116"/>
      <c r="BL116"/>
      <c r="BM116"/>
      <c r="BN116"/>
      <c r="BO116"/>
      <c r="BP116"/>
      <c r="BQ116"/>
      <c r="BR116"/>
      <c r="BS116"/>
      <c r="BT116"/>
      <c r="BU116"/>
      <c r="BV116"/>
      <c r="BW116"/>
      <c r="BX116"/>
      <c r="BY116"/>
      <c r="BZ116"/>
      <c r="CA116"/>
      <c r="CB116"/>
      <c r="CC116"/>
      <c r="CD116"/>
      <c r="CE116"/>
      <c r="CF116"/>
      <c r="CG116"/>
      <c r="CH116"/>
      <c r="CI116"/>
      <c r="CJ116"/>
      <c r="CK116"/>
      <c r="CL116"/>
      <c r="CM116"/>
      <c r="CN116"/>
      <c r="CO116"/>
      <c r="CP116"/>
      <c r="CQ116"/>
      <c r="CR116"/>
      <c r="CS116"/>
      <c r="CT116"/>
      <c r="CU116"/>
      <c r="CV116"/>
    </row>
    <row r="117" spans="1:100" s="2" customFormat="1">
      <c r="A117" s="11"/>
      <c r="B117" s="78"/>
      <c r="C117" s="11"/>
      <c r="D117" s="11"/>
      <c r="E117" s="11"/>
      <c r="F117" s="3"/>
      <c r="G117" s="3"/>
      <c r="H117" s="3"/>
      <c r="I117" s="34"/>
      <c r="J117" s="31"/>
      <c r="K117" s="27"/>
      <c r="L117" s="6"/>
      <c r="M117" s="27"/>
      <c r="N117" s="6"/>
      <c r="O117" s="27" t="str">
        <f t="shared" si="58"/>
        <v/>
      </c>
      <c r="P117" s="6"/>
      <c r="Q117" s="27"/>
      <c r="R117" s="6"/>
      <c r="S117" s="27"/>
      <c r="T117" s="6"/>
      <c r="U117" s="27"/>
      <c r="V117" s="6"/>
      <c r="W117" s="27"/>
      <c r="X117" s="6"/>
      <c r="Y117" s="27"/>
      <c r="Z117" s="6"/>
      <c r="AA117" s="27"/>
      <c r="AB117" s="6"/>
      <c r="AC117" s="27"/>
      <c r="AD117" s="6"/>
      <c r="AE117" s="27"/>
      <c r="AF117" s="7"/>
      <c r="AG117" s="4"/>
      <c r="AH117"/>
      <c r="AI117"/>
      <c r="AJ117"/>
      <c r="AK117"/>
      <c r="AL117"/>
      <c r="AM117"/>
      <c r="AN117"/>
      <c r="AO117"/>
      <c r="AP117"/>
      <c r="AQ117"/>
      <c r="AR117"/>
      <c r="AS117"/>
      <c r="AT117"/>
      <c r="AU117"/>
      <c r="AV117"/>
      <c r="AW117"/>
      <c r="AX117"/>
      <c r="AY117"/>
      <c r="AZ117"/>
      <c r="BA117"/>
      <c r="BB117"/>
      <c r="BC117"/>
      <c r="BD117"/>
      <c r="BE117"/>
      <c r="BF117"/>
      <c r="BG117"/>
      <c r="BH117"/>
      <c r="BI117"/>
      <c r="BJ117"/>
      <c r="BK117"/>
      <c r="BL117"/>
      <c r="BM117"/>
      <c r="BN117"/>
      <c r="BO117"/>
      <c r="BP117"/>
      <c r="BQ117"/>
      <c r="BR117"/>
      <c r="BS117"/>
      <c r="BT117"/>
      <c r="BU117"/>
      <c r="BV117"/>
      <c r="BW117"/>
      <c r="BX117"/>
      <c r="BY117"/>
      <c r="BZ117"/>
      <c r="CA117"/>
      <c r="CB117"/>
      <c r="CC117"/>
      <c r="CD117"/>
      <c r="CE117"/>
      <c r="CF117"/>
      <c r="CG117"/>
      <c r="CH117"/>
      <c r="CI117"/>
      <c r="CJ117"/>
      <c r="CK117"/>
      <c r="CL117"/>
      <c r="CM117"/>
      <c r="CN117"/>
      <c r="CO117"/>
      <c r="CP117"/>
      <c r="CQ117"/>
      <c r="CR117"/>
      <c r="CS117"/>
      <c r="CT117"/>
      <c r="CU117"/>
      <c r="CV117"/>
    </row>
    <row r="118" spans="1:100" s="2" customFormat="1">
      <c r="A118" s="11"/>
      <c r="B118" s="78"/>
      <c r="C118" s="11"/>
      <c r="D118" s="11"/>
      <c r="E118" s="11"/>
      <c r="F118" s="3"/>
      <c r="G118" s="3"/>
      <c r="H118" s="3"/>
      <c r="I118" s="34"/>
      <c r="J118" s="32"/>
      <c r="K118" s="28"/>
      <c r="L118" s="7"/>
      <c r="M118" s="28"/>
      <c r="N118" s="7"/>
      <c r="O118" s="28" t="str">
        <f t="shared" si="58"/>
        <v/>
      </c>
      <c r="P118" s="7"/>
      <c r="Q118" s="28"/>
      <c r="R118" s="7"/>
      <c r="S118" s="28"/>
      <c r="T118" s="7"/>
      <c r="U118" s="28"/>
      <c r="V118" s="7"/>
      <c r="W118" s="28"/>
      <c r="X118" s="7"/>
      <c r="Y118" s="28"/>
      <c r="Z118" s="7"/>
      <c r="AA118" s="28"/>
      <c r="AB118" s="7"/>
      <c r="AC118" s="28"/>
      <c r="AD118" s="7"/>
      <c r="AE118" s="28"/>
      <c r="AF118" s="7"/>
      <c r="AG118" s="4"/>
      <c r="AH118"/>
      <c r="AI118"/>
      <c r="AJ118"/>
      <c r="AK118"/>
      <c r="AL118"/>
      <c r="AM118"/>
      <c r="AN118"/>
      <c r="AO118"/>
      <c r="AP118"/>
      <c r="AQ118"/>
      <c r="AR118"/>
      <c r="AS118"/>
      <c r="AT118"/>
      <c r="AU118"/>
      <c r="AV118"/>
      <c r="AW118"/>
      <c r="AX118"/>
      <c r="AY118"/>
      <c r="AZ118"/>
      <c r="BA118"/>
      <c r="BB118"/>
      <c r="BC118"/>
      <c r="BD118"/>
      <c r="BE118"/>
      <c r="BF118"/>
      <c r="BG118"/>
      <c r="BH118"/>
      <c r="BI118"/>
      <c r="BJ118"/>
      <c r="BK118"/>
      <c r="BL118"/>
      <c r="BM118"/>
      <c r="BN118"/>
      <c r="BO118"/>
      <c r="BP118"/>
      <c r="BQ118"/>
      <c r="BR118"/>
      <c r="BS118"/>
      <c r="BT118"/>
      <c r="BU118"/>
      <c r="BV118"/>
      <c r="BW118"/>
      <c r="BX118"/>
      <c r="BY118"/>
      <c r="BZ118"/>
      <c r="CA118"/>
      <c r="CB118"/>
      <c r="CC118"/>
      <c r="CD118"/>
      <c r="CE118"/>
      <c r="CF118"/>
      <c r="CG118"/>
      <c r="CH118"/>
      <c r="CI118"/>
      <c r="CJ118"/>
      <c r="CK118"/>
      <c r="CL118"/>
      <c r="CM118"/>
      <c r="CN118"/>
      <c r="CO118"/>
      <c r="CP118"/>
      <c r="CQ118"/>
      <c r="CR118"/>
      <c r="CS118"/>
      <c r="CT118"/>
      <c r="CU118"/>
      <c r="CV118"/>
    </row>
    <row r="119" spans="1:100">
      <c r="A119" s="11"/>
      <c r="B119" s="78"/>
      <c r="C119" s="11"/>
      <c r="D119" s="11"/>
      <c r="E119" s="11"/>
      <c r="F119" s="3"/>
      <c r="G119" s="3"/>
      <c r="H119" s="3"/>
      <c r="I119" s="34"/>
      <c r="J119" s="32"/>
      <c r="K119" s="28"/>
      <c r="L119" s="7"/>
      <c r="M119" s="28"/>
      <c r="N119" s="7"/>
      <c r="O119" s="28" t="str">
        <f t="shared" si="58"/>
        <v/>
      </c>
      <c r="P119" s="7"/>
      <c r="Q119" s="28"/>
      <c r="R119" s="7"/>
      <c r="S119" s="28"/>
      <c r="T119" s="7"/>
      <c r="U119" s="28"/>
      <c r="V119" s="7"/>
      <c r="W119" s="28"/>
      <c r="X119" s="7"/>
      <c r="Y119" s="28"/>
      <c r="Z119" s="7"/>
      <c r="AA119" s="28"/>
      <c r="AB119" s="7"/>
      <c r="AC119" s="28"/>
      <c r="AD119" s="7"/>
      <c r="AE119" s="28"/>
    </row>
    <row r="120" spans="1:100">
      <c r="A120" s="11"/>
      <c r="B120" s="78"/>
      <c r="C120" s="11"/>
      <c r="D120" s="11"/>
      <c r="E120" s="11"/>
      <c r="F120" s="3"/>
      <c r="G120" s="3"/>
      <c r="H120" s="3"/>
      <c r="I120" s="34"/>
      <c r="J120" s="32"/>
      <c r="K120" s="28"/>
      <c r="L120" s="7"/>
      <c r="M120" s="28"/>
      <c r="N120" s="7"/>
      <c r="O120" s="28" t="str">
        <f t="shared" si="58"/>
        <v/>
      </c>
      <c r="P120" s="7"/>
      <c r="Q120" s="28"/>
      <c r="R120" s="7"/>
      <c r="S120" s="28"/>
      <c r="T120" s="7"/>
      <c r="U120" s="28"/>
      <c r="V120" s="7"/>
      <c r="W120" s="28"/>
      <c r="X120" s="7"/>
      <c r="Y120" s="28"/>
      <c r="Z120" s="7"/>
      <c r="AA120" s="28"/>
      <c r="AB120" s="7"/>
      <c r="AC120" s="28"/>
      <c r="AD120" s="7"/>
      <c r="AE120" s="28"/>
    </row>
  </sheetData>
  <mergeCells count="19">
    <mergeCell ref="R1:S2"/>
    <mergeCell ref="F1:I2"/>
    <mergeCell ref="J1:K2"/>
    <mergeCell ref="L1:M2"/>
    <mergeCell ref="N1:O2"/>
    <mergeCell ref="P1:Q2"/>
    <mergeCell ref="T1:U2"/>
    <mergeCell ref="V1:W2"/>
    <mergeCell ref="X1:Y1"/>
    <mergeCell ref="Z1:AA2"/>
    <mergeCell ref="AB1:AC2"/>
    <mergeCell ref="AS1:AT1"/>
    <mergeCell ref="AV1:AW1"/>
    <mergeCell ref="X2:Y2"/>
    <mergeCell ref="AV22:AW22"/>
    <mergeCell ref="AS2:AT2"/>
    <mergeCell ref="AS22:AT22"/>
    <mergeCell ref="AV2:AW2"/>
    <mergeCell ref="AD1:AE2"/>
  </mergeCells>
  <phoneticPr fontId="8" type="noConversion"/>
  <dataValidations count="6">
    <dataValidation type="list" allowBlank="1" showInputMessage="1" showErrorMessage="1" sqref="J4:J108 R4:R108" xr:uid="{061B9E2D-7AF0-124D-B609-79B8319545D7}">
      <formula1>$AJ$23:$AJ$27</formula1>
    </dataValidation>
    <dataValidation type="list" allowBlank="1" showInputMessage="1" showErrorMessage="1" sqref="L4:L108 N4:N108" xr:uid="{88406527-DFD7-5442-973D-3D8B5176F517}">
      <formula1>$AG$23:$AG$43</formula1>
    </dataValidation>
    <dataValidation type="list" allowBlank="1" showInputMessage="1" showErrorMessage="1" sqref="P4:P108 T4:T108" xr:uid="{B3E1F11B-6BE4-D34E-9F3A-38DA954D624D}">
      <formula1>$AM$23:$AM$53</formula1>
    </dataValidation>
    <dataValidation type="list" allowBlank="1" showInputMessage="1" showErrorMessage="1" sqref="V4:V108" xr:uid="{282D005D-9A07-0F47-9C4D-008D92750DFC}">
      <formula1>$AP$23:$AP$58</formula1>
    </dataValidation>
    <dataValidation type="list" allowBlank="1" showInputMessage="1" showErrorMessage="1" sqref="Z4:Z108" xr:uid="{8D5991B2-C8A4-C04D-89BE-C1061DF6A59C}">
      <formula1>$AS$23:$AS$43</formula1>
    </dataValidation>
    <dataValidation type="list" allowBlank="1" showInputMessage="1" showErrorMessage="1" sqref="AB4:AB108 AD4:AD108" xr:uid="{BD24BB75-5A8C-8C42-B61E-C49C44D0A827}">
      <formula1>$AV$23:$AV$27</formula1>
    </dataValidation>
  </dataValidations>
  <pageMargins left="0.7" right="0.7" top="0.75" bottom="0.75" header="0.3" footer="0.3"/>
  <pageSetup orientation="portrait"/>
  <tableParts count="5">
    <tablePart r:id="rId1"/>
    <tablePart r:id="rId2"/>
    <tablePart r:id="rId3"/>
    <tablePart r:id="rId4"/>
    <tablePart r:id="rId5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9B3BC6-332A-F043-9230-E7B97C409659}">
  <sheetPr>
    <tabColor theme="5" tint="-0.249977111117893"/>
  </sheetPr>
  <dimension ref="B1:W99"/>
  <sheetViews>
    <sheetView topLeftCell="C1" workbookViewId="0">
      <selection activeCell="J4" sqref="J4"/>
    </sheetView>
  </sheetViews>
  <sheetFormatPr defaultColWidth="11.42578125" defaultRowHeight="15"/>
  <cols>
    <col min="1" max="1" width="8.28515625" customWidth="1"/>
    <col min="2" max="2" width="19.85546875" hidden="1" customWidth="1"/>
    <col min="3" max="3" width="8.42578125" style="17" bestFit="1" customWidth="1"/>
    <col min="4" max="4" width="23.28515625" style="16" bestFit="1" customWidth="1"/>
    <col min="5" max="5" width="7.28515625" bestFit="1" customWidth="1"/>
    <col min="6" max="6" width="3.85546875" customWidth="1"/>
    <col min="7" max="7" width="17.140625" hidden="1" customWidth="1"/>
    <col min="8" max="8" width="8.42578125" style="17" bestFit="1" customWidth="1"/>
    <col min="9" max="9" width="23.28515625" style="18" bestFit="1" customWidth="1"/>
    <col min="10" max="10" width="7.28515625" style="12" bestFit="1" customWidth="1"/>
    <col min="11" max="11" width="3.85546875" customWidth="1"/>
    <col min="12" max="12" width="31.85546875" hidden="1" customWidth="1"/>
    <col min="13" max="13" width="8.42578125" style="17" bestFit="1" customWidth="1"/>
    <col min="14" max="14" width="42" style="18" bestFit="1" customWidth="1"/>
    <col min="15" max="15" width="7.28515625" style="12" bestFit="1" customWidth="1"/>
    <col min="16" max="16" width="6.42578125" customWidth="1"/>
    <col min="17" max="17" width="31" hidden="1" customWidth="1"/>
    <col min="18" max="18" width="8.42578125" style="17" bestFit="1" customWidth="1"/>
    <col min="19" max="19" width="36.28515625" style="16" bestFit="1" customWidth="1"/>
    <col min="20" max="20" width="7.28515625" style="17" bestFit="1" customWidth="1"/>
    <col min="21" max="22" width="3.140625" bestFit="1" customWidth="1"/>
    <col min="23" max="23" width="2.140625" bestFit="1" customWidth="1"/>
    <col min="24" max="24" width="6.28515625" bestFit="1" customWidth="1"/>
    <col min="25" max="25" width="10" bestFit="1" customWidth="1"/>
    <col min="26" max="26" width="7.7109375" bestFit="1" customWidth="1"/>
    <col min="27" max="27" width="10" bestFit="1" customWidth="1"/>
    <col min="28" max="28" width="7.28515625" bestFit="1" customWidth="1"/>
    <col min="29" max="29" width="4.85546875" bestFit="1" customWidth="1"/>
    <col min="30" max="30" width="7.28515625" bestFit="1" customWidth="1"/>
    <col min="31" max="31" width="3.28515625" bestFit="1" customWidth="1"/>
    <col min="32" max="32" width="5.28515625" bestFit="1" customWidth="1"/>
    <col min="33" max="33" width="8" bestFit="1" customWidth="1"/>
    <col min="34" max="34" width="10.42578125" bestFit="1" customWidth="1"/>
    <col min="35" max="35" width="10" bestFit="1" customWidth="1"/>
  </cols>
  <sheetData>
    <row r="1" spans="2:23">
      <c r="B1" s="14" t="s">
        <v>0</v>
      </c>
      <c r="C1" s="17" t="s">
        <v>1</v>
      </c>
      <c r="D1" s="40" t="s">
        <v>0</v>
      </c>
      <c r="E1" s="41" t="s">
        <v>1</v>
      </c>
      <c r="G1" s="14" t="s">
        <v>2</v>
      </c>
      <c r="H1" s="17" t="s">
        <v>1</v>
      </c>
      <c r="I1" s="40" t="s">
        <v>2</v>
      </c>
      <c r="J1" s="41" t="s">
        <v>1</v>
      </c>
      <c r="L1" s="14" t="s">
        <v>3</v>
      </c>
      <c r="M1" s="17" t="s">
        <v>1</v>
      </c>
      <c r="N1" s="40" t="s">
        <v>3</v>
      </c>
      <c r="O1" s="41" t="s">
        <v>1</v>
      </c>
      <c r="Q1" s="14" t="s">
        <v>4</v>
      </c>
      <c r="R1" t="s">
        <v>1</v>
      </c>
      <c r="S1" s="40" t="s">
        <v>4</v>
      </c>
      <c r="T1" s="50" t="s">
        <v>1</v>
      </c>
    </row>
    <row r="3" spans="2:23">
      <c r="B3" s="14" t="s">
        <v>5</v>
      </c>
      <c r="C3" s="106" t="s">
        <v>6</v>
      </c>
      <c r="D3" s="44" t="s">
        <v>5</v>
      </c>
      <c r="E3" s="49" t="s">
        <v>7</v>
      </c>
      <c r="G3" s="14" t="s">
        <v>8</v>
      </c>
      <c r="H3" s="39" t="s">
        <v>6</v>
      </c>
      <c r="I3" s="44" t="s">
        <v>9</v>
      </c>
      <c r="J3" s="48" t="s">
        <v>7</v>
      </c>
      <c r="L3" s="14" t="s">
        <v>10</v>
      </c>
      <c r="M3" s="39" t="s">
        <v>6</v>
      </c>
      <c r="N3" s="44" t="s">
        <v>11</v>
      </c>
      <c r="O3" s="49" t="s">
        <v>7</v>
      </c>
      <c r="Q3" s="14" t="s">
        <v>12</v>
      </c>
      <c r="R3" s="39" t="s">
        <v>6</v>
      </c>
      <c r="S3" s="44" t="s">
        <v>12</v>
      </c>
      <c r="T3" s="39" t="s">
        <v>7</v>
      </c>
    </row>
    <row r="4" spans="2:23">
      <c r="B4" s="15" t="s">
        <v>156</v>
      </c>
      <c r="C4" s="51">
        <v>1</v>
      </c>
      <c r="D4" s="42" t="s">
        <v>156</v>
      </c>
      <c r="E4" s="143">
        <v>165</v>
      </c>
      <c r="G4" s="15" t="s">
        <v>156</v>
      </c>
      <c r="H4" s="143">
        <v>1</v>
      </c>
      <c r="I4" s="42" t="s">
        <v>156</v>
      </c>
      <c r="J4" s="143">
        <v>165</v>
      </c>
      <c r="L4" s="15" t="s">
        <v>167</v>
      </c>
      <c r="M4" s="143">
        <v>1</v>
      </c>
      <c r="N4" s="42" t="s">
        <v>167</v>
      </c>
      <c r="O4" s="143">
        <v>550</v>
      </c>
      <c r="Q4" s="15" t="s">
        <v>160</v>
      </c>
      <c r="R4" s="143">
        <v>1</v>
      </c>
      <c r="S4" s="42" t="s">
        <v>160</v>
      </c>
      <c r="T4" s="51">
        <v>1800</v>
      </c>
    </row>
    <row r="5" spans="2:23">
      <c r="B5" s="15" t="s">
        <v>164</v>
      </c>
      <c r="C5" s="52">
        <v>2</v>
      </c>
      <c r="D5" s="42" t="s">
        <v>164</v>
      </c>
      <c r="E5" s="144">
        <v>50</v>
      </c>
      <c r="G5" s="15" t="s">
        <v>188</v>
      </c>
      <c r="H5" s="144">
        <v>2</v>
      </c>
      <c r="I5" s="42" t="s">
        <v>188</v>
      </c>
      <c r="J5" s="144">
        <v>150</v>
      </c>
      <c r="L5" s="15" t="s">
        <v>191</v>
      </c>
      <c r="M5" s="144">
        <v>2</v>
      </c>
      <c r="N5" s="42" t="s">
        <v>191</v>
      </c>
      <c r="O5" s="144">
        <v>500</v>
      </c>
      <c r="Q5" s="15" t="s">
        <v>167</v>
      </c>
      <c r="R5" s="144">
        <v>2</v>
      </c>
      <c r="S5" s="42" t="s">
        <v>167</v>
      </c>
      <c r="T5" s="52">
        <v>550</v>
      </c>
    </row>
    <row r="6" spans="2:23">
      <c r="B6" s="15" t="s">
        <v>182</v>
      </c>
      <c r="C6" s="52">
        <v>3</v>
      </c>
      <c r="D6" s="42" t="s">
        <v>182</v>
      </c>
      <c r="E6" s="144">
        <v>25</v>
      </c>
      <c r="G6" s="15" t="s">
        <v>219</v>
      </c>
      <c r="H6" s="144">
        <v>3</v>
      </c>
      <c r="I6" s="42" t="s">
        <v>219</v>
      </c>
      <c r="J6" s="144">
        <v>125</v>
      </c>
      <c r="L6" s="15" t="s">
        <v>156</v>
      </c>
      <c r="M6" s="144">
        <v>3</v>
      </c>
      <c r="N6" s="42" t="s">
        <v>156</v>
      </c>
      <c r="O6" s="144">
        <v>165</v>
      </c>
      <c r="Q6" s="15" t="s">
        <v>191</v>
      </c>
      <c r="R6" s="144">
        <v>3</v>
      </c>
      <c r="S6" s="42" t="s">
        <v>191</v>
      </c>
      <c r="T6" s="52">
        <v>500</v>
      </c>
      <c r="W6" s="8"/>
    </row>
    <row r="7" spans="2:23">
      <c r="B7" s="15" t="s">
        <v>177</v>
      </c>
      <c r="C7" s="52">
        <v>4</v>
      </c>
      <c r="D7" s="42" t="s">
        <v>177</v>
      </c>
      <c r="E7" s="144">
        <v>15</v>
      </c>
      <c r="G7" s="15" t="s">
        <v>171</v>
      </c>
      <c r="H7" s="144">
        <v>4</v>
      </c>
      <c r="I7" s="42" t="s">
        <v>171</v>
      </c>
      <c r="J7" s="144">
        <v>95</v>
      </c>
      <c r="L7" s="15" t="s">
        <v>188</v>
      </c>
      <c r="M7" s="144">
        <v>4</v>
      </c>
      <c r="N7" s="42" t="s">
        <v>188</v>
      </c>
      <c r="O7" s="144">
        <v>150</v>
      </c>
      <c r="Q7" s="15" t="s">
        <v>207</v>
      </c>
      <c r="R7" s="144">
        <v>4</v>
      </c>
      <c r="S7" s="42" t="s">
        <v>207</v>
      </c>
      <c r="T7" s="52">
        <v>300</v>
      </c>
    </row>
    <row r="8" spans="2:23">
      <c r="B8" s="15" t="s">
        <v>195</v>
      </c>
      <c r="C8" s="52">
        <v>5</v>
      </c>
      <c r="D8" s="42" t="s">
        <v>195</v>
      </c>
      <c r="E8" s="144">
        <v>5</v>
      </c>
      <c r="G8" s="15" t="s">
        <v>164</v>
      </c>
      <c r="H8" s="144">
        <v>5</v>
      </c>
      <c r="I8" s="42" t="s">
        <v>164</v>
      </c>
      <c r="J8" s="144">
        <v>50</v>
      </c>
      <c r="L8" s="15" t="s">
        <v>219</v>
      </c>
      <c r="M8" s="144">
        <v>5</v>
      </c>
      <c r="N8" s="42" t="s">
        <v>219</v>
      </c>
      <c r="O8" s="144">
        <v>125</v>
      </c>
      <c r="Q8" s="15" t="s">
        <v>156</v>
      </c>
      <c r="R8" s="144">
        <v>5</v>
      </c>
      <c r="S8" s="42" t="s">
        <v>156</v>
      </c>
      <c r="T8" s="52">
        <v>165</v>
      </c>
    </row>
    <row r="9" spans="2:23">
      <c r="B9" s="15" t="s">
        <v>203</v>
      </c>
      <c r="C9" s="52">
        <v>5</v>
      </c>
      <c r="D9" s="42" t="s">
        <v>203</v>
      </c>
      <c r="E9" s="144">
        <v>5</v>
      </c>
      <c r="G9" s="15" t="s">
        <v>214</v>
      </c>
      <c r="H9" s="144">
        <v>5</v>
      </c>
      <c r="I9" s="42" t="s">
        <v>214</v>
      </c>
      <c r="J9" s="144">
        <v>50</v>
      </c>
      <c r="L9" s="15" t="s">
        <v>185</v>
      </c>
      <c r="M9" s="144">
        <v>6</v>
      </c>
      <c r="N9" s="42" t="s">
        <v>185</v>
      </c>
      <c r="O9" s="144">
        <v>100</v>
      </c>
      <c r="Q9" s="15" t="s">
        <v>188</v>
      </c>
      <c r="R9" s="144">
        <v>6</v>
      </c>
      <c r="S9" s="42" t="s">
        <v>188</v>
      </c>
      <c r="T9" s="52">
        <v>150</v>
      </c>
    </row>
    <row r="10" spans="2:23">
      <c r="B10" s="15" t="s">
        <v>154</v>
      </c>
      <c r="C10" s="52">
        <v>6</v>
      </c>
      <c r="D10" s="42" t="s">
        <v>154</v>
      </c>
      <c r="E10" s="144">
        <v>0</v>
      </c>
      <c r="G10" s="15" t="s">
        <v>182</v>
      </c>
      <c r="H10" s="144">
        <v>6</v>
      </c>
      <c r="I10" s="42" t="s">
        <v>182</v>
      </c>
      <c r="J10" s="144">
        <v>25</v>
      </c>
      <c r="L10" s="15" t="s">
        <v>171</v>
      </c>
      <c r="M10" s="144">
        <v>7</v>
      </c>
      <c r="N10" s="42" t="s">
        <v>171</v>
      </c>
      <c r="O10" s="144">
        <v>95</v>
      </c>
      <c r="Q10" s="15" t="s">
        <v>219</v>
      </c>
      <c r="R10" s="144">
        <v>7</v>
      </c>
      <c r="S10" s="42" t="s">
        <v>219</v>
      </c>
      <c r="T10" s="52">
        <v>125</v>
      </c>
    </row>
    <row r="11" spans="2:23">
      <c r="B11" s="15" t="s">
        <v>197</v>
      </c>
      <c r="C11" s="52">
        <v>6</v>
      </c>
      <c r="D11" s="42" t="s">
        <v>197</v>
      </c>
      <c r="E11" s="144">
        <v>0</v>
      </c>
      <c r="G11" s="15" t="s">
        <v>177</v>
      </c>
      <c r="H11" s="144">
        <v>7</v>
      </c>
      <c r="I11" s="42" t="s">
        <v>177</v>
      </c>
      <c r="J11" s="144">
        <v>15</v>
      </c>
      <c r="L11" s="15" t="s">
        <v>164</v>
      </c>
      <c r="M11" s="144">
        <v>8</v>
      </c>
      <c r="N11" s="42" t="s">
        <v>164</v>
      </c>
      <c r="O11" s="144">
        <v>50</v>
      </c>
      <c r="Q11" s="15" t="s">
        <v>185</v>
      </c>
      <c r="R11" s="144">
        <v>8</v>
      </c>
      <c r="S11" s="42" t="s">
        <v>185</v>
      </c>
      <c r="T11" s="52">
        <v>100</v>
      </c>
    </row>
    <row r="12" spans="2:23">
      <c r="B12" s="15" t="s">
        <v>199</v>
      </c>
      <c r="C12" s="52">
        <v>6</v>
      </c>
      <c r="D12" s="42" t="s">
        <v>199</v>
      </c>
      <c r="E12" s="144">
        <v>0</v>
      </c>
      <c r="G12" s="15" t="s">
        <v>195</v>
      </c>
      <c r="H12" s="144">
        <v>8</v>
      </c>
      <c r="I12" s="42" t="s">
        <v>195</v>
      </c>
      <c r="J12" s="144">
        <v>5</v>
      </c>
      <c r="L12" s="15" t="s">
        <v>214</v>
      </c>
      <c r="M12" s="144">
        <v>8</v>
      </c>
      <c r="N12" s="42" t="s">
        <v>214</v>
      </c>
      <c r="O12" s="144">
        <v>50</v>
      </c>
      <c r="Q12" s="15" t="s">
        <v>171</v>
      </c>
      <c r="R12" s="144">
        <v>9</v>
      </c>
      <c r="S12" s="42" t="s">
        <v>171</v>
      </c>
      <c r="T12" s="52">
        <v>95</v>
      </c>
    </row>
    <row r="13" spans="2:23">
      <c r="B13" s="15" t="s">
        <v>205</v>
      </c>
      <c r="C13" s="52">
        <v>6</v>
      </c>
      <c r="D13" s="42" t="s">
        <v>205</v>
      </c>
      <c r="E13" s="144">
        <v>0</v>
      </c>
      <c r="G13" s="15" t="s">
        <v>203</v>
      </c>
      <c r="H13" s="144">
        <v>8</v>
      </c>
      <c r="I13" s="42" t="s">
        <v>203</v>
      </c>
      <c r="J13" s="144">
        <v>5</v>
      </c>
      <c r="L13" s="15" t="s">
        <v>182</v>
      </c>
      <c r="M13" s="144">
        <v>9</v>
      </c>
      <c r="N13" s="42" t="s">
        <v>182</v>
      </c>
      <c r="O13" s="144">
        <v>25</v>
      </c>
      <c r="Q13" s="15" t="s">
        <v>164</v>
      </c>
      <c r="R13" s="144">
        <v>10</v>
      </c>
      <c r="S13" s="42" t="s">
        <v>164</v>
      </c>
      <c r="T13" s="52">
        <v>50</v>
      </c>
    </row>
    <row r="14" spans="2:23">
      <c r="B14" s="15" t="s">
        <v>210</v>
      </c>
      <c r="C14" s="52">
        <v>6</v>
      </c>
      <c r="D14" s="42" t="s">
        <v>210</v>
      </c>
      <c r="E14" s="144">
        <v>0</v>
      </c>
      <c r="G14" s="15" t="s">
        <v>197</v>
      </c>
      <c r="H14" s="144">
        <v>9</v>
      </c>
      <c r="I14" s="42" t="s">
        <v>197</v>
      </c>
      <c r="J14" s="144">
        <v>0</v>
      </c>
      <c r="L14" s="15" t="s">
        <v>177</v>
      </c>
      <c r="M14" s="144">
        <v>10</v>
      </c>
      <c r="N14" s="42" t="s">
        <v>177</v>
      </c>
      <c r="O14" s="144">
        <v>15</v>
      </c>
      <c r="Q14" s="15" t="s">
        <v>214</v>
      </c>
      <c r="R14" s="144">
        <v>10</v>
      </c>
      <c r="S14" s="42" t="s">
        <v>214</v>
      </c>
      <c r="T14" s="52">
        <v>50</v>
      </c>
    </row>
    <row r="15" spans="2:23">
      <c r="B15" s="15" t="s">
        <v>180</v>
      </c>
      <c r="C15" s="52">
        <v>6</v>
      </c>
      <c r="D15" s="42" t="s">
        <v>180</v>
      </c>
      <c r="E15" s="144">
        <v>0</v>
      </c>
      <c r="G15" s="15" t="s">
        <v>180</v>
      </c>
      <c r="H15" s="144">
        <v>9</v>
      </c>
      <c r="I15" s="42" t="s">
        <v>180</v>
      </c>
      <c r="J15" s="144">
        <v>0</v>
      </c>
      <c r="L15" s="15" t="s">
        <v>195</v>
      </c>
      <c r="M15" s="144">
        <v>11</v>
      </c>
      <c r="N15" s="42" t="s">
        <v>195</v>
      </c>
      <c r="O15" s="144">
        <v>5</v>
      </c>
      <c r="Q15" s="15" t="s">
        <v>182</v>
      </c>
      <c r="R15" s="144">
        <v>11</v>
      </c>
      <c r="S15" s="42" t="s">
        <v>182</v>
      </c>
      <c r="T15" s="52">
        <v>25</v>
      </c>
    </row>
    <row r="16" spans="2:23">
      <c r="B16" s="15" t="s">
        <v>201</v>
      </c>
      <c r="C16" s="53">
        <v>6</v>
      </c>
      <c r="D16" s="43" t="s">
        <v>201</v>
      </c>
      <c r="E16" s="145">
        <v>0</v>
      </c>
      <c r="G16" s="15" t="s">
        <v>199</v>
      </c>
      <c r="H16" s="144">
        <v>9</v>
      </c>
      <c r="I16" s="42" t="s">
        <v>199</v>
      </c>
      <c r="J16" s="144">
        <v>0</v>
      </c>
      <c r="L16" s="15" t="s">
        <v>203</v>
      </c>
      <c r="M16" s="144">
        <v>11</v>
      </c>
      <c r="N16" s="42" t="s">
        <v>203</v>
      </c>
      <c r="O16" s="144">
        <v>5</v>
      </c>
      <c r="Q16" s="15" t="s">
        <v>177</v>
      </c>
      <c r="R16" s="144">
        <v>12</v>
      </c>
      <c r="S16" s="42" t="s">
        <v>177</v>
      </c>
      <c r="T16" s="52">
        <v>15</v>
      </c>
    </row>
    <row r="17" spans="7:20">
      <c r="G17" s="15" t="s">
        <v>154</v>
      </c>
      <c r="H17" s="144">
        <v>9</v>
      </c>
      <c r="I17" s="42" t="s">
        <v>154</v>
      </c>
      <c r="J17" s="144">
        <v>0</v>
      </c>
      <c r="L17" s="15" t="s">
        <v>205</v>
      </c>
      <c r="M17" s="144">
        <v>12</v>
      </c>
      <c r="N17" s="42" t="s">
        <v>205</v>
      </c>
      <c r="O17" s="144">
        <v>0</v>
      </c>
      <c r="Q17" s="15" t="s">
        <v>203</v>
      </c>
      <c r="R17" s="144">
        <v>13</v>
      </c>
      <c r="S17" s="42" t="s">
        <v>203</v>
      </c>
      <c r="T17" s="52">
        <v>5</v>
      </c>
    </row>
    <row r="18" spans="7:20">
      <c r="G18" s="15" t="s">
        <v>201</v>
      </c>
      <c r="H18" s="144">
        <v>9</v>
      </c>
      <c r="I18" s="42" t="s">
        <v>201</v>
      </c>
      <c r="J18" s="144">
        <v>0</v>
      </c>
      <c r="L18" s="15" t="s">
        <v>201</v>
      </c>
      <c r="M18" s="144">
        <v>12</v>
      </c>
      <c r="N18" s="42" t="s">
        <v>201</v>
      </c>
      <c r="O18" s="144">
        <v>0</v>
      </c>
      <c r="Q18" s="15" t="s">
        <v>195</v>
      </c>
      <c r="R18" s="144">
        <v>13</v>
      </c>
      <c r="S18" s="42" t="s">
        <v>195</v>
      </c>
      <c r="T18" s="52">
        <v>5</v>
      </c>
    </row>
    <row r="19" spans="7:20">
      <c r="G19" s="15" t="s">
        <v>205</v>
      </c>
      <c r="H19" s="144">
        <v>9</v>
      </c>
      <c r="I19" s="42" t="s">
        <v>205</v>
      </c>
      <c r="J19" s="144">
        <v>0</v>
      </c>
      <c r="L19" s="15" t="s">
        <v>175</v>
      </c>
      <c r="M19" s="144">
        <v>12</v>
      </c>
      <c r="N19" s="42" t="s">
        <v>175</v>
      </c>
      <c r="O19" s="144">
        <v>0</v>
      </c>
      <c r="Q19" s="15" t="s">
        <v>205</v>
      </c>
      <c r="R19" s="144">
        <v>14</v>
      </c>
      <c r="S19" s="42" t="s">
        <v>205</v>
      </c>
      <c r="T19" s="52">
        <v>0</v>
      </c>
    </row>
    <row r="20" spans="7:20">
      <c r="G20" s="15" t="s">
        <v>210</v>
      </c>
      <c r="H20" s="145">
        <v>9</v>
      </c>
      <c r="I20" s="43" t="s">
        <v>210</v>
      </c>
      <c r="J20" s="145">
        <v>0</v>
      </c>
      <c r="L20" s="15" t="s">
        <v>199</v>
      </c>
      <c r="M20" s="144">
        <v>12</v>
      </c>
      <c r="N20" s="42" t="s">
        <v>199</v>
      </c>
      <c r="O20" s="144">
        <v>0</v>
      </c>
      <c r="Q20" s="15" t="s">
        <v>180</v>
      </c>
      <c r="R20" s="144">
        <v>14</v>
      </c>
      <c r="S20" s="42" t="s">
        <v>180</v>
      </c>
      <c r="T20" s="52">
        <v>0</v>
      </c>
    </row>
    <row r="21" spans="7:20">
      <c r="H21"/>
      <c r="I21"/>
      <c r="J21"/>
      <c r="L21" s="15" t="s">
        <v>210</v>
      </c>
      <c r="M21" s="144">
        <v>12</v>
      </c>
      <c r="N21" s="42" t="s">
        <v>210</v>
      </c>
      <c r="O21" s="144">
        <v>0</v>
      </c>
      <c r="Q21" s="15" t="s">
        <v>197</v>
      </c>
      <c r="R21" s="144">
        <v>14</v>
      </c>
      <c r="S21" s="42" t="s">
        <v>197</v>
      </c>
      <c r="T21" s="52">
        <v>0</v>
      </c>
    </row>
    <row r="22" spans="7:20">
      <c r="H22"/>
      <c r="I22"/>
      <c r="J22"/>
      <c r="L22" s="15" t="s">
        <v>154</v>
      </c>
      <c r="M22" s="144">
        <v>12</v>
      </c>
      <c r="N22" s="42" t="s">
        <v>154</v>
      </c>
      <c r="O22" s="144">
        <v>0</v>
      </c>
      <c r="Q22" s="15" t="s">
        <v>199</v>
      </c>
      <c r="R22" s="144">
        <v>14</v>
      </c>
      <c r="S22" s="42" t="s">
        <v>199</v>
      </c>
      <c r="T22" s="52">
        <v>0</v>
      </c>
    </row>
    <row r="23" spans="7:20">
      <c r="H23"/>
      <c r="I23"/>
      <c r="J23"/>
      <c r="L23" s="15" t="s">
        <v>197</v>
      </c>
      <c r="M23" s="144">
        <v>12</v>
      </c>
      <c r="N23" s="42" t="s">
        <v>197</v>
      </c>
      <c r="O23" s="144">
        <v>0</v>
      </c>
      <c r="Q23" s="15" t="s">
        <v>201</v>
      </c>
      <c r="R23" s="144">
        <v>14</v>
      </c>
      <c r="S23" s="42" t="s">
        <v>201</v>
      </c>
      <c r="T23" s="52">
        <v>0</v>
      </c>
    </row>
    <row r="24" spans="7:20">
      <c r="H24"/>
      <c r="I24"/>
      <c r="J24"/>
      <c r="L24" s="15" t="s">
        <v>180</v>
      </c>
      <c r="M24" s="145">
        <v>12</v>
      </c>
      <c r="N24" s="43" t="s">
        <v>180</v>
      </c>
      <c r="O24" s="145">
        <v>0</v>
      </c>
      <c r="Q24" s="15" t="s">
        <v>175</v>
      </c>
      <c r="R24" s="144">
        <v>14</v>
      </c>
      <c r="S24" s="42" t="s">
        <v>175</v>
      </c>
      <c r="T24" s="52">
        <v>0</v>
      </c>
    </row>
    <row r="25" spans="7:20">
      <c r="H25"/>
      <c r="I25"/>
      <c r="J25"/>
      <c r="M25"/>
      <c r="N25"/>
      <c r="O25"/>
      <c r="Q25" s="15" t="s">
        <v>210</v>
      </c>
      <c r="R25" s="144">
        <v>14</v>
      </c>
      <c r="S25" s="42" t="s">
        <v>210</v>
      </c>
      <c r="T25" s="52">
        <v>0</v>
      </c>
    </row>
    <row r="26" spans="7:20">
      <c r="H26"/>
      <c r="I26"/>
      <c r="J26"/>
      <c r="M26"/>
      <c r="N26"/>
      <c r="O26"/>
      <c r="Q26" s="15" t="s">
        <v>154</v>
      </c>
      <c r="R26" s="145">
        <v>14</v>
      </c>
      <c r="S26" s="43" t="s">
        <v>154</v>
      </c>
      <c r="T26" s="53">
        <v>0</v>
      </c>
    </row>
    <row r="27" spans="7:20">
      <c r="H27"/>
      <c r="I27"/>
      <c r="J27"/>
      <c r="M27"/>
      <c r="N27"/>
      <c r="O27"/>
      <c r="R27"/>
      <c r="S27"/>
      <c r="T27"/>
    </row>
    <row r="28" spans="7:20">
      <c r="H28"/>
      <c r="I28"/>
      <c r="J28"/>
      <c r="M28"/>
      <c r="N28"/>
      <c r="O28"/>
      <c r="R28"/>
      <c r="S28"/>
      <c r="T28"/>
    </row>
    <row r="29" spans="7:20">
      <c r="H29"/>
      <c r="I29"/>
      <c r="J29"/>
      <c r="M29"/>
      <c r="N29"/>
      <c r="O29"/>
      <c r="R29"/>
      <c r="S29"/>
      <c r="T29"/>
    </row>
    <row r="30" spans="7:20">
      <c r="H30"/>
      <c r="I30"/>
      <c r="J30"/>
      <c r="M30"/>
      <c r="N30"/>
      <c r="O30"/>
      <c r="R30"/>
      <c r="S30"/>
      <c r="T30"/>
    </row>
    <row r="31" spans="7:20">
      <c r="H31"/>
      <c r="I31"/>
      <c r="J31"/>
      <c r="M31"/>
      <c r="N31"/>
      <c r="O31"/>
      <c r="R31"/>
      <c r="S31"/>
      <c r="T31"/>
    </row>
    <row r="32" spans="7:20">
      <c r="H32"/>
      <c r="I32"/>
      <c r="J32"/>
      <c r="M32"/>
      <c r="N32"/>
      <c r="O32"/>
      <c r="R32"/>
      <c r="S32"/>
      <c r="T32"/>
    </row>
    <row r="33" spans="8:20" ht="15.95" thickBot="1">
      <c r="H33"/>
      <c r="I33"/>
      <c r="J33"/>
      <c r="M33"/>
      <c r="N33"/>
      <c r="O33"/>
      <c r="R33"/>
      <c r="S33"/>
      <c r="T33"/>
    </row>
    <row r="34" spans="8:20">
      <c r="I34" s="16"/>
      <c r="J34"/>
      <c r="M34"/>
      <c r="N34"/>
      <c r="O34"/>
      <c r="R34"/>
      <c r="S34"/>
      <c r="T34"/>
    </row>
    <row r="35" spans="8:20">
      <c r="I35" s="16"/>
      <c r="J35"/>
      <c r="M35"/>
      <c r="N35"/>
      <c r="O35"/>
      <c r="R35"/>
      <c r="S35"/>
      <c r="T35"/>
    </row>
    <row r="36" spans="8:20">
      <c r="I36" s="16"/>
      <c r="J36"/>
      <c r="M36"/>
      <c r="N36"/>
      <c r="O36"/>
      <c r="R36"/>
      <c r="S36"/>
      <c r="T36"/>
    </row>
    <row r="37" spans="8:20">
      <c r="I37" s="16"/>
      <c r="J37"/>
      <c r="M37"/>
      <c r="N37"/>
      <c r="O37"/>
      <c r="R37"/>
      <c r="S37"/>
      <c r="T37"/>
    </row>
    <row r="38" spans="8:20">
      <c r="I38" s="16"/>
      <c r="J38"/>
      <c r="M38"/>
      <c r="N38"/>
      <c r="O38"/>
      <c r="R38"/>
      <c r="S38"/>
      <c r="T38"/>
    </row>
    <row r="39" spans="8:20">
      <c r="I39" s="16"/>
      <c r="J39"/>
      <c r="M39"/>
      <c r="N39"/>
      <c r="O39"/>
      <c r="R39"/>
      <c r="S39"/>
      <c r="T39"/>
    </row>
    <row r="40" spans="8:20">
      <c r="I40" s="16"/>
      <c r="J40"/>
      <c r="M40"/>
      <c r="N40"/>
      <c r="O40"/>
      <c r="R40"/>
      <c r="S40"/>
      <c r="T40"/>
    </row>
    <row r="41" spans="8:20" ht="15.95" thickBot="1">
      <c r="I41" s="16"/>
      <c r="J41"/>
      <c r="M41"/>
      <c r="N41"/>
      <c r="O41"/>
      <c r="R41"/>
      <c r="S41"/>
      <c r="T41"/>
    </row>
    <row r="42" spans="8:20">
      <c r="I42" s="16"/>
      <c r="J42"/>
      <c r="N42" s="16"/>
      <c r="O42"/>
      <c r="R42"/>
      <c r="S42"/>
      <c r="T42"/>
    </row>
    <row r="43" spans="8:20">
      <c r="I43" s="16"/>
      <c r="J43"/>
      <c r="N43" s="16"/>
      <c r="O43"/>
      <c r="R43"/>
      <c r="S43"/>
      <c r="T43"/>
    </row>
    <row r="44" spans="8:20">
      <c r="I44" s="16"/>
      <c r="J44"/>
      <c r="N44" s="16"/>
      <c r="O44"/>
      <c r="R44"/>
      <c r="S44"/>
      <c r="T44"/>
    </row>
    <row r="45" spans="8:20">
      <c r="I45" s="16"/>
      <c r="J45"/>
      <c r="N45" s="16"/>
      <c r="O45"/>
      <c r="R45"/>
      <c r="S45"/>
      <c r="T45"/>
    </row>
    <row r="46" spans="8:20">
      <c r="I46" s="16"/>
      <c r="J46"/>
      <c r="N46" s="16"/>
      <c r="O46"/>
      <c r="R46"/>
      <c r="S46"/>
      <c r="T46"/>
    </row>
    <row r="47" spans="8:20">
      <c r="I47" s="16"/>
      <c r="J47"/>
      <c r="N47" s="16"/>
      <c r="O47"/>
      <c r="R47"/>
      <c r="S47"/>
      <c r="T47"/>
    </row>
    <row r="48" spans="8:20">
      <c r="I48" s="16"/>
      <c r="J48"/>
      <c r="N48" s="16"/>
      <c r="O48"/>
      <c r="R48"/>
      <c r="S48"/>
      <c r="T48"/>
    </row>
    <row r="49" spans="9:20">
      <c r="I49" s="16"/>
      <c r="J49"/>
      <c r="N49" s="16"/>
      <c r="O49"/>
      <c r="R49"/>
      <c r="S49"/>
      <c r="T49"/>
    </row>
    <row r="50" spans="9:20" ht="15.95" thickBot="1">
      <c r="I50" s="16"/>
      <c r="J50"/>
      <c r="N50" s="16"/>
      <c r="O50"/>
      <c r="R50"/>
      <c r="S50"/>
      <c r="T50"/>
    </row>
    <row r="51" spans="9:20">
      <c r="I51" s="16"/>
      <c r="J51"/>
      <c r="N51" s="16"/>
      <c r="O51"/>
      <c r="R51"/>
      <c r="S51"/>
    </row>
    <row r="52" spans="9:20">
      <c r="I52" s="16"/>
      <c r="J52"/>
      <c r="N52" s="16"/>
      <c r="O52"/>
      <c r="R52"/>
    </row>
    <row r="53" spans="9:20">
      <c r="I53" s="16"/>
      <c r="J53"/>
      <c r="N53" s="16"/>
      <c r="R53"/>
    </row>
    <row r="54" spans="9:20">
      <c r="I54" s="16"/>
      <c r="J54"/>
      <c r="N54" s="16"/>
      <c r="R54"/>
    </row>
    <row r="55" spans="9:20">
      <c r="R55"/>
    </row>
    <row r="56" spans="9:20">
      <c r="R56"/>
    </row>
    <row r="57" spans="9:20">
      <c r="R57"/>
    </row>
    <row r="58" spans="9:20">
      <c r="R58"/>
    </row>
    <row r="59" spans="9:20">
      <c r="R59"/>
    </row>
    <row r="60" spans="9:20">
      <c r="R60"/>
    </row>
    <row r="61" spans="9:20">
      <c r="R61"/>
    </row>
    <row r="62" spans="9:20">
      <c r="R62"/>
    </row>
    <row r="63" spans="9:20">
      <c r="R63"/>
    </row>
    <row r="64" spans="9:20">
      <c r="R64"/>
    </row>
    <row r="65" spans="18:18">
      <c r="R65"/>
    </row>
    <row r="66" spans="18:18">
      <c r="R66"/>
    </row>
    <row r="67" spans="18:18">
      <c r="R67"/>
    </row>
    <row r="68" spans="18:18">
      <c r="R68"/>
    </row>
    <row r="69" spans="18:18">
      <c r="R69"/>
    </row>
    <row r="70" spans="18:18">
      <c r="R70"/>
    </row>
    <row r="71" spans="18:18">
      <c r="R71"/>
    </row>
    <row r="72" spans="18:18">
      <c r="R72"/>
    </row>
    <row r="73" spans="18:18">
      <c r="R73"/>
    </row>
    <row r="74" spans="18:18">
      <c r="R74"/>
    </row>
    <row r="75" spans="18:18">
      <c r="R75"/>
    </row>
    <row r="76" spans="18:18">
      <c r="R76"/>
    </row>
    <row r="77" spans="18:18">
      <c r="R77"/>
    </row>
    <row r="78" spans="18:18">
      <c r="R78"/>
    </row>
    <row r="79" spans="18:18">
      <c r="R79"/>
    </row>
    <row r="80" spans="18:18">
      <c r="R80"/>
    </row>
    <row r="81" spans="18:18">
      <c r="R81"/>
    </row>
    <row r="82" spans="18:18">
      <c r="R82"/>
    </row>
    <row r="83" spans="18:18">
      <c r="R83"/>
    </row>
    <row r="84" spans="18:18">
      <c r="R84"/>
    </row>
    <row r="85" spans="18:18">
      <c r="R85"/>
    </row>
    <row r="86" spans="18:18">
      <c r="R86"/>
    </row>
    <row r="87" spans="18:18">
      <c r="R87"/>
    </row>
    <row r="88" spans="18:18">
      <c r="R88"/>
    </row>
    <row r="89" spans="18:18">
      <c r="R89"/>
    </row>
    <row r="90" spans="18:18">
      <c r="R90"/>
    </row>
    <row r="91" spans="18:18">
      <c r="R91"/>
    </row>
    <row r="92" spans="18:18">
      <c r="R92"/>
    </row>
    <row r="93" spans="18:18">
      <c r="R93"/>
    </row>
    <row r="94" spans="18:18">
      <c r="R94"/>
    </row>
    <row r="95" spans="18:18">
      <c r="R95"/>
    </row>
    <row r="96" spans="18:18">
      <c r="R96"/>
    </row>
    <row r="97" spans="18:18">
      <c r="R97"/>
    </row>
    <row r="98" spans="18:18">
      <c r="R98"/>
    </row>
    <row r="99" spans="18:18">
      <c r="R99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523F2D463490847B1F7065C95203B62" ma:contentTypeVersion="17" ma:contentTypeDescription="Create a new document." ma:contentTypeScope="" ma:versionID="33ab08fde85f379096d0dc0ba4a9b86e">
  <xsd:schema xmlns:xsd="http://www.w3.org/2001/XMLSchema" xmlns:xs="http://www.w3.org/2001/XMLSchema" xmlns:p="http://schemas.microsoft.com/office/2006/metadata/properties" xmlns:ns2="e6daec8a-9fb7-425c-8619-75e224272263" xmlns:ns3="4cbfc70c-b7d3-4fcd-b092-ec679e061e30" targetNamespace="http://schemas.microsoft.com/office/2006/metadata/properties" ma:root="true" ma:fieldsID="b7f73f24759d51547d161278147b0d02" ns2:_="" ns3:_="">
    <xsd:import namespace="e6daec8a-9fb7-425c-8619-75e224272263"/>
    <xsd:import namespace="4cbfc70c-b7d3-4fcd-b092-ec679e061e3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6daec8a-9fb7-425c-8619-75e22427226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MediaServiceAutoTags" ma:internalName="MediaServiceAutoTags" ma:readOnly="true">
      <xsd:simpleType>
        <xsd:restriction base="dms:Text"/>
      </xsd:simpleType>
    </xsd:element>
    <xsd:element name="MediaServiceOCR" ma:index="12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18" nillable="true" ma:taxonomy="true" ma:internalName="lcf76f155ced4ddcb4097134ff3c332f" ma:taxonomyFieldName="MediaServiceImageTags" ma:displayName="Image Tags" ma:readOnly="false" ma:fieldId="{5cf76f15-5ced-4ddc-b409-7134ff3c332f}" ma:taxonomyMulti="true" ma:sspId="6438379a-b02a-4430-b856-41ec7e2c82a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2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23" nillable="true" ma:displayName="Location" ma:indexed="true" ma:internalName="MediaServiceLocation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cbfc70c-b7d3-4fcd-b092-ec679e061e30" elementFormDefault="qualified">
    <xsd:import namespace="http://schemas.microsoft.com/office/2006/documentManagement/types"/>
    <xsd:import namespace="http://schemas.microsoft.com/office/infopath/2007/PartnerControls"/>
    <xsd:element name="SharedWithUsers" ma:index="1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9" nillable="true" ma:displayName="Taxonomy Catch All Column" ma:hidden="true" ma:list="{f9a5d11f-8eb2-43f3-91a5-fa76ba7e05b0}" ma:internalName="TaxCatchAll" ma:showField="CatchAllData" ma:web="4cbfc70c-b7d3-4fcd-b092-ec679e061e3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e6daec8a-9fb7-425c-8619-75e224272263">
      <Terms xmlns="http://schemas.microsoft.com/office/infopath/2007/PartnerControls"/>
    </lcf76f155ced4ddcb4097134ff3c332f>
    <TaxCatchAll xmlns="4cbfc70c-b7d3-4fcd-b092-ec679e061e30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55A8F12-8387-47A8-990C-AAC7A79198BD}"/>
</file>

<file path=customXml/itemProps2.xml><?xml version="1.0" encoding="utf-8"?>
<ds:datastoreItem xmlns:ds="http://schemas.openxmlformats.org/officeDocument/2006/customXml" ds:itemID="{2823DABE-8C5E-439C-818A-9BB4F74B4E1C}"/>
</file>

<file path=customXml/itemProps3.xml><?xml version="1.0" encoding="utf-8"?>
<ds:datastoreItem xmlns:ds="http://schemas.openxmlformats.org/officeDocument/2006/customXml" ds:itemID="{4ADD04E5-CC5B-462B-9840-1B5F712E5957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Untitled Spreadsheet</dc:title>
  <dc:subject/>
  <dc:creator>Unknown Creator</dc:creator>
  <cp:keywords/>
  <dc:description/>
  <cp:lastModifiedBy/>
  <cp:revision/>
  <dcterms:created xsi:type="dcterms:W3CDTF">2024-09-02T11:29:58Z</dcterms:created>
  <dcterms:modified xsi:type="dcterms:W3CDTF">2025-11-10T15:25:35Z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0x0101009523F2D463490847B1F7065C95203B62</vt:lpwstr>
  </property>
  <property fmtid="{D5CDD505-2E9C-101B-9397-08002B2CF9AE}" pid="3" name="MediaServiceImageTags">
    <vt:lpwstr/>
  </property>
</Properties>
</file>