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philipsquash/Downloads/"/>
    </mc:Choice>
  </mc:AlternateContent>
  <xr:revisionPtr revIDLastSave="0" documentId="8_{5E745EDF-FF10-4311-8898-9CBC769C3425}" xr6:coauthVersionLast="47" xr6:coauthVersionMax="47" xr10:uidLastSave="{00000000-0000-0000-0000-000000000000}"/>
  <bookViews>
    <workbookView xWindow="0" yWindow="460" windowWidth="28400" windowHeight="19460" firstSheet="3" activeTab="1" xr2:uid="{00000000-000D-0000-FFFF-FFFF00000000}"/>
  </bookViews>
  <sheets>
    <sheet name="Under 13s" sheetId="10" r:id="rId1"/>
    <sheet name="Under 15s" sheetId="6" r:id="rId2"/>
    <sheet name="Results" sheetId="15" r:id="rId3"/>
    <sheet name="Tables" sheetId="16" r:id="rId4"/>
    <sheet name="Instructions" sheetId="9" r:id="rId5"/>
  </sheets>
  <definedNames>
    <definedName name="_xlnm.Print_Area" localSheetId="3">Tables!$A$1:$O$16</definedName>
    <definedName name="Team_A">#REF!</definedName>
  </definedNames>
  <calcPr calcId="191028"/>
  <pivotCaches>
    <pivotCache cacheId="384" r:id="rId6"/>
    <pivotCache cacheId="387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3" i="10" l="1"/>
  <c r="AE203" i="6"/>
  <c r="AD203" i="6"/>
  <c r="AE202" i="6"/>
  <c r="AD202" i="6"/>
  <c r="B201" i="6"/>
  <c r="I25" i="15" s="1"/>
  <c r="B200" i="6"/>
  <c r="I24" i="15" s="1"/>
  <c r="I197" i="6"/>
  <c r="H197" i="6"/>
  <c r="AE193" i="6"/>
  <c r="AD193" i="6"/>
  <c r="AA193" i="6"/>
  <c r="Z193" i="6"/>
  <c r="W193" i="6"/>
  <c r="V193" i="6"/>
  <c r="S193" i="6"/>
  <c r="R193" i="6"/>
  <c r="O193" i="6"/>
  <c r="N193" i="6"/>
  <c r="K193" i="6"/>
  <c r="J193" i="6"/>
  <c r="G193" i="6"/>
  <c r="F193" i="6"/>
  <c r="E193" i="6"/>
  <c r="D193" i="6"/>
  <c r="AE192" i="6"/>
  <c r="AD192" i="6"/>
  <c r="AA192" i="6"/>
  <c r="Z192" i="6"/>
  <c r="W192" i="6"/>
  <c r="V192" i="6"/>
  <c r="S192" i="6"/>
  <c r="R192" i="6"/>
  <c r="O192" i="6"/>
  <c r="N192" i="6"/>
  <c r="K192" i="6"/>
  <c r="J192" i="6"/>
  <c r="G192" i="6"/>
  <c r="F192" i="6"/>
  <c r="E192" i="6"/>
  <c r="D192" i="6"/>
  <c r="AE191" i="6"/>
  <c r="AD191" i="6"/>
  <c r="AA191" i="6"/>
  <c r="Z191" i="6"/>
  <c r="W191" i="6"/>
  <c r="V191" i="6"/>
  <c r="S191" i="6"/>
  <c r="R191" i="6"/>
  <c r="O191" i="6"/>
  <c r="N191" i="6"/>
  <c r="K191" i="6"/>
  <c r="J191" i="6"/>
  <c r="G191" i="6"/>
  <c r="F191" i="6"/>
  <c r="E191" i="6"/>
  <c r="D191" i="6"/>
  <c r="AA190" i="6"/>
  <c r="Z190" i="6"/>
  <c r="W190" i="6"/>
  <c r="V190" i="6"/>
  <c r="S190" i="6"/>
  <c r="R190" i="6"/>
  <c r="O190" i="6"/>
  <c r="N190" i="6"/>
  <c r="K190" i="6"/>
  <c r="J190" i="6"/>
  <c r="G190" i="6"/>
  <c r="F190" i="6"/>
  <c r="E190" i="6"/>
  <c r="D190" i="6"/>
  <c r="AE189" i="6"/>
  <c r="AD189" i="6"/>
  <c r="AA189" i="6"/>
  <c r="Z189" i="6"/>
  <c r="W189" i="6"/>
  <c r="V189" i="6"/>
  <c r="S189" i="6"/>
  <c r="R189" i="6"/>
  <c r="O189" i="6"/>
  <c r="N189" i="6"/>
  <c r="K189" i="6"/>
  <c r="K194" i="6" s="1"/>
  <c r="J189" i="6"/>
  <c r="J194" i="6" s="1"/>
  <c r="G189" i="6"/>
  <c r="G194" i="6" s="1"/>
  <c r="F189" i="6"/>
  <c r="F194" i="6" s="1"/>
  <c r="E189" i="6"/>
  <c r="E194" i="6" s="1"/>
  <c r="D189" i="6"/>
  <c r="D194" i="6" s="1"/>
  <c r="B182" i="6"/>
  <c r="I23" i="15" s="1"/>
  <c r="B181" i="6"/>
  <c r="I22" i="15" s="1"/>
  <c r="I178" i="6"/>
  <c r="H178" i="6"/>
  <c r="AE174" i="6"/>
  <c r="AD174" i="6"/>
  <c r="AA174" i="6"/>
  <c r="Z174" i="6"/>
  <c r="W174" i="6"/>
  <c r="V174" i="6"/>
  <c r="S174" i="6"/>
  <c r="R174" i="6"/>
  <c r="O174" i="6"/>
  <c r="N174" i="6"/>
  <c r="K174" i="6"/>
  <c r="J174" i="6"/>
  <c r="G174" i="6"/>
  <c r="F174" i="6"/>
  <c r="E174" i="6"/>
  <c r="D174" i="6"/>
  <c r="AE173" i="6"/>
  <c r="AD173" i="6"/>
  <c r="AA173" i="6"/>
  <c r="Z173" i="6"/>
  <c r="W173" i="6"/>
  <c r="V173" i="6"/>
  <c r="S173" i="6"/>
  <c r="R173" i="6"/>
  <c r="O173" i="6"/>
  <c r="N173" i="6"/>
  <c r="K173" i="6"/>
  <c r="J173" i="6"/>
  <c r="G173" i="6"/>
  <c r="F173" i="6"/>
  <c r="E173" i="6"/>
  <c r="D173" i="6"/>
  <c r="AE172" i="6"/>
  <c r="AD172" i="6"/>
  <c r="AA172" i="6"/>
  <c r="Z172" i="6"/>
  <c r="W172" i="6"/>
  <c r="V172" i="6"/>
  <c r="S172" i="6"/>
  <c r="R172" i="6"/>
  <c r="O172" i="6"/>
  <c r="N172" i="6"/>
  <c r="K172" i="6"/>
  <c r="J172" i="6"/>
  <c r="G172" i="6"/>
  <c r="F172" i="6"/>
  <c r="E172" i="6"/>
  <c r="D172" i="6"/>
  <c r="AA171" i="6"/>
  <c r="Z171" i="6"/>
  <c r="W171" i="6"/>
  <c r="V171" i="6"/>
  <c r="S171" i="6"/>
  <c r="R171" i="6"/>
  <c r="O171" i="6"/>
  <c r="N171" i="6"/>
  <c r="K171" i="6"/>
  <c r="J171" i="6"/>
  <c r="G171" i="6"/>
  <c r="F171" i="6"/>
  <c r="E171" i="6"/>
  <c r="D171" i="6"/>
  <c r="AE170" i="6"/>
  <c r="AD170" i="6"/>
  <c r="AA170" i="6"/>
  <c r="Z170" i="6"/>
  <c r="W170" i="6"/>
  <c r="V170" i="6"/>
  <c r="S170" i="6"/>
  <c r="R170" i="6"/>
  <c r="O170" i="6"/>
  <c r="N170" i="6"/>
  <c r="K170" i="6"/>
  <c r="K175" i="6" s="1"/>
  <c r="J170" i="6"/>
  <c r="J175" i="6" s="1"/>
  <c r="G170" i="6"/>
  <c r="G175" i="6" s="1"/>
  <c r="F170" i="6"/>
  <c r="F175" i="6" s="1"/>
  <c r="E170" i="6"/>
  <c r="E175" i="6" s="1"/>
  <c r="D170" i="6"/>
  <c r="D175" i="6" s="1"/>
  <c r="B163" i="6"/>
  <c r="I21" i="15" s="1"/>
  <c r="B162" i="6"/>
  <c r="I20" i="15" s="1"/>
  <c r="I159" i="6"/>
  <c r="H159" i="6"/>
  <c r="AE155" i="6"/>
  <c r="AD155" i="6"/>
  <c r="AA155" i="6"/>
  <c r="Z155" i="6"/>
  <c r="W155" i="6"/>
  <c r="V155" i="6"/>
  <c r="S155" i="6"/>
  <c r="R155" i="6"/>
  <c r="O155" i="6"/>
  <c r="N155" i="6"/>
  <c r="K155" i="6"/>
  <c r="J155" i="6"/>
  <c r="G155" i="6"/>
  <c r="F155" i="6"/>
  <c r="E155" i="6"/>
  <c r="D155" i="6"/>
  <c r="AE154" i="6"/>
  <c r="AD154" i="6"/>
  <c r="AA154" i="6"/>
  <c r="Z154" i="6"/>
  <c r="W154" i="6"/>
  <c r="V154" i="6"/>
  <c r="S154" i="6"/>
  <c r="R154" i="6"/>
  <c r="O154" i="6"/>
  <c r="N154" i="6"/>
  <c r="K154" i="6"/>
  <c r="J154" i="6"/>
  <c r="G154" i="6"/>
  <c r="F154" i="6"/>
  <c r="E154" i="6"/>
  <c r="D154" i="6"/>
  <c r="AE153" i="6"/>
  <c r="AD153" i="6"/>
  <c r="AA153" i="6"/>
  <c r="Z153" i="6"/>
  <c r="W153" i="6"/>
  <c r="V153" i="6"/>
  <c r="S153" i="6"/>
  <c r="R153" i="6"/>
  <c r="O153" i="6"/>
  <c r="N153" i="6"/>
  <c r="K153" i="6"/>
  <c r="J153" i="6"/>
  <c r="G153" i="6"/>
  <c r="F153" i="6"/>
  <c r="E153" i="6"/>
  <c r="D153" i="6"/>
  <c r="AA152" i="6"/>
  <c r="Z152" i="6"/>
  <c r="W152" i="6"/>
  <c r="V152" i="6"/>
  <c r="S152" i="6"/>
  <c r="R152" i="6"/>
  <c r="O152" i="6"/>
  <c r="N152" i="6"/>
  <c r="K152" i="6"/>
  <c r="J152" i="6"/>
  <c r="G152" i="6"/>
  <c r="F152" i="6"/>
  <c r="E152" i="6"/>
  <c r="D152" i="6"/>
  <c r="AE151" i="6"/>
  <c r="AD151" i="6"/>
  <c r="AA151" i="6"/>
  <c r="Z151" i="6"/>
  <c r="W151" i="6"/>
  <c r="V151" i="6"/>
  <c r="S151" i="6"/>
  <c r="R151" i="6"/>
  <c r="O151" i="6"/>
  <c r="N151" i="6"/>
  <c r="K151" i="6"/>
  <c r="K156" i="6" s="1"/>
  <c r="J151" i="6"/>
  <c r="J156" i="6" s="1"/>
  <c r="G151" i="6"/>
  <c r="G156" i="6" s="1"/>
  <c r="F151" i="6"/>
  <c r="F156" i="6" s="1"/>
  <c r="E151" i="6"/>
  <c r="E156" i="6" s="1"/>
  <c r="D151" i="6"/>
  <c r="D156" i="6" s="1"/>
  <c r="B144" i="6"/>
  <c r="I19" i="15" s="1"/>
  <c r="B143" i="6"/>
  <c r="I18" i="15" s="1"/>
  <c r="I140" i="6"/>
  <c r="H140" i="6"/>
  <c r="AE136" i="6"/>
  <c r="AD136" i="6"/>
  <c r="AA136" i="6"/>
  <c r="Z136" i="6"/>
  <c r="W136" i="6"/>
  <c r="V136" i="6"/>
  <c r="S136" i="6"/>
  <c r="R136" i="6"/>
  <c r="O136" i="6"/>
  <c r="N136" i="6"/>
  <c r="K136" i="6"/>
  <c r="J136" i="6"/>
  <c r="G136" i="6"/>
  <c r="F136" i="6"/>
  <c r="E136" i="6"/>
  <c r="D136" i="6"/>
  <c r="AE135" i="6"/>
  <c r="AD135" i="6"/>
  <c r="AA135" i="6"/>
  <c r="Z135" i="6"/>
  <c r="W135" i="6"/>
  <c r="V135" i="6"/>
  <c r="S135" i="6"/>
  <c r="R135" i="6"/>
  <c r="O135" i="6"/>
  <c r="N135" i="6"/>
  <c r="K135" i="6"/>
  <c r="J135" i="6"/>
  <c r="E135" i="6"/>
  <c r="D135" i="6"/>
  <c r="AE134" i="6"/>
  <c r="AD134" i="6"/>
  <c r="AA134" i="6"/>
  <c r="Z134" i="6"/>
  <c r="W134" i="6"/>
  <c r="V134" i="6"/>
  <c r="S134" i="6"/>
  <c r="R134" i="6"/>
  <c r="O134" i="6"/>
  <c r="N134" i="6"/>
  <c r="K134" i="6"/>
  <c r="J134" i="6"/>
  <c r="G134" i="6"/>
  <c r="F134" i="6"/>
  <c r="E134" i="6"/>
  <c r="D134" i="6"/>
  <c r="AA133" i="6"/>
  <c r="Z133" i="6"/>
  <c r="W133" i="6"/>
  <c r="V133" i="6"/>
  <c r="S133" i="6"/>
  <c r="R133" i="6"/>
  <c r="O133" i="6"/>
  <c r="N133" i="6"/>
  <c r="K133" i="6"/>
  <c r="J133" i="6"/>
  <c r="G133" i="6"/>
  <c r="E133" i="6"/>
  <c r="D133" i="6"/>
  <c r="AE132" i="6"/>
  <c r="AD132" i="6"/>
  <c r="AA132" i="6"/>
  <c r="Z132" i="6"/>
  <c r="W132" i="6"/>
  <c r="V132" i="6"/>
  <c r="S132" i="6"/>
  <c r="R132" i="6"/>
  <c r="O132" i="6"/>
  <c r="N132" i="6"/>
  <c r="K132" i="6"/>
  <c r="K137" i="6" s="1"/>
  <c r="J132" i="6"/>
  <c r="J137" i="6" s="1"/>
  <c r="G132" i="6"/>
  <c r="G137" i="6" s="1"/>
  <c r="F132" i="6"/>
  <c r="F137" i="6" s="1"/>
  <c r="E132" i="6"/>
  <c r="E137" i="6" s="1"/>
  <c r="D132" i="6"/>
  <c r="D137" i="6" s="1"/>
  <c r="B125" i="6"/>
  <c r="I17" i="15" s="1"/>
  <c r="B124" i="6"/>
  <c r="I16" i="15" s="1"/>
  <c r="I121" i="6"/>
  <c r="H121" i="6"/>
  <c r="AE117" i="6"/>
  <c r="AD117" i="6"/>
  <c r="AA117" i="6"/>
  <c r="Z117" i="6"/>
  <c r="W117" i="6"/>
  <c r="V117" i="6"/>
  <c r="S117" i="6"/>
  <c r="R117" i="6"/>
  <c r="O117" i="6"/>
  <c r="N117" i="6"/>
  <c r="K117" i="6"/>
  <c r="J117" i="6"/>
  <c r="G117" i="6"/>
  <c r="F117" i="6"/>
  <c r="E117" i="6"/>
  <c r="D117" i="6"/>
  <c r="AE116" i="6"/>
  <c r="AD116" i="6"/>
  <c r="AA116" i="6"/>
  <c r="Z116" i="6"/>
  <c r="W116" i="6"/>
  <c r="V116" i="6"/>
  <c r="S116" i="6"/>
  <c r="R116" i="6"/>
  <c r="O116" i="6"/>
  <c r="N116" i="6"/>
  <c r="K116" i="6"/>
  <c r="J116" i="6"/>
  <c r="G116" i="6"/>
  <c r="F116" i="6"/>
  <c r="E116" i="6"/>
  <c r="D116" i="6"/>
  <c r="AE115" i="6"/>
  <c r="AD115" i="6"/>
  <c r="AA115" i="6"/>
  <c r="Z115" i="6"/>
  <c r="W115" i="6"/>
  <c r="V115" i="6"/>
  <c r="S115" i="6"/>
  <c r="R115" i="6"/>
  <c r="O115" i="6"/>
  <c r="N115" i="6"/>
  <c r="K115" i="6"/>
  <c r="J115" i="6"/>
  <c r="G115" i="6"/>
  <c r="F115" i="6"/>
  <c r="E115" i="6"/>
  <c r="D115" i="6"/>
  <c r="AA114" i="6"/>
  <c r="Z114" i="6"/>
  <c r="W114" i="6"/>
  <c r="V114" i="6"/>
  <c r="S114" i="6"/>
  <c r="R114" i="6"/>
  <c r="O114" i="6"/>
  <c r="N114" i="6"/>
  <c r="K114" i="6"/>
  <c r="J114" i="6"/>
  <c r="G114" i="6"/>
  <c r="F114" i="6"/>
  <c r="E114" i="6"/>
  <c r="D114" i="6"/>
  <c r="AE113" i="6"/>
  <c r="AD113" i="6"/>
  <c r="AA113" i="6"/>
  <c r="Z113" i="6"/>
  <c r="W113" i="6"/>
  <c r="V113" i="6"/>
  <c r="S113" i="6"/>
  <c r="R113" i="6"/>
  <c r="O113" i="6"/>
  <c r="N113" i="6"/>
  <c r="K113" i="6"/>
  <c r="K118" i="6" s="1"/>
  <c r="J113" i="6"/>
  <c r="J118" i="6" s="1"/>
  <c r="G113" i="6"/>
  <c r="G118" i="6" s="1"/>
  <c r="F113" i="6"/>
  <c r="F118" i="6" s="1"/>
  <c r="E113" i="6"/>
  <c r="E118" i="6" s="1"/>
  <c r="D113" i="6"/>
  <c r="D118" i="6" s="1"/>
  <c r="B106" i="6"/>
  <c r="I15" i="15" s="1"/>
  <c r="B105" i="6"/>
  <c r="I14" i="15" s="1"/>
  <c r="I102" i="6"/>
  <c r="H102" i="6"/>
  <c r="AE98" i="6"/>
  <c r="AD98" i="6"/>
  <c r="AA98" i="6"/>
  <c r="Z98" i="6"/>
  <c r="W98" i="6"/>
  <c r="V98" i="6"/>
  <c r="S98" i="6"/>
  <c r="R98" i="6"/>
  <c r="O98" i="6"/>
  <c r="N98" i="6"/>
  <c r="K98" i="6"/>
  <c r="J98" i="6"/>
  <c r="G98" i="6"/>
  <c r="F98" i="6"/>
  <c r="E98" i="6"/>
  <c r="D98" i="6"/>
  <c r="AE97" i="6"/>
  <c r="AD97" i="6"/>
  <c r="AA97" i="6"/>
  <c r="Z97" i="6"/>
  <c r="W97" i="6"/>
  <c r="V97" i="6"/>
  <c r="S97" i="6"/>
  <c r="R97" i="6"/>
  <c r="O97" i="6"/>
  <c r="N97" i="6"/>
  <c r="K97" i="6"/>
  <c r="J97" i="6"/>
  <c r="G97" i="6"/>
  <c r="F97" i="6"/>
  <c r="E97" i="6"/>
  <c r="D97" i="6"/>
  <c r="AE96" i="6"/>
  <c r="AD96" i="6"/>
  <c r="AA96" i="6"/>
  <c r="Z96" i="6"/>
  <c r="W96" i="6"/>
  <c r="V96" i="6"/>
  <c r="S96" i="6"/>
  <c r="R96" i="6"/>
  <c r="O96" i="6"/>
  <c r="N96" i="6"/>
  <c r="K96" i="6"/>
  <c r="J96" i="6"/>
  <c r="G96" i="6"/>
  <c r="F96" i="6"/>
  <c r="E96" i="6"/>
  <c r="D96" i="6"/>
  <c r="AA95" i="6"/>
  <c r="Z95" i="6"/>
  <c r="W95" i="6"/>
  <c r="V95" i="6"/>
  <c r="S95" i="6"/>
  <c r="R95" i="6"/>
  <c r="O95" i="6"/>
  <c r="N95" i="6"/>
  <c r="K95" i="6"/>
  <c r="J95" i="6"/>
  <c r="G95" i="6"/>
  <c r="F95" i="6"/>
  <c r="E95" i="6"/>
  <c r="D95" i="6"/>
  <c r="AE94" i="6"/>
  <c r="AD94" i="6"/>
  <c r="AA94" i="6"/>
  <c r="Z94" i="6"/>
  <c r="W94" i="6"/>
  <c r="V94" i="6"/>
  <c r="S94" i="6"/>
  <c r="R94" i="6"/>
  <c r="O94" i="6"/>
  <c r="N94" i="6"/>
  <c r="K94" i="6"/>
  <c r="K99" i="6" s="1"/>
  <c r="J94" i="6"/>
  <c r="J99" i="6" s="1"/>
  <c r="G94" i="6"/>
  <c r="G99" i="6" s="1"/>
  <c r="F94" i="6"/>
  <c r="F99" i="6" s="1"/>
  <c r="E94" i="6"/>
  <c r="E99" i="6" s="1"/>
  <c r="D94" i="6"/>
  <c r="D99" i="6" s="1"/>
  <c r="B87" i="6"/>
  <c r="I13" i="15" s="1"/>
  <c r="B86" i="6"/>
  <c r="I12" i="15" s="1"/>
  <c r="I83" i="6"/>
  <c r="H83" i="6"/>
  <c r="AE79" i="6"/>
  <c r="AD79" i="6"/>
  <c r="AA79" i="6"/>
  <c r="Z79" i="6"/>
  <c r="W79" i="6"/>
  <c r="V79" i="6"/>
  <c r="S79" i="6"/>
  <c r="R79" i="6"/>
  <c r="O79" i="6"/>
  <c r="N79" i="6"/>
  <c r="K79" i="6"/>
  <c r="J79" i="6"/>
  <c r="G79" i="6"/>
  <c r="F79" i="6"/>
  <c r="E79" i="6"/>
  <c r="D79" i="6"/>
  <c r="AE78" i="6"/>
  <c r="AD78" i="6"/>
  <c r="AA78" i="6"/>
  <c r="Z78" i="6"/>
  <c r="W78" i="6"/>
  <c r="V78" i="6"/>
  <c r="S78" i="6"/>
  <c r="R78" i="6"/>
  <c r="O78" i="6"/>
  <c r="N78" i="6"/>
  <c r="K78" i="6"/>
  <c r="J78" i="6"/>
  <c r="G78" i="6"/>
  <c r="F78" i="6"/>
  <c r="E78" i="6"/>
  <c r="D78" i="6"/>
  <c r="AE77" i="6"/>
  <c r="AD77" i="6"/>
  <c r="AA77" i="6"/>
  <c r="Z77" i="6"/>
  <c r="W77" i="6"/>
  <c r="V77" i="6"/>
  <c r="S77" i="6"/>
  <c r="R77" i="6"/>
  <c r="O77" i="6"/>
  <c r="N77" i="6"/>
  <c r="K77" i="6"/>
  <c r="J77" i="6"/>
  <c r="G77" i="6"/>
  <c r="F77" i="6"/>
  <c r="E77" i="6"/>
  <c r="D77" i="6"/>
  <c r="AA76" i="6"/>
  <c r="Z76" i="6"/>
  <c r="W76" i="6"/>
  <c r="V76" i="6"/>
  <c r="S76" i="6"/>
  <c r="R76" i="6"/>
  <c r="O76" i="6"/>
  <c r="N76" i="6"/>
  <c r="K76" i="6"/>
  <c r="J76" i="6"/>
  <c r="G76" i="6"/>
  <c r="F76" i="6"/>
  <c r="E76" i="6"/>
  <c r="D76" i="6"/>
  <c r="AE75" i="6"/>
  <c r="AD75" i="6"/>
  <c r="AA75" i="6"/>
  <c r="Z75" i="6"/>
  <c r="W75" i="6"/>
  <c r="V75" i="6"/>
  <c r="S75" i="6"/>
  <c r="R75" i="6"/>
  <c r="O75" i="6"/>
  <c r="N75" i="6"/>
  <c r="K75" i="6"/>
  <c r="K80" i="6" s="1"/>
  <c r="J75" i="6"/>
  <c r="J80" i="6" s="1"/>
  <c r="G75" i="6"/>
  <c r="G80" i="6" s="1"/>
  <c r="F75" i="6"/>
  <c r="F80" i="6" s="1"/>
  <c r="E75" i="6"/>
  <c r="E80" i="6" s="1"/>
  <c r="D75" i="6"/>
  <c r="D80" i="6" s="1"/>
  <c r="B68" i="6"/>
  <c r="I11" i="15" s="1"/>
  <c r="B67" i="6"/>
  <c r="I10" i="15" s="1"/>
  <c r="I64" i="6"/>
  <c r="H64" i="6"/>
  <c r="AE60" i="6"/>
  <c r="AD60" i="6"/>
  <c r="AA60" i="6"/>
  <c r="Z60" i="6"/>
  <c r="W60" i="6"/>
  <c r="V60" i="6"/>
  <c r="S60" i="6"/>
  <c r="R60" i="6"/>
  <c r="O60" i="6"/>
  <c r="N60" i="6"/>
  <c r="F60" i="6" s="1"/>
  <c r="K60" i="6"/>
  <c r="J60" i="6"/>
  <c r="G60" i="6"/>
  <c r="AE59" i="6"/>
  <c r="AD59" i="6"/>
  <c r="AA59" i="6"/>
  <c r="Z59" i="6"/>
  <c r="W59" i="6"/>
  <c r="V59" i="6"/>
  <c r="S59" i="6"/>
  <c r="R59" i="6"/>
  <c r="O59" i="6"/>
  <c r="N59" i="6"/>
  <c r="F59" i="6" s="1"/>
  <c r="K59" i="6"/>
  <c r="J59" i="6"/>
  <c r="G59" i="6"/>
  <c r="AE58" i="6"/>
  <c r="AD58" i="6"/>
  <c r="AA58" i="6"/>
  <c r="Z58" i="6"/>
  <c r="W58" i="6"/>
  <c r="V58" i="6"/>
  <c r="S58" i="6"/>
  <c r="R58" i="6"/>
  <c r="O58" i="6"/>
  <c r="N58" i="6"/>
  <c r="F58" i="6" s="1"/>
  <c r="K58" i="6"/>
  <c r="J58" i="6"/>
  <c r="G58" i="6"/>
  <c r="AA57" i="6"/>
  <c r="Z57" i="6"/>
  <c r="W57" i="6"/>
  <c r="V57" i="6"/>
  <c r="S57" i="6"/>
  <c r="R57" i="6"/>
  <c r="O57" i="6"/>
  <c r="N57" i="6"/>
  <c r="F57" i="6" s="1"/>
  <c r="K57" i="6"/>
  <c r="J57" i="6"/>
  <c r="G57" i="6"/>
  <c r="AE56" i="6"/>
  <c r="AD56" i="6"/>
  <c r="AA56" i="6"/>
  <c r="Z56" i="6"/>
  <c r="W56" i="6"/>
  <c r="V56" i="6"/>
  <c r="S56" i="6"/>
  <c r="R56" i="6"/>
  <c r="O56" i="6"/>
  <c r="N56" i="6"/>
  <c r="F56" i="6" s="1"/>
  <c r="K56" i="6"/>
  <c r="K61" i="6" s="1"/>
  <c r="J56" i="6"/>
  <c r="J61" i="6" s="1"/>
  <c r="G56" i="6"/>
  <c r="G61" i="6" s="1"/>
  <c r="F61" i="6"/>
  <c r="B49" i="6"/>
  <c r="I9" i="15" s="1"/>
  <c r="B48" i="6"/>
  <c r="I8" i="15" s="1"/>
  <c r="I45" i="6"/>
  <c r="H45" i="6"/>
  <c r="AE41" i="6"/>
  <c r="AD41" i="6"/>
  <c r="AA41" i="6"/>
  <c r="Z41" i="6"/>
  <c r="W41" i="6"/>
  <c r="V41" i="6"/>
  <c r="S41" i="6"/>
  <c r="R41" i="6"/>
  <c r="O41" i="6"/>
  <c r="N41" i="6"/>
  <c r="K41" i="6"/>
  <c r="J41" i="6"/>
  <c r="G41" i="6"/>
  <c r="F41" i="6"/>
  <c r="E41" i="6"/>
  <c r="D41" i="6"/>
  <c r="AE40" i="6"/>
  <c r="AD40" i="6"/>
  <c r="AA40" i="6"/>
  <c r="Z40" i="6"/>
  <c r="W40" i="6"/>
  <c r="V40" i="6"/>
  <c r="S40" i="6"/>
  <c r="R40" i="6"/>
  <c r="O40" i="6"/>
  <c r="N40" i="6"/>
  <c r="K40" i="6"/>
  <c r="J40" i="6"/>
  <c r="G40" i="6"/>
  <c r="F40" i="6"/>
  <c r="E40" i="6"/>
  <c r="D40" i="6"/>
  <c r="AE39" i="6"/>
  <c r="AD39" i="6"/>
  <c r="AA39" i="6"/>
  <c r="Z39" i="6"/>
  <c r="W39" i="6"/>
  <c r="V39" i="6"/>
  <c r="S39" i="6"/>
  <c r="R39" i="6"/>
  <c r="O39" i="6"/>
  <c r="N39" i="6"/>
  <c r="K39" i="6"/>
  <c r="J39" i="6"/>
  <c r="G39" i="6"/>
  <c r="F39" i="6"/>
  <c r="E39" i="6"/>
  <c r="D39" i="6"/>
  <c r="AA38" i="6"/>
  <c r="Z38" i="6"/>
  <c r="W38" i="6"/>
  <c r="V38" i="6"/>
  <c r="S38" i="6"/>
  <c r="R38" i="6"/>
  <c r="O38" i="6"/>
  <c r="N38" i="6"/>
  <c r="K38" i="6"/>
  <c r="J38" i="6"/>
  <c r="G38" i="6"/>
  <c r="F38" i="6"/>
  <c r="E38" i="6"/>
  <c r="D38" i="6"/>
  <c r="AE37" i="6"/>
  <c r="AD37" i="6"/>
  <c r="AA37" i="6"/>
  <c r="Z37" i="6"/>
  <c r="W37" i="6"/>
  <c r="V37" i="6"/>
  <c r="S37" i="6"/>
  <c r="R37" i="6"/>
  <c r="O37" i="6"/>
  <c r="N37" i="6"/>
  <c r="K37" i="6"/>
  <c r="K42" i="6" s="1"/>
  <c r="J37" i="6"/>
  <c r="J42" i="6" s="1"/>
  <c r="G37" i="6"/>
  <c r="G42" i="6" s="1"/>
  <c r="F37" i="6"/>
  <c r="F42" i="6" s="1"/>
  <c r="E37" i="6"/>
  <c r="E42" i="6" s="1"/>
  <c r="D37" i="6"/>
  <c r="D42" i="6" s="1"/>
  <c r="B30" i="6"/>
  <c r="I7" i="15" s="1"/>
  <c r="B29" i="6"/>
  <c r="I6" i="15" s="1"/>
  <c r="I26" i="6"/>
  <c r="H26" i="6"/>
  <c r="AE22" i="6"/>
  <c r="AD22" i="6"/>
  <c r="AA22" i="6"/>
  <c r="Z22" i="6"/>
  <c r="W22" i="6"/>
  <c r="V22" i="6"/>
  <c r="S22" i="6"/>
  <c r="R22" i="6"/>
  <c r="O22" i="6"/>
  <c r="N22" i="6"/>
  <c r="K22" i="6"/>
  <c r="J22" i="6"/>
  <c r="G22" i="6"/>
  <c r="F22" i="6"/>
  <c r="E22" i="6"/>
  <c r="D22" i="6"/>
  <c r="AE21" i="6"/>
  <c r="AD21" i="6"/>
  <c r="AA21" i="6"/>
  <c r="Z21" i="6"/>
  <c r="W21" i="6"/>
  <c r="V21" i="6"/>
  <c r="S21" i="6"/>
  <c r="R21" i="6"/>
  <c r="O21" i="6"/>
  <c r="N21" i="6"/>
  <c r="K21" i="6"/>
  <c r="J21" i="6"/>
  <c r="G21" i="6"/>
  <c r="F21" i="6"/>
  <c r="E21" i="6"/>
  <c r="D21" i="6"/>
  <c r="AA20" i="6"/>
  <c r="Z20" i="6"/>
  <c r="W20" i="6"/>
  <c r="V20" i="6"/>
  <c r="S20" i="6"/>
  <c r="R20" i="6"/>
  <c r="O20" i="6"/>
  <c r="N20" i="6"/>
  <c r="K20" i="6"/>
  <c r="J20" i="6"/>
  <c r="G20" i="6"/>
  <c r="F20" i="6"/>
  <c r="E20" i="6"/>
  <c r="D20" i="6"/>
  <c r="AE19" i="6"/>
  <c r="AD19" i="6"/>
  <c r="AA19" i="6"/>
  <c r="Z19" i="6"/>
  <c r="W19" i="6"/>
  <c r="V19" i="6"/>
  <c r="S19" i="6"/>
  <c r="R19" i="6"/>
  <c r="O19" i="6"/>
  <c r="N19" i="6"/>
  <c r="K19" i="6"/>
  <c r="J19" i="6"/>
  <c r="G19" i="6"/>
  <c r="F19" i="6"/>
  <c r="E19" i="6"/>
  <c r="D19" i="6"/>
  <c r="AE18" i="6"/>
  <c r="AD18" i="6"/>
  <c r="AA18" i="6"/>
  <c r="Z18" i="6"/>
  <c r="W18" i="6"/>
  <c r="V18" i="6"/>
  <c r="S18" i="6"/>
  <c r="R18" i="6"/>
  <c r="O18" i="6"/>
  <c r="N18" i="6"/>
  <c r="K18" i="6"/>
  <c r="K23" i="6" s="1"/>
  <c r="J18" i="6"/>
  <c r="J23" i="6" s="1"/>
  <c r="G18" i="6"/>
  <c r="G23" i="6" s="1"/>
  <c r="F18" i="6"/>
  <c r="F23" i="6" s="1"/>
  <c r="E18" i="6"/>
  <c r="E23" i="6" s="1"/>
  <c r="D18" i="6"/>
  <c r="D23" i="6" s="1"/>
  <c r="I4" i="6"/>
  <c r="H4" i="6"/>
  <c r="B201" i="10"/>
  <c r="B25" i="15"/>
  <c r="AA193" i="10"/>
  <c r="Z193" i="10"/>
  <c r="W193" i="10"/>
  <c r="V193" i="10"/>
  <c r="S193" i="10"/>
  <c r="R193" i="10"/>
  <c r="O193" i="10"/>
  <c r="N193" i="10"/>
  <c r="K193" i="10"/>
  <c r="J193" i="10"/>
  <c r="AA192" i="10"/>
  <c r="Z192" i="10"/>
  <c r="W192" i="10"/>
  <c r="V192" i="10"/>
  <c r="S192" i="10"/>
  <c r="R192" i="10"/>
  <c r="O192" i="10"/>
  <c r="N192" i="10"/>
  <c r="K192" i="10"/>
  <c r="J192" i="10"/>
  <c r="AA191" i="10"/>
  <c r="Z191" i="10"/>
  <c r="W191" i="10"/>
  <c r="V191" i="10"/>
  <c r="S191" i="10"/>
  <c r="R191" i="10"/>
  <c r="O191" i="10"/>
  <c r="N191" i="10"/>
  <c r="K191" i="10"/>
  <c r="J191" i="10"/>
  <c r="AA190" i="10"/>
  <c r="Z190" i="10"/>
  <c r="W190" i="10"/>
  <c r="V190" i="10"/>
  <c r="S190" i="10"/>
  <c r="R190" i="10"/>
  <c r="O190" i="10"/>
  <c r="N190" i="10"/>
  <c r="K190" i="10"/>
  <c r="J190" i="10"/>
  <c r="G190" i="10"/>
  <c r="F190" i="10"/>
  <c r="E190" i="10"/>
  <c r="D190" i="10"/>
  <c r="AA189" i="10"/>
  <c r="Z189" i="10"/>
  <c r="W189" i="10"/>
  <c r="V189" i="10"/>
  <c r="S189" i="10"/>
  <c r="R189" i="10"/>
  <c r="O189" i="10"/>
  <c r="N189" i="10"/>
  <c r="K189" i="10"/>
  <c r="J189" i="10"/>
  <c r="AA174" i="10"/>
  <c r="Z174" i="10"/>
  <c r="W174" i="10"/>
  <c r="V174" i="10"/>
  <c r="S174" i="10"/>
  <c r="R174" i="10"/>
  <c r="O174" i="10"/>
  <c r="N174" i="10"/>
  <c r="K174" i="10"/>
  <c r="J174" i="10"/>
  <c r="AA173" i="10"/>
  <c r="Z173" i="10"/>
  <c r="W173" i="10"/>
  <c r="V173" i="10"/>
  <c r="S173" i="10"/>
  <c r="R173" i="10"/>
  <c r="O173" i="10"/>
  <c r="N173" i="10"/>
  <c r="K173" i="10"/>
  <c r="J173" i="10"/>
  <c r="AA172" i="10"/>
  <c r="Z172" i="10"/>
  <c r="W172" i="10"/>
  <c r="V172" i="10"/>
  <c r="S172" i="10"/>
  <c r="R172" i="10"/>
  <c r="O172" i="10"/>
  <c r="N172" i="10"/>
  <c r="K172" i="10"/>
  <c r="J172" i="10"/>
  <c r="AA171" i="10"/>
  <c r="Z171" i="10"/>
  <c r="W171" i="10"/>
  <c r="V171" i="10"/>
  <c r="S171" i="10"/>
  <c r="R171" i="10"/>
  <c r="O171" i="10"/>
  <c r="N171" i="10"/>
  <c r="K171" i="10"/>
  <c r="J171" i="10"/>
  <c r="G171" i="10"/>
  <c r="F171" i="10"/>
  <c r="E171" i="10"/>
  <c r="D171" i="10"/>
  <c r="AA170" i="10"/>
  <c r="Z170" i="10"/>
  <c r="W170" i="10"/>
  <c r="V170" i="10"/>
  <c r="S170" i="10"/>
  <c r="R170" i="10"/>
  <c r="O170" i="10"/>
  <c r="N170" i="10"/>
  <c r="K170" i="10"/>
  <c r="J170" i="10"/>
  <c r="AA155" i="10"/>
  <c r="Z155" i="10"/>
  <c r="W155" i="10"/>
  <c r="V155" i="10"/>
  <c r="S155" i="10"/>
  <c r="R155" i="10"/>
  <c r="O155" i="10"/>
  <c r="N155" i="10"/>
  <c r="K155" i="10"/>
  <c r="J155" i="10"/>
  <c r="AA154" i="10"/>
  <c r="Z154" i="10"/>
  <c r="W154" i="10"/>
  <c r="V154" i="10"/>
  <c r="S154" i="10"/>
  <c r="R154" i="10"/>
  <c r="O154" i="10"/>
  <c r="N154" i="10"/>
  <c r="K154" i="10"/>
  <c r="J154" i="10"/>
  <c r="AA153" i="10"/>
  <c r="Z153" i="10"/>
  <c r="W153" i="10"/>
  <c r="V153" i="10"/>
  <c r="S153" i="10"/>
  <c r="R153" i="10"/>
  <c r="O153" i="10"/>
  <c r="N153" i="10"/>
  <c r="K153" i="10"/>
  <c r="J153" i="10"/>
  <c r="AA152" i="10"/>
  <c r="Z152" i="10"/>
  <c r="W152" i="10"/>
  <c r="V152" i="10"/>
  <c r="S152" i="10"/>
  <c r="R152" i="10"/>
  <c r="O152" i="10"/>
  <c r="N152" i="10"/>
  <c r="K152" i="10"/>
  <c r="J152" i="10"/>
  <c r="G152" i="10"/>
  <c r="F152" i="10"/>
  <c r="E152" i="10"/>
  <c r="D152" i="10"/>
  <c r="AA151" i="10"/>
  <c r="Z151" i="10"/>
  <c r="W151" i="10"/>
  <c r="V151" i="10"/>
  <c r="S151" i="10"/>
  <c r="R151" i="10"/>
  <c r="O151" i="10"/>
  <c r="N151" i="10"/>
  <c r="K151" i="10"/>
  <c r="J151" i="10"/>
  <c r="AA136" i="10"/>
  <c r="Z136" i="10"/>
  <c r="W136" i="10"/>
  <c r="V136" i="10"/>
  <c r="S136" i="10"/>
  <c r="R136" i="10"/>
  <c r="O136" i="10"/>
  <c r="N136" i="10"/>
  <c r="K136" i="10"/>
  <c r="J136" i="10"/>
  <c r="AA135" i="10"/>
  <c r="Z135" i="10"/>
  <c r="W135" i="10"/>
  <c r="V135" i="10"/>
  <c r="S135" i="10"/>
  <c r="R135" i="10"/>
  <c r="O135" i="10"/>
  <c r="N135" i="10"/>
  <c r="K135" i="10"/>
  <c r="J135" i="10"/>
  <c r="AA134" i="10"/>
  <c r="Z134" i="10"/>
  <c r="W134" i="10"/>
  <c r="V134" i="10"/>
  <c r="S134" i="10"/>
  <c r="R134" i="10"/>
  <c r="O134" i="10"/>
  <c r="N134" i="10"/>
  <c r="K134" i="10"/>
  <c r="J134" i="10"/>
  <c r="AA133" i="10"/>
  <c r="Z133" i="10"/>
  <c r="W133" i="10"/>
  <c r="V133" i="10"/>
  <c r="S133" i="10"/>
  <c r="R133" i="10"/>
  <c r="O133" i="10"/>
  <c r="N133" i="10"/>
  <c r="K133" i="10"/>
  <c r="J133" i="10"/>
  <c r="E133" i="10"/>
  <c r="D133" i="10"/>
  <c r="AA132" i="10"/>
  <c r="Z132" i="10"/>
  <c r="W132" i="10"/>
  <c r="V132" i="10"/>
  <c r="S132" i="10"/>
  <c r="R132" i="10"/>
  <c r="O132" i="10"/>
  <c r="N132" i="10"/>
  <c r="K132" i="10"/>
  <c r="J132" i="10"/>
  <c r="AA117" i="10"/>
  <c r="Z117" i="10"/>
  <c r="W117" i="10"/>
  <c r="V117" i="10"/>
  <c r="S117" i="10"/>
  <c r="R117" i="10"/>
  <c r="O117" i="10"/>
  <c r="N117" i="10"/>
  <c r="K117" i="10"/>
  <c r="J117" i="10"/>
  <c r="AA116" i="10"/>
  <c r="Z116" i="10"/>
  <c r="W116" i="10"/>
  <c r="V116" i="10"/>
  <c r="S116" i="10"/>
  <c r="R116" i="10"/>
  <c r="O116" i="10"/>
  <c r="N116" i="10"/>
  <c r="K116" i="10"/>
  <c r="J116" i="10"/>
  <c r="AA115" i="10"/>
  <c r="Z115" i="10"/>
  <c r="W115" i="10"/>
  <c r="V115" i="10"/>
  <c r="S115" i="10"/>
  <c r="R115" i="10"/>
  <c r="O115" i="10"/>
  <c r="N115" i="10"/>
  <c r="K115" i="10"/>
  <c r="J115" i="10"/>
  <c r="AA114" i="10"/>
  <c r="Z114" i="10"/>
  <c r="W114" i="10"/>
  <c r="V114" i="10"/>
  <c r="S114" i="10"/>
  <c r="R114" i="10"/>
  <c r="O114" i="10"/>
  <c r="N114" i="10"/>
  <c r="K114" i="10"/>
  <c r="J114" i="10"/>
  <c r="G114" i="10"/>
  <c r="F114" i="10"/>
  <c r="E114" i="10"/>
  <c r="D114" i="10"/>
  <c r="AA113" i="10"/>
  <c r="Z113" i="10"/>
  <c r="W113" i="10"/>
  <c r="V113" i="10"/>
  <c r="S113" i="10"/>
  <c r="R113" i="10"/>
  <c r="O113" i="10"/>
  <c r="N113" i="10"/>
  <c r="K113" i="10"/>
  <c r="J113" i="10"/>
  <c r="AA98" i="10"/>
  <c r="Z98" i="10"/>
  <c r="W98" i="10"/>
  <c r="V98" i="10"/>
  <c r="S98" i="10"/>
  <c r="R98" i="10"/>
  <c r="O98" i="10"/>
  <c r="N98" i="10"/>
  <c r="K98" i="10"/>
  <c r="J98" i="10"/>
  <c r="AA97" i="10"/>
  <c r="Z97" i="10"/>
  <c r="W97" i="10"/>
  <c r="V97" i="10"/>
  <c r="S97" i="10"/>
  <c r="R97" i="10"/>
  <c r="O97" i="10"/>
  <c r="N97" i="10"/>
  <c r="K97" i="10"/>
  <c r="J97" i="10"/>
  <c r="AA96" i="10"/>
  <c r="Z96" i="10"/>
  <c r="W96" i="10"/>
  <c r="V96" i="10"/>
  <c r="S96" i="10"/>
  <c r="R96" i="10"/>
  <c r="O96" i="10"/>
  <c r="N96" i="10"/>
  <c r="K96" i="10"/>
  <c r="J96" i="10"/>
  <c r="AA95" i="10"/>
  <c r="Z95" i="10"/>
  <c r="W95" i="10"/>
  <c r="V95" i="10"/>
  <c r="S95" i="10"/>
  <c r="R95" i="10"/>
  <c r="O95" i="10"/>
  <c r="N95" i="10"/>
  <c r="K95" i="10"/>
  <c r="J95" i="10"/>
  <c r="G95" i="10"/>
  <c r="F95" i="10"/>
  <c r="E95" i="10"/>
  <c r="D95" i="10"/>
  <c r="AA94" i="10"/>
  <c r="Z94" i="10"/>
  <c r="W94" i="10"/>
  <c r="V94" i="10"/>
  <c r="S94" i="10"/>
  <c r="R94" i="10"/>
  <c r="O94" i="10"/>
  <c r="N94" i="10"/>
  <c r="K94" i="10"/>
  <c r="J94" i="10"/>
  <c r="AA79" i="10"/>
  <c r="Z79" i="10"/>
  <c r="W79" i="10"/>
  <c r="V79" i="10"/>
  <c r="S79" i="10"/>
  <c r="R79" i="10"/>
  <c r="O79" i="10"/>
  <c r="N79" i="10"/>
  <c r="K79" i="10"/>
  <c r="J79" i="10"/>
  <c r="AA78" i="10"/>
  <c r="Z78" i="10"/>
  <c r="W78" i="10"/>
  <c r="V78" i="10"/>
  <c r="S78" i="10"/>
  <c r="R78" i="10"/>
  <c r="O78" i="10"/>
  <c r="N78" i="10"/>
  <c r="K78" i="10"/>
  <c r="J78" i="10"/>
  <c r="AA77" i="10"/>
  <c r="Z77" i="10"/>
  <c r="W77" i="10"/>
  <c r="V77" i="10"/>
  <c r="S77" i="10"/>
  <c r="R77" i="10"/>
  <c r="O77" i="10"/>
  <c r="N77" i="10"/>
  <c r="K77" i="10"/>
  <c r="J77" i="10"/>
  <c r="AA76" i="10"/>
  <c r="Z76" i="10"/>
  <c r="W76" i="10"/>
  <c r="V76" i="10"/>
  <c r="S76" i="10"/>
  <c r="R76" i="10"/>
  <c r="O76" i="10"/>
  <c r="N76" i="10"/>
  <c r="K76" i="10"/>
  <c r="J76" i="10"/>
  <c r="G76" i="10"/>
  <c r="F76" i="10"/>
  <c r="E76" i="10"/>
  <c r="D76" i="10"/>
  <c r="AA75" i="10"/>
  <c r="Z75" i="10"/>
  <c r="W75" i="10"/>
  <c r="V75" i="10"/>
  <c r="S75" i="10"/>
  <c r="R75" i="10"/>
  <c r="O75" i="10"/>
  <c r="N75" i="10"/>
  <c r="K75" i="10"/>
  <c r="J75" i="10"/>
  <c r="AA60" i="10"/>
  <c r="Z60" i="10"/>
  <c r="W60" i="10"/>
  <c r="V60" i="10"/>
  <c r="S60" i="10"/>
  <c r="R60" i="10"/>
  <c r="O60" i="10"/>
  <c r="N60" i="10"/>
  <c r="K60" i="10"/>
  <c r="J60" i="10"/>
  <c r="AA59" i="10"/>
  <c r="Z59" i="10"/>
  <c r="W59" i="10"/>
  <c r="V59" i="10"/>
  <c r="S59" i="10"/>
  <c r="R59" i="10"/>
  <c r="O59" i="10"/>
  <c r="N59" i="10"/>
  <c r="K59" i="10"/>
  <c r="J59" i="10"/>
  <c r="AA58" i="10"/>
  <c r="Z58" i="10"/>
  <c r="W58" i="10"/>
  <c r="V58" i="10"/>
  <c r="S58" i="10"/>
  <c r="R58" i="10"/>
  <c r="O58" i="10"/>
  <c r="N58" i="10"/>
  <c r="K58" i="10"/>
  <c r="J58" i="10"/>
  <c r="AA57" i="10"/>
  <c r="Z57" i="10"/>
  <c r="W57" i="10"/>
  <c r="V57" i="10"/>
  <c r="S57" i="10"/>
  <c r="R57" i="10"/>
  <c r="O57" i="10"/>
  <c r="N57" i="10"/>
  <c r="K57" i="10"/>
  <c r="J57" i="10"/>
  <c r="G57" i="10"/>
  <c r="F57" i="10"/>
  <c r="E57" i="10"/>
  <c r="D57" i="10"/>
  <c r="AA56" i="10"/>
  <c r="Z56" i="10"/>
  <c r="W56" i="10"/>
  <c r="V56" i="10"/>
  <c r="S56" i="10"/>
  <c r="R56" i="10"/>
  <c r="O56" i="10"/>
  <c r="N56" i="10"/>
  <c r="K56" i="10"/>
  <c r="J56" i="10"/>
  <c r="AA41" i="10"/>
  <c r="Z41" i="10"/>
  <c r="W41" i="10"/>
  <c r="V41" i="10"/>
  <c r="S41" i="10"/>
  <c r="R41" i="10"/>
  <c r="O41" i="10"/>
  <c r="N41" i="10"/>
  <c r="F41" i="10" s="1"/>
  <c r="K41" i="10"/>
  <c r="J41" i="10"/>
  <c r="AA40" i="10"/>
  <c r="Z40" i="10"/>
  <c r="W40" i="10"/>
  <c r="V40" i="10"/>
  <c r="S40" i="10"/>
  <c r="R40" i="10"/>
  <c r="O40" i="10"/>
  <c r="N40" i="10"/>
  <c r="F40" i="10" s="1"/>
  <c r="K40" i="10"/>
  <c r="J40" i="10"/>
  <c r="AA39" i="10"/>
  <c r="Z39" i="10"/>
  <c r="W39" i="10"/>
  <c r="V39" i="10"/>
  <c r="S39" i="10"/>
  <c r="R39" i="10"/>
  <c r="O39" i="10"/>
  <c r="N39" i="10"/>
  <c r="F39" i="10" s="1"/>
  <c r="K39" i="10"/>
  <c r="J39" i="10"/>
  <c r="AA38" i="10"/>
  <c r="Z38" i="10"/>
  <c r="W38" i="10"/>
  <c r="V38" i="10"/>
  <c r="S38" i="10"/>
  <c r="R38" i="10"/>
  <c r="O38" i="10"/>
  <c r="N38" i="10"/>
  <c r="F38" i="10" s="1"/>
  <c r="K38" i="10"/>
  <c r="J38" i="10"/>
  <c r="G38" i="10"/>
  <c r="AA37" i="10"/>
  <c r="Z37" i="10"/>
  <c r="W37" i="10"/>
  <c r="V37" i="10"/>
  <c r="S37" i="10"/>
  <c r="R37" i="10"/>
  <c r="O37" i="10"/>
  <c r="N37" i="10"/>
  <c r="K37" i="10"/>
  <c r="J37" i="10"/>
  <c r="W22" i="10"/>
  <c r="V22" i="10"/>
  <c r="S22" i="10"/>
  <c r="R22" i="10"/>
  <c r="O22" i="10"/>
  <c r="N22" i="10"/>
  <c r="K22" i="10"/>
  <c r="J22" i="10"/>
  <c r="AA21" i="10"/>
  <c r="Z21" i="10"/>
  <c r="W21" i="10"/>
  <c r="V21" i="10"/>
  <c r="S21" i="10"/>
  <c r="R21" i="10"/>
  <c r="O21" i="10"/>
  <c r="N21" i="10"/>
  <c r="K21" i="10"/>
  <c r="J21" i="10"/>
  <c r="AA20" i="10"/>
  <c r="Z20" i="10"/>
  <c r="W20" i="10"/>
  <c r="V20" i="10"/>
  <c r="S20" i="10"/>
  <c r="R20" i="10"/>
  <c r="O20" i="10"/>
  <c r="N20" i="10"/>
  <c r="K20" i="10"/>
  <c r="J20" i="10"/>
  <c r="G20" i="10"/>
  <c r="F20" i="10"/>
  <c r="E20" i="10"/>
  <c r="D20" i="10"/>
  <c r="AA19" i="10"/>
  <c r="Z19" i="10"/>
  <c r="W19" i="10"/>
  <c r="V19" i="10"/>
  <c r="S19" i="10"/>
  <c r="R19" i="10"/>
  <c r="O19" i="10"/>
  <c r="N19" i="10"/>
  <c r="K19" i="10"/>
  <c r="J19" i="10"/>
  <c r="AA18" i="10"/>
  <c r="Z18" i="10"/>
  <c r="W18" i="10"/>
  <c r="V18" i="10"/>
  <c r="S18" i="10"/>
  <c r="R18" i="10"/>
  <c r="O18" i="10"/>
  <c r="N18" i="10"/>
  <c r="K18" i="10"/>
  <c r="J18" i="10"/>
  <c r="Z22" i="10"/>
  <c r="AA22" i="10"/>
  <c r="B200" i="10"/>
  <c r="B24" i="15" s="1"/>
  <c r="I197" i="10"/>
  <c r="H197" i="10"/>
  <c r="K194" i="10"/>
  <c r="J194" i="10"/>
  <c r="AE193" i="10"/>
  <c r="G193" i="10" s="1"/>
  <c r="AD193" i="10"/>
  <c r="F193" i="10" s="1"/>
  <c r="D193" i="10" s="1"/>
  <c r="AE192" i="10"/>
  <c r="G192" i="10" s="1"/>
  <c r="AD192" i="10"/>
  <c r="F192" i="10" s="1"/>
  <c r="D192" i="10" s="1"/>
  <c r="AE191" i="10"/>
  <c r="G191" i="10" s="1"/>
  <c r="AD191" i="10"/>
  <c r="F191" i="10" s="1"/>
  <c r="D191" i="10" s="1"/>
  <c r="AE189" i="10"/>
  <c r="G189" i="10" s="1"/>
  <c r="AD189" i="10"/>
  <c r="F189" i="10" s="1"/>
  <c r="B182" i="10"/>
  <c r="B23" i="15" s="1"/>
  <c r="B181" i="10"/>
  <c r="B22" i="15" s="1"/>
  <c r="I178" i="10"/>
  <c r="H178" i="10"/>
  <c r="K175" i="10"/>
  <c r="J175" i="10"/>
  <c r="AE174" i="10"/>
  <c r="G174" i="10" s="1"/>
  <c r="AD174" i="10"/>
  <c r="F174" i="10" s="1"/>
  <c r="D174" i="10" s="1"/>
  <c r="AE173" i="10"/>
  <c r="G173" i="10" s="1"/>
  <c r="AD173" i="10"/>
  <c r="F173" i="10" s="1"/>
  <c r="D173" i="10" s="1"/>
  <c r="AE172" i="10"/>
  <c r="G172" i="10" s="1"/>
  <c r="AD172" i="10"/>
  <c r="F172" i="10" s="1"/>
  <c r="D172" i="10" s="1"/>
  <c r="AE170" i="10"/>
  <c r="G170" i="10" s="1"/>
  <c r="AD170" i="10"/>
  <c r="F170" i="10" s="1"/>
  <c r="B163" i="10"/>
  <c r="B21" i="15" s="1"/>
  <c r="B162" i="10"/>
  <c r="B20" i="15" s="1"/>
  <c r="I159" i="10"/>
  <c r="H159" i="10"/>
  <c r="K156" i="10"/>
  <c r="J156" i="10"/>
  <c r="AE155" i="10"/>
  <c r="G155" i="10" s="1"/>
  <c r="AD155" i="10"/>
  <c r="F155" i="10" s="1"/>
  <c r="D155" i="10" s="1"/>
  <c r="AE154" i="10"/>
  <c r="G154" i="10" s="1"/>
  <c r="AD154" i="10"/>
  <c r="F154" i="10" s="1"/>
  <c r="D154" i="10" s="1"/>
  <c r="AE153" i="10"/>
  <c r="G153" i="10" s="1"/>
  <c r="AD153" i="10"/>
  <c r="F153" i="10" s="1"/>
  <c r="D153" i="10" s="1"/>
  <c r="AE151" i="10"/>
  <c r="G151" i="10" s="1"/>
  <c r="AD151" i="10"/>
  <c r="F151" i="10" s="1"/>
  <c r="B144" i="10"/>
  <c r="B19" i="15" s="1"/>
  <c r="B143" i="10"/>
  <c r="B18" i="15" s="1"/>
  <c r="I140" i="10"/>
  <c r="H140" i="10"/>
  <c r="K137" i="10"/>
  <c r="J137" i="10"/>
  <c r="AE136" i="10"/>
  <c r="G136" i="10" s="1"/>
  <c r="AD136" i="10"/>
  <c r="F136" i="10" s="1"/>
  <c r="D136" i="10" s="1"/>
  <c r="AE135" i="10"/>
  <c r="G135" i="10" s="1"/>
  <c r="AD135" i="10"/>
  <c r="F135" i="10" s="1"/>
  <c r="D135" i="10" s="1"/>
  <c r="AE134" i="10"/>
  <c r="G134" i="10" s="1"/>
  <c r="AD134" i="10"/>
  <c r="F134" i="10" s="1"/>
  <c r="D134" i="10" s="1"/>
  <c r="AE132" i="10"/>
  <c r="G132" i="10" s="1"/>
  <c r="AD132" i="10"/>
  <c r="F132" i="10" s="1"/>
  <c r="D132" i="10" s="1"/>
  <c r="I4" i="10"/>
  <c r="H4" i="10"/>
  <c r="D60" i="6" l="1"/>
  <c r="E60" i="6"/>
  <c r="D59" i="6"/>
  <c r="E59" i="6"/>
  <c r="D58" i="6"/>
  <c r="E58" i="6"/>
  <c r="D57" i="6"/>
  <c r="E57" i="6"/>
  <c r="D56" i="6"/>
  <c r="D61" i="6" s="1"/>
  <c r="E56" i="6"/>
  <c r="E61" i="6" s="1"/>
  <c r="D38" i="10"/>
  <c r="E38" i="10"/>
  <c r="C30" i="6"/>
  <c r="J7" i="15" s="1"/>
  <c r="E29" i="6"/>
  <c r="L6" i="15" s="1"/>
  <c r="C29" i="6"/>
  <c r="J6" i="15" s="1"/>
  <c r="D26" i="6"/>
  <c r="E30" i="6"/>
  <c r="L7" i="15" s="1"/>
  <c r="E26" i="6"/>
  <c r="F29" i="6"/>
  <c r="M6" i="15" s="1"/>
  <c r="F26" i="6"/>
  <c r="D29" i="6" s="1"/>
  <c r="K6" i="15" s="1"/>
  <c r="F30" i="6"/>
  <c r="M7" i="15" s="1"/>
  <c r="G26" i="6"/>
  <c r="D30" i="6" s="1"/>
  <c r="K7" i="15" s="1"/>
  <c r="G29" i="6"/>
  <c r="N6" i="15" s="1"/>
  <c r="J26" i="6"/>
  <c r="G30" i="6"/>
  <c r="N7" i="15" s="1"/>
  <c r="K26" i="6"/>
  <c r="C49" i="6"/>
  <c r="J9" i="15" s="1"/>
  <c r="E48" i="6"/>
  <c r="L8" i="15" s="1"/>
  <c r="C48" i="6"/>
  <c r="J8" i="15" s="1"/>
  <c r="D45" i="6"/>
  <c r="E49" i="6"/>
  <c r="L9" i="15" s="1"/>
  <c r="E45" i="6"/>
  <c r="F48" i="6"/>
  <c r="M8" i="15" s="1"/>
  <c r="F45" i="6"/>
  <c r="D48" i="6" s="1"/>
  <c r="K8" i="15" s="1"/>
  <c r="F49" i="6"/>
  <c r="M9" i="15" s="1"/>
  <c r="G45" i="6"/>
  <c r="D49" i="6" s="1"/>
  <c r="K9" i="15" s="1"/>
  <c r="G48" i="6"/>
  <c r="N8" i="15" s="1"/>
  <c r="J45" i="6"/>
  <c r="G49" i="6"/>
  <c r="N9" i="15" s="1"/>
  <c r="K45" i="6"/>
  <c r="C68" i="6"/>
  <c r="J11" i="15" s="1"/>
  <c r="E67" i="6"/>
  <c r="L10" i="15" s="1"/>
  <c r="C67" i="6"/>
  <c r="J10" i="15" s="1"/>
  <c r="D64" i="6"/>
  <c r="E68" i="6"/>
  <c r="L11" i="15" s="1"/>
  <c r="E64" i="6"/>
  <c r="F67" i="6"/>
  <c r="M10" i="15" s="1"/>
  <c r="F64" i="6"/>
  <c r="D67" i="6" s="1"/>
  <c r="K10" i="15" s="1"/>
  <c r="F68" i="6"/>
  <c r="M11" i="15" s="1"/>
  <c r="G64" i="6"/>
  <c r="D68" i="6" s="1"/>
  <c r="K11" i="15" s="1"/>
  <c r="G67" i="6"/>
  <c r="N10" i="15" s="1"/>
  <c r="J64" i="6"/>
  <c r="G68" i="6"/>
  <c r="N11" i="15" s="1"/>
  <c r="K64" i="6"/>
  <c r="C87" i="6"/>
  <c r="J13" i="15" s="1"/>
  <c r="E86" i="6"/>
  <c r="L12" i="15" s="1"/>
  <c r="C86" i="6"/>
  <c r="J12" i="15" s="1"/>
  <c r="D83" i="6"/>
  <c r="E87" i="6"/>
  <c r="L13" i="15" s="1"/>
  <c r="E83" i="6"/>
  <c r="F86" i="6"/>
  <c r="M12" i="15" s="1"/>
  <c r="F83" i="6"/>
  <c r="D86" i="6" s="1"/>
  <c r="K12" i="15" s="1"/>
  <c r="F87" i="6"/>
  <c r="M13" i="15" s="1"/>
  <c r="G83" i="6"/>
  <c r="D87" i="6" s="1"/>
  <c r="K13" i="15" s="1"/>
  <c r="G86" i="6"/>
  <c r="N12" i="15" s="1"/>
  <c r="J83" i="6"/>
  <c r="G87" i="6"/>
  <c r="N13" i="15" s="1"/>
  <c r="K83" i="6"/>
  <c r="C106" i="6"/>
  <c r="J15" i="15" s="1"/>
  <c r="E105" i="6"/>
  <c r="L14" i="15" s="1"/>
  <c r="C105" i="6"/>
  <c r="J14" i="15" s="1"/>
  <c r="D102" i="6"/>
  <c r="E106" i="6"/>
  <c r="L15" i="15" s="1"/>
  <c r="E102" i="6"/>
  <c r="F105" i="6"/>
  <c r="M14" i="15" s="1"/>
  <c r="F102" i="6"/>
  <c r="D105" i="6" s="1"/>
  <c r="K14" i="15" s="1"/>
  <c r="F106" i="6"/>
  <c r="M15" i="15" s="1"/>
  <c r="G102" i="6"/>
  <c r="D106" i="6" s="1"/>
  <c r="K15" i="15" s="1"/>
  <c r="G105" i="6"/>
  <c r="N14" i="15" s="1"/>
  <c r="J102" i="6"/>
  <c r="G106" i="6"/>
  <c r="N15" i="15" s="1"/>
  <c r="K102" i="6"/>
  <c r="C125" i="6"/>
  <c r="J17" i="15" s="1"/>
  <c r="E124" i="6"/>
  <c r="L16" i="15" s="1"/>
  <c r="C124" i="6"/>
  <c r="J16" i="15" s="1"/>
  <c r="D121" i="6"/>
  <c r="E125" i="6"/>
  <c r="L17" i="15" s="1"/>
  <c r="E121" i="6"/>
  <c r="F124" i="6"/>
  <c r="M16" i="15" s="1"/>
  <c r="F121" i="6"/>
  <c r="D124" i="6" s="1"/>
  <c r="K16" i="15" s="1"/>
  <c r="F125" i="6"/>
  <c r="M17" i="15" s="1"/>
  <c r="G121" i="6"/>
  <c r="D125" i="6" s="1"/>
  <c r="K17" i="15" s="1"/>
  <c r="G124" i="6"/>
  <c r="N16" i="15" s="1"/>
  <c r="J121" i="6"/>
  <c r="G125" i="6"/>
  <c r="N17" i="15" s="1"/>
  <c r="K121" i="6"/>
  <c r="C144" i="6"/>
  <c r="J19" i="15" s="1"/>
  <c r="E143" i="6"/>
  <c r="L18" i="15" s="1"/>
  <c r="C143" i="6"/>
  <c r="J18" i="15" s="1"/>
  <c r="D140" i="6"/>
  <c r="E144" i="6"/>
  <c r="L19" i="15" s="1"/>
  <c r="E140" i="6"/>
  <c r="F143" i="6"/>
  <c r="M18" i="15" s="1"/>
  <c r="F140" i="6"/>
  <c r="D143" i="6" s="1"/>
  <c r="K18" i="15" s="1"/>
  <c r="F144" i="6"/>
  <c r="M19" i="15" s="1"/>
  <c r="G140" i="6"/>
  <c r="D144" i="6" s="1"/>
  <c r="G143" i="6"/>
  <c r="N18" i="15" s="1"/>
  <c r="J140" i="6"/>
  <c r="G144" i="6"/>
  <c r="N19" i="15" s="1"/>
  <c r="K140" i="6"/>
  <c r="C163" i="6"/>
  <c r="J21" i="15" s="1"/>
  <c r="E162" i="6"/>
  <c r="L20" i="15" s="1"/>
  <c r="C162" i="6"/>
  <c r="J20" i="15" s="1"/>
  <c r="D159" i="6"/>
  <c r="E163" i="6"/>
  <c r="L21" i="15" s="1"/>
  <c r="E159" i="6"/>
  <c r="F162" i="6"/>
  <c r="M20" i="15" s="1"/>
  <c r="F159" i="6"/>
  <c r="D162" i="6" s="1"/>
  <c r="K20" i="15" s="1"/>
  <c r="F163" i="6"/>
  <c r="M21" i="15" s="1"/>
  <c r="G159" i="6"/>
  <c r="D163" i="6" s="1"/>
  <c r="K21" i="15" s="1"/>
  <c r="G162" i="6"/>
  <c r="N20" i="15" s="1"/>
  <c r="J159" i="6"/>
  <c r="G163" i="6"/>
  <c r="N21" i="15" s="1"/>
  <c r="K159" i="6"/>
  <c r="C182" i="6"/>
  <c r="J23" i="15" s="1"/>
  <c r="E181" i="6"/>
  <c r="L22" i="15" s="1"/>
  <c r="C181" i="6"/>
  <c r="J22" i="15" s="1"/>
  <c r="D178" i="6"/>
  <c r="E182" i="6"/>
  <c r="L23" i="15" s="1"/>
  <c r="E178" i="6"/>
  <c r="F181" i="6"/>
  <c r="M22" i="15" s="1"/>
  <c r="F178" i="6"/>
  <c r="D181" i="6" s="1"/>
  <c r="F182" i="6"/>
  <c r="M23" i="15" s="1"/>
  <c r="G178" i="6"/>
  <c r="D182" i="6" s="1"/>
  <c r="G181" i="6"/>
  <c r="N22" i="15" s="1"/>
  <c r="J178" i="6"/>
  <c r="G182" i="6"/>
  <c r="N23" i="15" s="1"/>
  <c r="K178" i="6"/>
  <c r="C201" i="6"/>
  <c r="J25" i="15" s="1"/>
  <c r="E200" i="6"/>
  <c r="L24" i="15" s="1"/>
  <c r="C200" i="6"/>
  <c r="J24" i="15" s="1"/>
  <c r="D197" i="6"/>
  <c r="E201" i="6"/>
  <c r="L25" i="15" s="1"/>
  <c r="E197" i="6"/>
  <c r="F200" i="6"/>
  <c r="M24" i="15" s="1"/>
  <c r="F197" i="6"/>
  <c r="D200" i="6" s="1"/>
  <c r="F201" i="6"/>
  <c r="M25" i="15" s="1"/>
  <c r="G197" i="6"/>
  <c r="D201" i="6" s="1"/>
  <c r="G200" i="6"/>
  <c r="N24" i="15" s="1"/>
  <c r="J197" i="6"/>
  <c r="G201" i="6"/>
  <c r="N25" i="15" s="1"/>
  <c r="K197" i="6"/>
  <c r="D189" i="10"/>
  <c r="D194" i="10" s="1"/>
  <c r="F194" i="10"/>
  <c r="E189" i="10"/>
  <c r="G194" i="10"/>
  <c r="E191" i="10"/>
  <c r="E192" i="10"/>
  <c r="E193" i="10"/>
  <c r="D170" i="10"/>
  <c r="D175" i="10" s="1"/>
  <c r="F175" i="10"/>
  <c r="E170" i="10"/>
  <c r="G175" i="10"/>
  <c r="E172" i="10"/>
  <c r="E173" i="10"/>
  <c r="E174" i="10"/>
  <c r="D151" i="10"/>
  <c r="D156" i="10" s="1"/>
  <c r="F156" i="10"/>
  <c r="E151" i="10"/>
  <c r="G156" i="10"/>
  <c r="E153" i="10"/>
  <c r="E154" i="10"/>
  <c r="E155" i="10"/>
  <c r="E132" i="10"/>
  <c r="E134" i="10"/>
  <c r="E135" i="10"/>
  <c r="E136" i="10"/>
  <c r="D137" i="10"/>
  <c r="F137" i="10"/>
  <c r="G137" i="10"/>
  <c r="E200" i="10"/>
  <c r="E24" i="15" s="1"/>
  <c r="D197" i="10"/>
  <c r="F200" i="10"/>
  <c r="F24" i="15" s="1"/>
  <c r="F197" i="10"/>
  <c r="D200" i="10" s="1"/>
  <c r="F201" i="10"/>
  <c r="F25" i="15" s="1"/>
  <c r="G197" i="10"/>
  <c r="D201" i="10" s="1"/>
  <c r="D25" i="15" s="1"/>
  <c r="G200" i="10"/>
  <c r="G24" i="15" s="1"/>
  <c r="J197" i="10"/>
  <c r="G201" i="10"/>
  <c r="G25" i="15" s="1"/>
  <c r="K197" i="10"/>
  <c r="E181" i="10"/>
  <c r="E22" i="15" s="1"/>
  <c r="D178" i="10"/>
  <c r="F181" i="10"/>
  <c r="F22" i="15" s="1"/>
  <c r="F178" i="10"/>
  <c r="D181" i="10" s="1"/>
  <c r="D22" i="15" s="1"/>
  <c r="F182" i="10"/>
  <c r="F23" i="15" s="1"/>
  <c r="G178" i="10"/>
  <c r="D182" i="10" s="1"/>
  <c r="D23" i="15" s="1"/>
  <c r="G181" i="10"/>
  <c r="G22" i="15" s="1"/>
  <c r="J178" i="10"/>
  <c r="G182" i="10"/>
  <c r="G23" i="15" s="1"/>
  <c r="K178" i="10"/>
  <c r="E162" i="10"/>
  <c r="E20" i="15" s="1"/>
  <c r="D159" i="10"/>
  <c r="F162" i="10"/>
  <c r="F20" i="15" s="1"/>
  <c r="F159" i="10"/>
  <c r="D162" i="10" s="1"/>
  <c r="D20" i="15" s="1"/>
  <c r="F163" i="10"/>
  <c r="F21" i="15" s="1"/>
  <c r="G159" i="10"/>
  <c r="D163" i="10" s="1"/>
  <c r="D21" i="15" s="1"/>
  <c r="G162" i="10"/>
  <c r="G20" i="15" s="1"/>
  <c r="J159" i="10"/>
  <c r="G163" i="10"/>
  <c r="G21" i="15" s="1"/>
  <c r="K159" i="10"/>
  <c r="E143" i="10"/>
  <c r="E18" i="15" s="1"/>
  <c r="D140" i="10"/>
  <c r="F143" i="10"/>
  <c r="F18" i="15" s="1"/>
  <c r="F140" i="10"/>
  <c r="D143" i="10" s="1"/>
  <c r="D18" i="15" s="1"/>
  <c r="F144" i="10"/>
  <c r="F19" i="15" s="1"/>
  <c r="G140" i="10"/>
  <c r="D144" i="10" s="1"/>
  <c r="D19" i="15" s="1"/>
  <c r="G143" i="10"/>
  <c r="G18" i="15" s="1"/>
  <c r="J140" i="10"/>
  <c r="G144" i="10"/>
  <c r="G19" i="15" s="1"/>
  <c r="K140" i="10"/>
  <c r="N35" i="15"/>
  <c r="M35" i="15"/>
  <c r="L35" i="15"/>
  <c r="K35" i="15"/>
  <c r="J35" i="15"/>
  <c r="N34" i="15"/>
  <c r="M34" i="15"/>
  <c r="L34" i="15"/>
  <c r="K34" i="15"/>
  <c r="J34" i="15"/>
  <c r="I34" i="15"/>
  <c r="N33" i="15"/>
  <c r="M33" i="15"/>
  <c r="L33" i="15"/>
  <c r="K33" i="15"/>
  <c r="J33" i="15"/>
  <c r="I33" i="15"/>
  <c r="N32" i="15"/>
  <c r="M32" i="15"/>
  <c r="L32" i="15"/>
  <c r="K32" i="15"/>
  <c r="J32" i="15"/>
  <c r="I32" i="15"/>
  <c r="N31" i="15"/>
  <c r="M31" i="15"/>
  <c r="L31" i="15"/>
  <c r="K31" i="15"/>
  <c r="J31" i="15"/>
  <c r="I31" i="15"/>
  <c r="N30" i="15"/>
  <c r="M30" i="15"/>
  <c r="L30" i="15"/>
  <c r="K30" i="15"/>
  <c r="J30" i="15"/>
  <c r="I30" i="15"/>
  <c r="N29" i="15"/>
  <c r="M29" i="15"/>
  <c r="L29" i="15"/>
  <c r="K29" i="15"/>
  <c r="J29" i="15"/>
  <c r="I29" i="15"/>
  <c r="N28" i="15"/>
  <c r="M28" i="15"/>
  <c r="L28" i="15"/>
  <c r="K28" i="15"/>
  <c r="J28" i="15"/>
  <c r="I28" i="15"/>
  <c r="N27" i="15"/>
  <c r="M27" i="15"/>
  <c r="L27" i="15"/>
  <c r="K27" i="15"/>
  <c r="J27" i="15"/>
  <c r="I27" i="15"/>
  <c r="N26" i="15"/>
  <c r="M26" i="15"/>
  <c r="L26" i="15"/>
  <c r="K26" i="15"/>
  <c r="J26" i="15"/>
  <c r="I2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E204" i="6" l="1"/>
  <c r="K23" i="15"/>
  <c r="F204" i="6"/>
  <c r="K22" i="15"/>
  <c r="D204" i="6"/>
  <c r="K19" i="15"/>
  <c r="D24" i="15"/>
  <c r="C204" i="6"/>
  <c r="K25" i="15"/>
  <c r="J204" i="6"/>
  <c r="K24" i="15"/>
  <c r="E194" i="10"/>
  <c r="E175" i="10"/>
  <c r="E156" i="10"/>
  <c r="E137" i="10"/>
  <c r="AE257" i="10"/>
  <c r="AD257" i="10"/>
  <c r="AE256" i="10"/>
  <c r="AD256" i="10"/>
  <c r="AE255" i="10"/>
  <c r="AD255" i="10"/>
  <c r="AE254" i="10"/>
  <c r="AD254" i="10"/>
  <c r="AE239" i="10"/>
  <c r="AD239" i="10"/>
  <c r="AE238" i="10"/>
  <c r="AD238" i="10"/>
  <c r="AE237" i="10"/>
  <c r="AD237" i="10"/>
  <c r="AE236" i="10"/>
  <c r="AD236" i="10"/>
  <c r="AE221" i="10"/>
  <c r="AD221" i="10"/>
  <c r="AE220" i="10"/>
  <c r="AD220" i="10"/>
  <c r="AE219" i="10"/>
  <c r="AD219" i="10"/>
  <c r="AE218" i="10"/>
  <c r="AD218" i="10"/>
  <c r="AE203" i="10"/>
  <c r="AD203" i="10"/>
  <c r="AE202" i="10"/>
  <c r="AD202" i="10"/>
  <c r="B125" i="10"/>
  <c r="B17" i="15" s="1"/>
  <c r="B124" i="10"/>
  <c r="B16" i="15" s="1"/>
  <c r="I121" i="10"/>
  <c r="H121" i="10"/>
  <c r="AE117" i="10"/>
  <c r="G117" i="10" s="1"/>
  <c r="AD117" i="10"/>
  <c r="F117" i="10" s="1"/>
  <c r="D117" i="10" s="1"/>
  <c r="AE116" i="10"/>
  <c r="G116" i="10" s="1"/>
  <c r="AD116" i="10"/>
  <c r="F116" i="10" s="1"/>
  <c r="D116" i="10" s="1"/>
  <c r="AE115" i="10"/>
  <c r="G115" i="10" s="1"/>
  <c r="AD115" i="10"/>
  <c r="F115" i="10" s="1"/>
  <c r="D115" i="10" s="1"/>
  <c r="AE113" i="10"/>
  <c r="G113" i="10" s="1"/>
  <c r="AD113" i="10"/>
  <c r="F113" i="10" s="1"/>
  <c r="D113" i="10" s="1"/>
  <c r="B106" i="10"/>
  <c r="B15" i="15" s="1"/>
  <c r="B105" i="10"/>
  <c r="B14" i="15" s="1"/>
  <c r="I102" i="10"/>
  <c r="H102" i="10"/>
  <c r="AE98" i="10"/>
  <c r="G98" i="10" s="1"/>
  <c r="AD98" i="10"/>
  <c r="F98" i="10" s="1"/>
  <c r="D98" i="10" s="1"/>
  <c r="AE97" i="10"/>
  <c r="G97" i="10" s="1"/>
  <c r="AD97" i="10"/>
  <c r="F97" i="10" s="1"/>
  <c r="D97" i="10" s="1"/>
  <c r="AE96" i="10"/>
  <c r="G96" i="10" s="1"/>
  <c r="AD96" i="10"/>
  <c r="F96" i="10" s="1"/>
  <c r="D96" i="10" s="1"/>
  <c r="AE94" i="10"/>
  <c r="G94" i="10" s="1"/>
  <c r="AD94" i="10"/>
  <c r="F94" i="10" s="1"/>
  <c r="D94" i="10" s="1"/>
  <c r="B87" i="10"/>
  <c r="B13" i="15" s="1"/>
  <c r="B86" i="10"/>
  <c r="B12" i="15" s="1"/>
  <c r="I83" i="10"/>
  <c r="H83" i="10"/>
  <c r="AE79" i="10"/>
  <c r="G79" i="10" s="1"/>
  <c r="AD79" i="10"/>
  <c r="F79" i="10" s="1"/>
  <c r="D79" i="10" s="1"/>
  <c r="AE78" i="10"/>
  <c r="G78" i="10" s="1"/>
  <c r="AD78" i="10"/>
  <c r="F78" i="10" s="1"/>
  <c r="D78" i="10" s="1"/>
  <c r="AE77" i="10"/>
  <c r="G77" i="10" s="1"/>
  <c r="AD77" i="10"/>
  <c r="F77" i="10" s="1"/>
  <c r="D77" i="10" s="1"/>
  <c r="AE75" i="10"/>
  <c r="G75" i="10" s="1"/>
  <c r="AD75" i="10"/>
  <c r="F75" i="10" s="1"/>
  <c r="D75" i="10" s="1"/>
  <c r="B68" i="10"/>
  <c r="B11" i="15" s="1"/>
  <c r="B67" i="10"/>
  <c r="B10" i="15" s="1"/>
  <c r="I64" i="10"/>
  <c r="H64" i="10"/>
  <c r="AE60" i="10"/>
  <c r="G60" i="10" s="1"/>
  <c r="AD60" i="10"/>
  <c r="F60" i="10" s="1"/>
  <c r="D60" i="10" s="1"/>
  <c r="AE59" i="10"/>
  <c r="G59" i="10" s="1"/>
  <c r="AD59" i="10"/>
  <c r="F59" i="10" s="1"/>
  <c r="D59" i="10" s="1"/>
  <c r="AE58" i="10"/>
  <c r="G58" i="10" s="1"/>
  <c r="AD58" i="10"/>
  <c r="F58" i="10" s="1"/>
  <c r="D58" i="10" s="1"/>
  <c r="AE56" i="10"/>
  <c r="G56" i="10" s="1"/>
  <c r="AD56" i="10"/>
  <c r="F56" i="10" s="1"/>
  <c r="D56" i="10" s="1"/>
  <c r="B49" i="10"/>
  <c r="B9" i="15" s="1"/>
  <c r="B48" i="10"/>
  <c r="B8" i="15" s="1"/>
  <c r="I45" i="10"/>
  <c r="H45" i="10"/>
  <c r="AE41" i="10"/>
  <c r="G41" i="10" s="1"/>
  <c r="AD41" i="10"/>
  <c r="AE40" i="10"/>
  <c r="G40" i="10" s="1"/>
  <c r="AD40" i="10"/>
  <c r="AE39" i="10"/>
  <c r="G39" i="10" s="1"/>
  <c r="AD39" i="10"/>
  <c r="AE37" i="10"/>
  <c r="G37" i="10" s="1"/>
  <c r="AD37" i="10"/>
  <c r="F37" i="10" s="1"/>
  <c r="B30" i="10"/>
  <c r="B7" i="15" s="1"/>
  <c r="B29" i="10"/>
  <c r="B6" i="15" s="1"/>
  <c r="I26" i="10"/>
  <c r="H26" i="10"/>
  <c r="AE22" i="10"/>
  <c r="G22" i="10" s="1"/>
  <c r="AD22" i="10"/>
  <c r="F22" i="10" s="1"/>
  <c r="D22" i="10" s="1"/>
  <c r="AE21" i="10"/>
  <c r="G21" i="10" s="1"/>
  <c r="AD21" i="10"/>
  <c r="F21" i="10" s="1"/>
  <c r="D21" i="10" s="1"/>
  <c r="AE19" i="10"/>
  <c r="G19" i="10" s="1"/>
  <c r="AD19" i="10"/>
  <c r="F19" i="10" s="1"/>
  <c r="D19" i="10" s="1"/>
  <c r="AE18" i="10"/>
  <c r="G18" i="10" s="1"/>
  <c r="AD18" i="10"/>
  <c r="F18" i="10" s="1"/>
  <c r="D18" i="10" s="1"/>
  <c r="AE272" i="6"/>
  <c r="AD272" i="6"/>
  <c r="AE271" i="6"/>
  <c r="AD271" i="6"/>
  <c r="AE270" i="6"/>
  <c r="AD270" i="6"/>
  <c r="AE269" i="6"/>
  <c r="AD269" i="6"/>
  <c r="AE254" i="6"/>
  <c r="AD254" i="6"/>
  <c r="AE253" i="6"/>
  <c r="AD253" i="6"/>
  <c r="AE252" i="6"/>
  <c r="AD252" i="6"/>
  <c r="AE251" i="6"/>
  <c r="AD251" i="6"/>
  <c r="AE236" i="6"/>
  <c r="AD236" i="6"/>
  <c r="AE235" i="6"/>
  <c r="AD235" i="6"/>
  <c r="AE234" i="6"/>
  <c r="AD234" i="6"/>
  <c r="AE233" i="6"/>
  <c r="AD233" i="6"/>
  <c r="AE218" i="6"/>
  <c r="AD218" i="6"/>
  <c r="AE217" i="6"/>
  <c r="AD217" i="6"/>
  <c r="AE216" i="6"/>
  <c r="AD216" i="6"/>
  <c r="AE215" i="6"/>
  <c r="AD215" i="6"/>
  <c r="D41" i="10" l="1"/>
  <c r="E41" i="10"/>
  <c r="D40" i="10"/>
  <c r="E40" i="10"/>
  <c r="D39" i="10"/>
  <c r="E39" i="10"/>
  <c r="D37" i="10"/>
  <c r="E37" i="10"/>
  <c r="C201" i="10"/>
  <c r="C25" i="15" s="1"/>
  <c r="C200" i="10"/>
  <c r="C24" i="15" s="1"/>
  <c r="E201" i="10"/>
  <c r="E25" i="15" s="1"/>
  <c r="E197" i="10"/>
  <c r="C182" i="10"/>
  <c r="C23" i="15" s="1"/>
  <c r="C181" i="10"/>
  <c r="C22" i="15" s="1"/>
  <c r="E182" i="10"/>
  <c r="E23" i="15" s="1"/>
  <c r="E178" i="10"/>
  <c r="C163" i="10"/>
  <c r="C21" i="15" s="1"/>
  <c r="C162" i="10"/>
  <c r="C20" i="15" s="1"/>
  <c r="E163" i="10"/>
  <c r="E21" i="15" s="1"/>
  <c r="E159" i="10"/>
  <c r="E113" i="10"/>
  <c r="E115" i="10"/>
  <c r="E116" i="10"/>
  <c r="E117" i="10"/>
  <c r="E94" i="10"/>
  <c r="E96" i="10"/>
  <c r="E97" i="10"/>
  <c r="E98" i="10"/>
  <c r="E75" i="10"/>
  <c r="E77" i="10"/>
  <c r="E78" i="10"/>
  <c r="E79" i="10"/>
  <c r="E56" i="10"/>
  <c r="E58" i="10"/>
  <c r="E59" i="10"/>
  <c r="E60" i="10"/>
  <c r="E22" i="10"/>
  <c r="E18" i="10"/>
  <c r="E19" i="10"/>
  <c r="E21" i="10"/>
  <c r="C144" i="10"/>
  <c r="C19" i="15" s="1"/>
  <c r="C143" i="10"/>
  <c r="C18" i="15" s="1"/>
  <c r="E144" i="10"/>
  <c r="E19" i="15" s="1"/>
  <c r="E140" i="10"/>
  <c r="K99" i="10"/>
  <c r="K102" i="10" s="1"/>
  <c r="J99" i="10"/>
  <c r="F80" i="10"/>
  <c r="J80" i="10"/>
  <c r="J83" i="10" s="1"/>
  <c r="K80" i="10"/>
  <c r="K83" i="10" s="1"/>
  <c r="J61" i="10"/>
  <c r="J64" i="10" s="1"/>
  <c r="K61" i="10"/>
  <c r="K23" i="10"/>
  <c r="K26" i="10" s="1"/>
  <c r="J23" i="10"/>
  <c r="K42" i="10"/>
  <c r="K45" i="10" s="1"/>
  <c r="J42" i="10"/>
  <c r="J45" i="10" s="1"/>
  <c r="F118" i="10"/>
  <c r="J118" i="10"/>
  <c r="J121" i="10" s="1"/>
  <c r="K118" i="10"/>
  <c r="G42" i="10"/>
  <c r="F42" i="10"/>
  <c r="G23" i="10" l="1"/>
  <c r="F30" i="10" s="1"/>
  <c r="F7" i="15" s="1"/>
  <c r="G61" i="10"/>
  <c r="F68" i="10" s="1"/>
  <c r="F11" i="15" s="1"/>
  <c r="F99" i="10"/>
  <c r="F105" i="10" s="1"/>
  <c r="F14" i="15" s="1"/>
  <c r="G106" i="10"/>
  <c r="G15" i="15" s="1"/>
  <c r="E99" i="10"/>
  <c r="G99" i="10"/>
  <c r="F106" i="10" s="1"/>
  <c r="F15" i="15" s="1"/>
  <c r="G105" i="10"/>
  <c r="G14" i="15" s="1"/>
  <c r="G87" i="10"/>
  <c r="G13" i="15" s="1"/>
  <c r="G68" i="10"/>
  <c r="G11" i="15" s="1"/>
  <c r="E42" i="10"/>
  <c r="G48" i="10"/>
  <c r="G8" i="15" s="1"/>
  <c r="D42" i="10"/>
  <c r="D45" i="10" s="1"/>
  <c r="G29" i="10"/>
  <c r="G6" i="15" s="1"/>
  <c r="F23" i="10"/>
  <c r="F29" i="10" s="1"/>
  <c r="F6" i="15" s="1"/>
  <c r="J26" i="10"/>
  <c r="G30" i="10"/>
  <c r="G7" i="15" s="1"/>
  <c r="E23" i="10"/>
  <c r="G26" i="10"/>
  <c r="D30" i="10" s="1"/>
  <c r="D118" i="10"/>
  <c r="E124" i="10" s="1"/>
  <c r="E16" i="15" s="1"/>
  <c r="G102" i="10"/>
  <c r="D106" i="10" s="1"/>
  <c r="D99" i="10"/>
  <c r="D102" i="10" s="1"/>
  <c r="J102" i="10"/>
  <c r="G86" i="10"/>
  <c r="G12" i="15" s="1"/>
  <c r="G80" i="10"/>
  <c r="F87" i="10" s="1"/>
  <c r="F13" i="15" s="1"/>
  <c r="E80" i="10"/>
  <c r="D80" i="10"/>
  <c r="E86" i="10" s="1"/>
  <c r="E12" i="15" s="1"/>
  <c r="G67" i="10"/>
  <c r="G10" i="15" s="1"/>
  <c r="F61" i="10"/>
  <c r="D61" i="10"/>
  <c r="E67" i="10" s="1"/>
  <c r="E10" i="15" s="1"/>
  <c r="K64" i="10"/>
  <c r="G64" i="10"/>
  <c r="D68" i="10" s="1"/>
  <c r="D11" i="15" s="1"/>
  <c r="E61" i="10"/>
  <c r="E64" i="10" s="1"/>
  <c r="D23" i="10"/>
  <c r="D26" i="10" s="1"/>
  <c r="G49" i="10"/>
  <c r="G9" i="15" s="1"/>
  <c r="G125" i="10"/>
  <c r="G17" i="15" s="1"/>
  <c r="G118" i="10"/>
  <c r="F125" i="10" s="1"/>
  <c r="F17" i="15" s="1"/>
  <c r="K121" i="10"/>
  <c r="G124" i="10"/>
  <c r="G16" i="15" s="1"/>
  <c r="E118" i="10"/>
  <c r="F121" i="10"/>
  <c r="D124" i="10" s="1"/>
  <c r="F124" i="10"/>
  <c r="F16" i="15" s="1"/>
  <c r="G45" i="10"/>
  <c r="D49" i="10" s="1"/>
  <c r="F49" i="10"/>
  <c r="F9" i="15" s="1"/>
  <c r="F83" i="10"/>
  <c r="F86" i="10"/>
  <c r="F12" i="15" s="1"/>
  <c r="G83" i="10"/>
  <c r="E49" i="10"/>
  <c r="E9" i="15" s="1"/>
  <c r="E45" i="10"/>
  <c r="F67" i="10"/>
  <c r="F10" i="15" s="1"/>
  <c r="F64" i="10"/>
  <c r="D67" i="10" s="1"/>
  <c r="E68" i="10"/>
  <c r="E11" i="15" s="1"/>
  <c r="F45" i="10"/>
  <c r="D48" i="10" s="1"/>
  <c r="F48" i="10"/>
  <c r="F8" i="15" s="1"/>
  <c r="D15" i="15" l="1"/>
  <c r="J204" i="10"/>
  <c r="D7" i="15"/>
  <c r="D8" i="15"/>
  <c r="F204" i="10"/>
  <c r="D9" i="15"/>
  <c r="G121" i="10"/>
  <c r="D125" i="10" s="1"/>
  <c r="F102" i="10"/>
  <c r="D105" i="10" s="1"/>
  <c r="D14" i="15" s="1"/>
  <c r="C105" i="10"/>
  <c r="C14" i="15" s="1"/>
  <c r="C48" i="10"/>
  <c r="C8" i="15" s="1"/>
  <c r="E48" i="10"/>
  <c r="E8" i="15" s="1"/>
  <c r="C49" i="10"/>
  <c r="C9" i="15" s="1"/>
  <c r="F26" i="10"/>
  <c r="D29" i="10" s="1"/>
  <c r="E29" i="10"/>
  <c r="E6" i="15" s="1"/>
  <c r="E105" i="10"/>
  <c r="E14" i="15" s="1"/>
  <c r="D83" i="10"/>
  <c r="C86" i="10"/>
  <c r="C12" i="15" s="1"/>
  <c r="E87" i="10"/>
  <c r="E13" i="15" s="1"/>
  <c r="E83" i="10"/>
  <c r="C87" i="10"/>
  <c r="C13" i="15" s="1"/>
  <c r="D87" i="10"/>
  <c r="D13" i="15" s="1"/>
  <c r="C68" i="10"/>
  <c r="C11" i="15" s="1"/>
  <c r="D64" i="10"/>
  <c r="C67" i="10"/>
  <c r="C10" i="15" s="1"/>
  <c r="C29" i="10"/>
  <c r="C6" i="15" s="1"/>
  <c r="C30" i="10"/>
  <c r="C7" i="15" s="1"/>
  <c r="D86" i="10"/>
  <c r="D10" i="15"/>
  <c r="D121" i="10"/>
  <c r="C125" i="10"/>
  <c r="C17" i="15" s="1"/>
  <c r="E121" i="10"/>
  <c r="E125" i="10"/>
  <c r="E17" i="15" s="1"/>
  <c r="C124" i="10"/>
  <c r="C16" i="15" s="1"/>
  <c r="D16" i="15"/>
  <c r="E30" i="10"/>
  <c r="E7" i="15" s="1"/>
  <c r="E26" i="10"/>
  <c r="E106" i="10"/>
  <c r="E15" i="15" s="1"/>
  <c r="E102" i="10"/>
  <c r="C106" i="10"/>
  <c r="C15" i="15" s="1"/>
  <c r="D12" i="15" l="1"/>
  <c r="C204" i="10"/>
  <c r="D17" i="15"/>
  <c r="D204" i="10"/>
  <c r="D6" i="15"/>
  <c r="E204" i="10"/>
</calcChain>
</file>

<file path=xl/sharedStrings.xml><?xml version="1.0" encoding="utf-8"?>
<sst xmlns="http://schemas.openxmlformats.org/spreadsheetml/2006/main" count="1211" uniqueCount="125">
  <si>
    <t>Five Nations 2023: Under 13s</t>
  </si>
  <si>
    <t>Teams</t>
  </si>
  <si>
    <t>Players</t>
  </si>
  <si>
    <t>Scotland</t>
  </si>
  <si>
    <t>Ireland</t>
  </si>
  <si>
    <t>France</t>
  </si>
  <si>
    <t>Wales</t>
  </si>
  <si>
    <t>England</t>
  </si>
  <si>
    <t>Thomas Myers</t>
  </si>
  <si>
    <t>David Connell</t>
  </si>
  <si>
    <t>Lysandro Joneau</t>
  </si>
  <si>
    <t>Leon Lauder</t>
  </si>
  <si>
    <t>Will Burton</t>
  </si>
  <si>
    <t>Kamran Shamoo</t>
  </si>
  <si>
    <t>Eoin Mullery</t>
  </si>
  <si>
    <t>Robin Gautier</t>
  </si>
  <si>
    <t>Thomas Fenlon</t>
  </si>
  <si>
    <t>Jaanshere Khan</t>
  </si>
  <si>
    <t>Must Insert Winning Bonus Points!</t>
  </si>
  <si>
    <t>Callum Smith</t>
  </si>
  <si>
    <t>Ben Lynch</t>
  </si>
  <si>
    <t>Adam Rameau</t>
  </si>
  <si>
    <t>Jacob Green</t>
  </si>
  <si>
    <t>Joe Colton</t>
  </si>
  <si>
    <t>Phoebe Hamilton</t>
  </si>
  <si>
    <t>Jack Clery</t>
  </si>
  <si>
    <t>Lily Romieu</t>
  </si>
  <si>
    <t>Jacob Baker</t>
  </si>
  <si>
    <t>Phoebe Griffiths</t>
  </si>
  <si>
    <t>Rebecca Little</t>
  </si>
  <si>
    <t>Laya Sabry</t>
  </si>
  <si>
    <t>Rafaella Guidoni</t>
  </si>
  <si>
    <t>Madalena Sidoli</t>
  </si>
  <si>
    <t>Esther Chak</t>
  </si>
  <si>
    <t>Lucy Lynch</t>
  </si>
  <si>
    <t>Eliza Hales</t>
  </si>
  <si>
    <t>Rebecca Day</t>
  </si>
  <si>
    <t>Evie Salisbury</t>
  </si>
  <si>
    <t>Winning Bonus Points</t>
  </si>
  <si>
    <t>Result</t>
  </si>
  <si>
    <t>Game 1</t>
  </si>
  <si>
    <t>Game 2</t>
  </si>
  <si>
    <t>Game 3</t>
  </si>
  <si>
    <t>Game 4</t>
  </si>
  <si>
    <t>Game 5</t>
  </si>
  <si>
    <t>Player A</t>
  </si>
  <si>
    <t>Player B</t>
  </si>
  <si>
    <t>Matches A</t>
  </si>
  <si>
    <t>Matches B</t>
  </si>
  <si>
    <t>Games A</t>
  </si>
  <si>
    <t>Games B</t>
  </si>
  <si>
    <t>Matches</t>
  </si>
  <si>
    <t>Pts A</t>
  </si>
  <si>
    <t>Pts B</t>
  </si>
  <si>
    <t>Mdalena Sidoli</t>
  </si>
  <si>
    <t>Subtotal</t>
  </si>
  <si>
    <t>Total</t>
  </si>
  <si>
    <t>Final Result</t>
  </si>
  <si>
    <t>Played</t>
  </si>
  <si>
    <t>Overall Pts</t>
  </si>
  <si>
    <t>Matches Won</t>
  </si>
  <si>
    <t>Games Won</t>
  </si>
  <si>
    <t>Points</t>
  </si>
  <si>
    <t>Girls/boys deduction</t>
  </si>
  <si>
    <t xml:space="preserve">Kamran Shamoo </t>
  </si>
  <si>
    <t>Total Points</t>
  </si>
  <si>
    <t>Five Nations 2023: Under 15s</t>
  </si>
  <si>
    <t>Murdo Mackenzie</t>
  </si>
  <si>
    <t>Christian Dromgoole</t>
  </si>
  <si>
    <t>Amir Khaled</t>
  </si>
  <si>
    <t>Aled Davies</t>
  </si>
  <si>
    <t>Ismail Khalil</t>
  </si>
  <si>
    <t>Cailean McAlpine</t>
  </si>
  <si>
    <t>Aaron Knox</t>
  </si>
  <si>
    <t>Ethan Lecordier</t>
  </si>
  <si>
    <t>Archie Davies Clarke</t>
  </si>
  <si>
    <t>George Griffiths</t>
  </si>
  <si>
    <t>Zack Paton</t>
  </si>
  <si>
    <t>Adam Power</t>
  </si>
  <si>
    <t>Theo Baudry</t>
  </si>
  <si>
    <t>Reuben Davis</t>
  </si>
  <si>
    <t>Dylan Kalar</t>
  </si>
  <si>
    <t>Ella Bannister</t>
  </si>
  <si>
    <t>John Day</t>
  </si>
  <si>
    <t>Leelou Laporte</t>
  </si>
  <si>
    <t>Ethan Willis</t>
  </si>
  <si>
    <t>Mariam Eissa</t>
  </si>
  <si>
    <t>Felicia Chan</t>
  </si>
  <si>
    <t>Zoe Yeomans</t>
  </si>
  <si>
    <t>Sarah Guyot</t>
  </si>
  <si>
    <t>Nia Seren Thomas</t>
  </si>
  <si>
    <t>Reka Kemescei</t>
  </si>
  <si>
    <t>Shriya Drawid</t>
  </si>
  <si>
    <t>Megan Beynon</t>
  </si>
  <si>
    <t>Rebecca Jackson</t>
  </si>
  <si>
    <t>Erin Lauder</t>
  </si>
  <si>
    <t>Under 13s</t>
  </si>
  <si>
    <t>Under 15s</t>
  </si>
  <si>
    <t>Team</t>
  </si>
  <si>
    <t>Overall Points</t>
  </si>
  <si>
    <t>Points Diff.</t>
  </si>
  <si>
    <t>Values</t>
  </si>
  <si>
    <t>Row Labels</t>
  </si>
  <si>
    <t>Sum of Overall Pts</t>
  </si>
  <si>
    <t>Sum of Played</t>
  </si>
  <si>
    <t>Sum of Matches Won</t>
  </si>
  <si>
    <t>Sum of Games Won</t>
  </si>
  <si>
    <t>Sum of Points</t>
  </si>
  <si>
    <t>Grand Total</t>
  </si>
  <si>
    <t>Order of Play</t>
  </si>
  <si>
    <t>Round 1</t>
  </si>
  <si>
    <t>B2, G2, G1, B3, B1</t>
  </si>
  <si>
    <t>Round 2</t>
  </si>
  <si>
    <t>B2, G2, B3, G1, B1</t>
  </si>
  <si>
    <t>Round 3</t>
  </si>
  <si>
    <t>B3, B2, G2, B1, G1</t>
  </si>
  <si>
    <t>Round 4</t>
  </si>
  <si>
    <t>B2, B1, G1, G2, B3</t>
  </si>
  <si>
    <t>Round 5</t>
  </si>
  <si>
    <t>G1, B3, B2, B1, G2</t>
  </si>
  <si>
    <t>Instructions</t>
  </si>
  <si>
    <t>Find correct fixture and enter scores in each game</t>
  </si>
  <si>
    <t>Enter a yes or no as to whether they had at least one boy and at least one girl in the fixture</t>
  </si>
  <si>
    <t>Refresh relevant pivot table</t>
  </si>
  <si>
    <t>Sort largest to smallest starting with right hand collum working across to right column but not including played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</si>
</sst>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rgb="FFFF0000"/>
      <name val="Calibri (Body)"/>
    </font>
    <font>
      <b/>
      <sz val="2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4"/>
      <color theme="2"/>
      <name val="Calibri (Body)"/>
    </font>
    <font>
      <b/>
      <sz val="11"/>
      <color theme="2"/>
      <name val="Calibri (Body)"/>
    </font>
    <font>
      <b/>
      <sz val="16"/>
      <color theme="2"/>
      <name val="Calibri (Body)"/>
    </font>
    <font>
      <b/>
      <sz val="16"/>
      <color theme="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0000"/>
      <name val="Calibri"/>
      <charset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17ED9"/>
        <bgColor indexed="64"/>
      </patternFill>
    </fill>
    <fill>
      <patternFill patternType="solid">
        <fgColor rgb="FF305496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5" xfId="0" applyBorder="1"/>
    <xf numFmtId="0" fontId="0" fillId="0" borderId="19" xfId="0" applyBorder="1"/>
    <xf numFmtId="0" fontId="0" fillId="0" borderId="23" xfId="0" applyBorder="1"/>
    <xf numFmtId="0" fontId="0" fillId="0" borderId="17" xfId="0" applyBorder="1"/>
    <xf numFmtId="0" fontId="2" fillId="0" borderId="11" xfId="0" applyFont="1" applyBorder="1"/>
    <xf numFmtId="0" fontId="0" fillId="0" borderId="11" xfId="0" applyBorder="1"/>
    <xf numFmtId="0" fontId="3" fillId="0" borderId="11" xfId="0" applyFont="1" applyBorder="1"/>
    <xf numFmtId="0" fontId="0" fillId="0" borderId="0" xfId="0" applyAlignment="1">
      <alignment wrapText="1"/>
    </xf>
    <xf numFmtId="0" fontId="5" fillId="8" borderId="1" xfId="0" applyFont="1" applyFill="1" applyBorder="1"/>
    <xf numFmtId="0" fontId="2" fillId="8" borderId="1" xfId="0" applyFont="1" applyFill="1" applyBorder="1"/>
    <xf numFmtId="0" fontId="1" fillId="8" borderId="1" xfId="0" applyFont="1" applyFill="1" applyBorder="1"/>
    <xf numFmtId="0" fontId="0" fillId="8" borderId="1" xfId="0" applyFill="1" applyBorder="1"/>
    <xf numFmtId="0" fontId="2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7" fillId="8" borderId="1" xfId="0" applyFont="1" applyFill="1" applyBorder="1"/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 vertical="center"/>
    </xf>
    <xf numFmtId="0" fontId="0" fillId="2" borderId="33" xfId="0" applyFill="1" applyBorder="1"/>
    <xf numFmtId="0" fontId="1" fillId="0" borderId="34" xfId="0" applyFont="1" applyBorder="1"/>
    <xf numFmtId="0" fontId="0" fillId="0" borderId="35" xfId="0" applyBorder="1"/>
    <xf numFmtId="0" fontId="4" fillId="0" borderId="28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pivotButton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14" fillId="15" borderId="5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4" fillId="15" borderId="58" xfId="0" applyFont="1" applyFill="1" applyBorder="1" applyAlignment="1">
      <alignment horizontal="center" vertical="center"/>
    </xf>
    <xf numFmtId="0" fontId="0" fillId="10" borderId="49" xfId="0" applyFill="1" applyBorder="1"/>
    <xf numFmtId="0" fontId="4" fillId="0" borderId="49" xfId="0" applyFont="1" applyBorder="1" applyAlignment="1">
      <alignment wrapText="1"/>
    </xf>
    <xf numFmtId="0" fontId="0" fillId="15" borderId="58" xfId="0" applyFill="1" applyBorder="1" applyAlignment="1">
      <alignment horizontal="center" vertical="center"/>
    </xf>
    <xf numFmtId="0" fontId="0" fillId="10" borderId="59" xfId="0" applyFill="1" applyBorder="1" applyAlignment="1">
      <alignment horizontal="center" vertical="center"/>
    </xf>
    <xf numFmtId="0" fontId="0" fillId="10" borderId="53" xfId="0" applyFill="1" applyBorder="1"/>
    <xf numFmtId="0" fontId="4" fillId="0" borderId="53" xfId="0" applyFont="1" applyBorder="1" applyAlignment="1">
      <alignment wrapText="1"/>
    </xf>
    <xf numFmtId="0" fontId="1" fillId="0" borderId="54" xfId="0" applyFont="1" applyBorder="1"/>
    <xf numFmtId="0" fontId="0" fillId="15" borderId="61" xfId="0" applyFill="1" applyBorder="1" applyAlignment="1">
      <alignment horizontal="center" vertical="center"/>
    </xf>
    <xf numFmtId="0" fontId="0" fillId="10" borderId="60" xfId="0" applyFill="1" applyBorder="1"/>
    <xf numFmtId="0" fontId="4" fillId="0" borderId="60" xfId="0" applyFont="1" applyBorder="1" applyAlignment="1">
      <alignment wrapText="1"/>
    </xf>
    <xf numFmtId="0" fontId="2" fillId="3" borderId="11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14" fillId="15" borderId="13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0" fontId="2" fillId="6" borderId="77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0" fillId="8" borderId="3" xfId="0" applyFill="1" applyBorder="1"/>
    <xf numFmtId="0" fontId="2" fillId="8" borderId="3" xfId="0" applyFont="1" applyFill="1" applyBorder="1"/>
    <xf numFmtId="0" fontId="0" fillId="8" borderId="2" xfId="0" applyFill="1" applyBorder="1"/>
    <xf numFmtId="0" fontId="3" fillId="8" borderId="2" xfId="0" applyFont="1" applyFill="1" applyBorder="1"/>
    <xf numFmtId="0" fontId="5" fillId="8" borderId="28" xfId="0" applyFont="1" applyFill="1" applyBorder="1"/>
    <xf numFmtId="0" fontId="2" fillId="8" borderId="28" xfId="0" applyFont="1" applyFill="1" applyBorder="1"/>
    <xf numFmtId="0" fontId="7" fillId="8" borderId="28" xfId="0" applyFont="1" applyFill="1" applyBorder="1"/>
    <xf numFmtId="0" fontId="10" fillId="5" borderId="57" xfId="0" applyFont="1" applyFill="1" applyBorder="1" applyAlignment="1">
      <alignment horizontal="center" vertical="center"/>
    </xf>
    <xf numFmtId="0" fontId="0" fillId="8" borderId="57" xfId="0" applyFill="1" applyBorder="1"/>
    <xf numFmtId="0" fontId="10" fillId="5" borderId="55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2" fillId="8" borderId="53" xfId="0" applyFont="1" applyFill="1" applyBorder="1"/>
    <xf numFmtId="0" fontId="11" fillId="5" borderId="64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12" fillId="16" borderId="28" xfId="0" applyFont="1" applyFill="1" applyBorder="1" applyAlignment="1">
      <alignment horizontal="center" vertical="center"/>
    </xf>
    <xf numFmtId="0" fontId="13" fillId="17" borderId="0" xfId="0" applyFont="1" applyFill="1"/>
    <xf numFmtId="0" fontId="13" fillId="17" borderId="22" xfId="0" applyFont="1" applyFill="1" applyBorder="1"/>
    <xf numFmtId="0" fontId="12" fillId="17" borderId="12" xfId="0" applyFont="1" applyFill="1" applyBorder="1"/>
    <xf numFmtId="0" fontId="13" fillId="17" borderId="12" xfId="0" applyFont="1" applyFill="1" applyBorder="1"/>
    <xf numFmtId="0" fontId="13" fillId="17" borderId="16" xfId="0" applyFont="1" applyFill="1" applyBorder="1"/>
    <xf numFmtId="0" fontId="12" fillId="17" borderId="12" xfId="0" applyFont="1" applyFill="1" applyBorder="1" applyAlignment="1">
      <alignment horizontal="center" vertical="center"/>
    </xf>
    <xf numFmtId="0" fontId="13" fillId="17" borderId="12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0" fontId="12" fillId="17" borderId="28" xfId="0" applyFont="1" applyFill="1" applyBorder="1" applyAlignment="1">
      <alignment horizontal="center" vertical="center"/>
    </xf>
    <xf numFmtId="0" fontId="12" fillId="16" borderId="12" xfId="0" applyFont="1" applyFill="1" applyBorder="1"/>
    <xf numFmtId="0" fontId="13" fillId="16" borderId="12" xfId="0" applyFont="1" applyFill="1" applyBorder="1"/>
    <xf numFmtId="0" fontId="16" fillId="16" borderId="0" xfId="0" applyFont="1" applyFill="1" applyAlignment="1">
      <alignment horizontal="center" vertical="center"/>
    </xf>
    <xf numFmtId="0" fontId="17" fillId="16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 wrapText="1"/>
    </xf>
    <xf numFmtId="0" fontId="21" fillId="7" borderId="36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13" borderId="3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13" borderId="32" xfId="0" applyFont="1" applyFill="1" applyBorder="1" applyAlignment="1">
      <alignment horizontal="center" vertical="center" wrapText="1"/>
    </xf>
    <xf numFmtId="0" fontId="20" fillId="13" borderId="37" xfId="0" applyFont="1" applyFill="1" applyBorder="1" applyAlignment="1">
      <alignment horizontal="center" vertical="center" wrapText="1"/>
    </xf>
    <xf numFmtId="0" fontId="22" fillId="17" borderId="0" xfId="0" applyFont="1" applyFill="1" applyAlignment="1">
      <alignment horizontal="center" vertical="center"/>
    </xf>
    <xf numFmtId="0" fontId="14" fillId="15" borderId="73" xfId="0" applyFont="1" applyFill="1" applyBorder="1" applyAlignment="1">
      <alignment horizontal="center" vertical="center"/>
    </xf>
    <xf numFmtId="0" fontId="0" fillId="10" borderId="57" xfId="0" applyFill="1" applyBorder="1"/>
    <xf numFmtId="0" fontId="4" fillId="0" borderId="57" xfId="0" applyFont="1" applyBorder="1" applyAlignment="1">
      <alignment wrapText="1"/>
    </xf>
    <xf numFmtId="0" fontId="2" fillId="11" borderId="82" xfId="0" applyFont="1" applyFill="1" applyBorder="1" applyAlignment="1">
      <alignment horizontal="center" vertical="center"/>
    </xf>
    <xf numFmtId="0" fontId="0" fillId="2" borderId="83" xfId="0" applyFill="1" applyBorder="1"/>
    <xf numFmtId="0" fontId="20" fillId="0" borderId="30" xfId="0" applyFont="1" applyBorder="1" applyAlignment="1">
      <alignment horizontal="center" vertical="center" wrapText="1"/>
    </xf>
    <xf numFmtId="0" fontId="20" fillId="0" borderId="88" xfId="0" applyFont="1" applyBorder="1"/>
    <xf numFmtId="0" fontId="20" fillId="0" borderId="89" xfId="0" applyFont="1" applyBorder="1"/>
    <xf numFmtId="0" fontId="20" fillId="0" borderId="91" xfId="0" applyFont="1" applyBorder="1"/>
    <xf numFmtId="0" fontId="20" fillId="0" borderId="93" xfId="0" applyFont="1" applyBorder="1"/>
    <xf numFmtId="0" fontId="24" fillId="15" borderId="50" xfId="0" applyFont="1" applyFill="1" applyBorder="1" applyAlignment="1">
      <alignment horizontal="center" vertical="center"/>
    </xf>
    <xf numFmtId="0" fontId="20" fillId="0" borderId="85" xfId="0" applyFont="1" applyBorder="1"/>
    <xf numFmtId="0" fontId="0" fillId="0" borderId="86" xfId="0" applyBorder="1" applyAlignment="1">
      <alignment wrapText="1"/>
    </xf>
    <xf numFmtId="0" fontId="24" fillId="15" borderId="57" xfId="0" applyFont="1" applyFill="1" applyBorder="1" applyAlignment="1">
      <alignment horizontal="center" vertical="center"/>
    </xf>
    <xf numFmtId="0" fontId="24" fillId="15" borderId="49" xfId="0" applyFont="1" applyFill="1" applyBorder="1" applyAlignment="1">
      <alignment horizontal="center" vertical="center"/>
    </xf>
    <xf numFmtId="0" fontId="3" fillId="4" borderId="96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center" vertical="center"/>
    </xf>
    <xf numFmtId="0" fontId="24" fillId="15" borderId="95" xfId="0" applyFont="1" applyFill="1" applyBorder="1" applyAlignment="1">
      <alignment horizontal="center" vertical="center"/>
    </xf>
    <xf numFmtId="0" fontId="24" fillId="15" borderId="97" xfId="0" applyFont="1" applyFill="1" applyBorder="1" applyAlignment="1">
      <alignment horizontal="center" vertical="center"/>
    </xf>
    <xf numFmtId="0" fontId="24" fillId="15" borderId="73" xfId="0" applyFont="1" applyFill="1" applyBorder="1" applyAlignment="1">
      <alignment horizontal="center" vertical="center"/>
    </xf>
    <xf numFmtId="0" fontId="24" fillId="15" borderId="58" xfId="0" applyFont="1" applyFill="1" applyBorder="1" applyAlignment="1">
      <alignment horizontal="center" vertical="center"/>
    </xf>
    <xf numFmtId="0" fontId="14" fillId="15" borderId="50" xfId="0" applyFont="1" applyFill="1" applyBorder="1" applyAlignment="1">
      <alignment horizontal="center" vertical="center"/>
    </xf>
    <xf numFmtId="0" fontId="14" fillId="15" borderId="9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 wrapText="1"/>
    </xf>
    <xf numFmtId="0" fontId="23" fillId="0" borderId="79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18" fillId="16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4" fillId="15" borderId="80" xfId="0" applyFont="1" applyFill="1" applyBorder="1" applyAlignment="1">
      <alignment horizontal="center" vertical="center"/>
    </xf>
    <xf numFmtId="0" fontId="14" fillId="15" borderId="81" xfId="0" applyFont="1" applyFill="1" applyBorder="1" applyAlignment="1">
      <alignment horizontal="center" vertical="center"/>
    </xf>
    <xf numFmtId="0" fontId="0" fillId="10" borderId="53" xfId="0" applyFill="1" applyBorder="1" applyAlignment="1">
      <alignment horizontal="center"/>
    </xf>
    <xf numFmtId="0" fontId="15" fillId="15" borderId="53" xfId="0" applyFont="1" applyFill="1" applyBorder="1" applyAlignment="1">
      <alignment horizontal="center" wrapText="1"/>
    </xf>
    <xf numFmtId="0" fontId="0" fillId="10" borderId="49" xfId="0" applyFill="1" applyBorder="1" applyAlignment="1">
      <alignment horizontal="center"/>
    </xf>
    <xf numFmtId="0" fontId="14" fillId="15" borderId="49" xfId="0" applyFont="1" applyFill="1" applyBorder="1" applyAlignment="1">
      <alignment horizontal="center" vertical="center"/>
    </xf>
    <xf numFmtId="0" fontId="24" fillId="15" borderId="50" xfId="0" applyFont="1" applyFill="1" applyBorder="1" applyAlignment="1">
      <alignment horizontal="center" vertical="center"/>
    </xf>
    <xf numFmtId="0" fontId="24" fillId="15" borderId="62" xfId="0" applyFont="1" applyFill="1" applyBorder="1" applyAlignment="1">
      <alignment horizontal="center" vertical="center"/>
    </xf>
    <xf numFmtId="0" fontId="14" fillId="15" borderId="50" xfId="0" applyFont="1" applyFill="1" applyBorder="1" applyAlignment="1">
      <alignment horizontal="center" vertical="center"/>
    </xf>
    <xf numFmtId="0" fontId="14" fillId="15" borderId="62" xfId="0" applyFont="1" applyFill="1" applyBorder="1" applyAlignment="1">
      <alignment horizontal="center" vertical="center"/>
    </xf>
    <xf numFmtId="0" fontId="0" fillId="10" borderId="50" xfId="0" applyFill="1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0" fillId="10" borderId="63" xfId="0" applyFill="1" applyBorder="1" applyAlignment="1">
      <alignment horizontal="center"/>
    </xf>
    <xf numFmtId="0" fontId="0" fillId="10" borderId="52" xfId="0" applyFill="1" applyBorder="1" applyAlignment="1">
      <alignment horizontal="center"/>
    </xf>
    <xf numFmtId="0" fontId="2" fillId="10" borderId="65" xfId="0" applyFont="1" applyFill="1" applyBorder="1" applyAlignment="1">
      <alignment horizontal="center"/>
    </xf>
    <xf numFmtId="0" fontId="2" fillId="10" borderId="48" xfId="0" applyFont="1" applyFill="1" applyBorder="1" applyAlignment="1">
      <alignment horizontal="center"/>
    </xf>
    <xf numFmtId="0" fontId="2" fillId="11" borderId="84" xfId="0" applyFont="1" applyFill="1" applyBorder="1" applyAlignment="1">
      <alignment horizontal="center" vertical="center"/>
    </xf>
    <xf numFmtId="0" fontId="2" fillId="11" borderId="85" xfId="0" applyFont="1" applyFill="1" applyBorder="1" applyAlignment="1">
      <alignment horizontal="center" vertical="center"/>
    </xf>
    <xf numFmtId="0" fontId="2" fillId="11" borderId="86" xfId="0" applyFont="1" applyFill="1" applyBorder="1" applyAlignment="1">
      <alignment horizontal="center" vertical="center"/>
    </xf>
    <xf numFmtId="0" fontId="0" fillId="10" borderId="56" xfId="0" applyFill="1" applyBorder="1" applyAlignment="1">
      <alignment horizontal="center"/>
    </xf>
    <xf numFmtId="0" fontId="4" fillId="15" borderId="53" xfId="0" applyFont="1" applyFill="1" applyBorder="1" applyAlignment="1">
      <alignment horizontal="center" wrapText="1"/>
    </xf>
    <xf numFmtId="0" fontId="4" fillId="15" borderId="64" xfId="0" applyFont="1" applyFill="1" applyBorder="1" applyAlignment="1">
      <alignment horizontal="center" wrapText="1"/>
    </xf>
    <xf numFmtId="0" fontId="0" fillId="10" borderId="57" xfId="0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2" fillId="11" borderId="83" xfId="0" applyFont="1" applyFill="1" applyBorder="1" applyAlignment="1">
      <alignment horizontal="center" vertical="center"/>
    </xf>
    <xf numFmtId="0" fontId="14" fillId="15" borderId="57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center" vertical="center"/>
    </xf>
    <xf numFmtId="0" fontId="20" fillId="0" borderId="88" xfId="0" applyFont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20" fillId="0" borderId="94" xfId="0" applyFont="1" applyBorder="1" applyAlignment="1">
      <alignment horizontal="center"/>
    </xf>
    <xf numFmtId="0" fontId="20" fillId="0" borderId="90" xfId="0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0" fillId="0" borderId="92" xfId="0" applyFont="1" applyBorder="1" applyAlignment="1">
      <alignment horizontal="center"/>
    </xf>
  </cellXfs>
  <cellStyles count="1">
    <cellStyle name="Normal" xfId="0" builtinId="0"/>
  </cellStyles>
  <dxfs count="100"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ill>
        <patternFill>
          <bgColor theme="6" tint="0.59999389629810485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ill>
        <patternFill>
          <bgColor theme="6" tint="0.59999389629810485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</dxfs>
  <tableStyles count="0" defaultTableStyle="TableStyleMedium9" defaultPivotStyle="PivotStyleLight16"/>
  <colors>
    <mruColors>
      <color rgb="FFB17E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039.520245486114" createdVersion="8" refreshedVersion="8" minRefreshableVersion="3" recordCount="20" xr:uid="{48CAC7E6-77B7-4081-AA3C-E3A5A0CE2A69}">
  <cacheSource type="worksheet">
    <worksheetSource ref="I5:N25" sheet="Results"/>
  </cacheSource>
  <cacheFields count="6">
    <cacheField name="Team" numFmtId="0">
      <sharedItems count="5">
        <s v="France"/>
        <s v="Wales"/>
        <s v="England"/>
        <s v="Scotland"/>
        <s v="Ireland"/>
      </sharedItems>
    </cacheField>
    <cacheField name="Played" numFmtId="0">
      <sharedItems containsSemiMixedTypes="0" containsString="0" containsNumber="1" containsInteger="1" minValue="1" maxValue="1"/>
    </cacheField>
    <cacheField name="Overall Pts" numFmtId="0">
      <sharedItems containsSemiMixedTypes="0" containsString="0" containsNumber="1" containsInteger="1" minValue="0" maxValue="20"/>
    </cacheField>
    <cacheField name="Matches Won" numFmtId="0">
      <sharedItems containsSemiMixedTypes="0" containsString="0" containsNumber="1" containsInteger="1" minValue="0" maxValue="5"/>
    </cacheField>
    <cacheField name="Games Won" numFmtId="0">
      <sharedItems containsSemiMixedTypes="0" containsString="0" containsNumber="1" containsInteger="1" minValue="0" maxValue="15"/>
    </cacheField>
    <cacheField name="Points" numFmtId="0">
      <sharedItems containsSemiMixedTypes="0" containsString="0" containsNumber="1" containsInteger="1" minValue="-115" maxValue="1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039.520245486114" createdVersion="8" refreshedVersion="8" minRefreshableVersion="3" recordCount="20" xr:uid="{1EB41C16-7536-4C23-AB77-5AC8DBA97718}">
  <cacheSource type="worksheet">
    <worksheetSource ref="B5:G25" sheet="Results"/>
  </cacheSource>
  <cacheFields count="6">
    <cacheField name="Team" numFmtId="0">
      <sharedItems count="5">
        <s v="France"/>
        <s v="Wales"/>
        <s v="England"/>
        <s v="Scotland"/>
        <s v="Ireland"/>
      </sharedItems>
    </cacheField>
    <cacheField name="Played" numFmtId="0">
      <sharedItems containsSemiMixedTypes="0" containsString="0" containsNumber="1" containsInteger="1" minValue="1" maxValue="1"/>
    </cacheField>
    <cacheField name="Overall Pts" numFmtId="0">
      <sharedItems containsSemiMixedTypes="0" containsString="0" containsNumber="1" containsInteger="1" minValue="0" maxValue="20"/>
    </cacheField>
    <cacheField name="Matches Won" numFmtId="0">
      <sharedItems containsSemiMixedTypes="0" containsString="0" containsNumber="1" containsInteger="1" minValue="0" maxValue="5"/>
    </cacheField>
    <cacheField name="Games Won" numFmtId="0">
      <sharedItems containsSemiMixedTypes="0" containsString="0" containsNumber="1" containsInteger="1" minValue="0" maxValue="15"/>
    </cacheField>
    <cacheField name="Points" numFmtId="0">
      <sharedItems containsSemiMixedTypes="0" containsString="0" containsNumber="1" containsInteger="1" minValue="-121" maxValue="1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"/>
    <n v="20"/>
    <n v="5"/>
    <n v="15"/>
    <n v="91"/>
  </r>
  <r>
    <x v="1"/>
    <n v="1"/>
    <n v="1"/>
    <n v="0"/>
    <n v="1"/>
    <n v="-91"/>
  </r>
  <r>
    <x v="2"/>
    <n v="1"/>
    <n v="20"/>
    <n v="5"/>
    <n v="15"/>
    <n v="84"/>
  </r>
  <r>
    <x v="3"/>
    <n v="1"/>
    <n v="0"/>
    <n v="0"/>
    <n v="0"/>
    <n v="-84"/>
  </r>
  <r>
    <x v="2"/>
    <n v="1"/>
    <n v="20"/>
    <n v="5"/>
    <n v="15"/>
    <n v="115"/>
  </r>
  <r>
    <x v="4"/>
    <n v="1"/>
    <n v="0"/>
    <n v="0"/>
    <n v="0"/>
    <n v="-115"/>
  </r>
  <r>
    <x v="3"/>
    <n v="1"/>
    <n v="14"/>
    <n v="3"/>
    <n v="9"/>
    <n v="2"/>
  </r>
  <r>
    <x v="1"/>
    <n v="1"/>
    <n v="8"/>
    <n v="2"/>
    <n v="8"/>
    <n v="-2"/>
  </r>
  <r>
    <x v="0"/>
    <n v="1"/>
    <n v="20"/>
    <n v="5"/>
    <n v="15"/>
    <n v="86"/>
  </r>
  <r>
    <x v="4"/>
    <n v="1"/>
    <n v="2"/>
    <n v="0"/>
    <n v="2"/>
    <n v="-86"/>
  </r>
  <r>
    <x v="2"/>
    <n v="1"/>
    <n v="20"/>
    <n v="5"/>
    <n v="15"/>
    <n v="114"/>
  </r>
  <r>
    <x v="1"/>
    <n v="1"/>
    <n v="0"/>
    <n v="0"/>
    <n v="0"/>
    <n v="-114"/>
  </r>
  <r>
    <x v="4"/>
    <n v="1"/>
    <n v="17"/>
    <n v="3"/>
    <n v="12"/>
    <n v="28"/>
  </r>
  <r>
    <x v="1"/>
    <n v="1"/>
    <n v="10"/>
    <n v="2"/>
    <n v="10"/>
    <n v="-28"/>
  </r>
  <r>
    <x v="0"/>
    <n v="1"/>
    <n v="20"/>
    <n v="5"/>
    <n v="15"/>
    <n v="60"/>
  </r>
  <r>
    <x v="3"/>
    <n v="1"/>
    <n v="3"/>
    <n v="0"/>
    <n v="3"/>
    <n v="-60"/>
  </r>
  <r>
    <x v="2"/>
    <n v="1"/>
    <n v="19"/>
    <n v="4"/>
    <n v="14"/>
    <n v="60"/>
  </r>
  <r>
    <x v="0"/>
    <n v="1"/>
    <n v="3"/>
    <n v="1"/>
    <n v="3"/>
    <n v="-60"/>
  </r>
  <r>
    <x v="4"/>
    <n v="1"/>
    <n v="7"/>
    <n v="2"/>
    <n v="7"/>
    <n v="-26"/>
  </r>
  <r>
    <x v="3"/>
    <n v="1"/>
    <n v="16"/>
    <n v="3"/>
    <n v="11"/>
    <n v="2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"/>
    <n v="17"/>
    <n v="4"/>
    <n v="12"/>
    <n v="65"/>
  </r>
  <r>
    <x v="1"/>
    <n v="1"/>
    <n v="3"/>
    <n v="1"/>
    <n v="3"/>
    <n v="-65"/>
  </r>
  <r>
    <x v="2"/>
    <n v="1"/>
    <n v="20"/>
    <n v="5"/>
    <n v="15"/>
    <n v="89"/>
  </r>
  <r>
    <x v="3"/>
    <n v="1"/>
    <n v="2"/>
    <n v="0"/>
    <n v="2"/>
    <n v="-89"/>
  </r>
  <r>
    <x v="2"/>
    <n v="1"/>
    <n v="20"/>
    <n v="5"/>
    <n v="15"/>
    <n v="109"/>
  </r>
  <r>
    <x v="4"/>
    <n v="1"/>
    <n v="0"/>
    <n v="0"/>
    <n v="0"/>
    <n v="-109"/>
  </r>
  <r>
    <x v="3"/>
    <n v="1"/>
    <n v="17"/>
    <n v="4"/>
    <n v="12"/>
    <n v="25"/>
  </r>
  <r>
    <x v="1"/>
    <n v="1"/>
    <n v="5"/>
    <n v="1"/>
    <n v="5"/>
    <n v="-25"/>
  </r>
  <r>
    <x v="0"/>
    <n v="1"/>
    <n v="20"/>
    <n v="5"/>
    <n v="15"/>
    <n v="106"/>
  </r>
  <r>
    <x v="4"/>
    <n v="1"/>
    <n v="0"/>
    <n v="0"/>
    <n v="0"/>
    <n v="-106"/>
  </r>
  <r>
    <x v="2"/>
    <n v="1"/>
    <n v="20"/>
    <n v="5"/>
    <n v="15"/>
    <n v="121"/>
  </r>
  <r>
    <x v="1"/>
    <n v="1"/>
    <n v="0"/>
    <n v="0"/>
    <n v="0"/>
    <n v="-121"/>
  </r>
  <r>
    <x v="4"/>
    <n v="1"/>
    <n v="8"/>
    <n v="2"/>
    <n v="8"/>
    <n v="-51"/>
  </r>
  <r>
    <x v="1"/>
    <n v="1"/>
    <n v="17"/>
    <n v="3"/>
    <n v="12"/>
    <n v="51"/>
  </r>
  <r>
    <x v="0"/>
    <n v="1"/>
    <n v="20"/>
    <n v="5"/>
    <n v="15"/>
    <n v="71"/>
  </r>
  <r>
    <x v="3"/>
    <n v="1"/>
    <n v="1"/>
    <n v="0"/>
    <n v="1"/>
    <n v="-71"/>
  </r>
  <r>
    <x v="2"/>
    <n v="1"/>
    <n v="14"/>
    <n v="3"/>
    <n v="9"/>
    <n v="21"/>
  </r>
  <r>
    <x v="0"/>
    <n v="1"/>
    <n v="6"/>
    <n v="2"/>
    <n v="6"/>
    <n v="-21"/>
  </r>
  <r>
    <x v="4"/>
    <n v="1"/>
    <n v="6"/>
    <n v="2"/>
    <n v="6"/>
    <n v="-57"/>
  </r>
  <r>
    <x v="3"/>
    <n v="1"/>
    <n v="17"/>
    <n v="3"/>
    <n v="12"/>
    <n v="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90B82A-88FE-464A-9ED2-40FFDD33E486}" name="PivotTable1" cacheId="384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B17:G24" firstHeaderRow="1" firstDataRow="2" firstDataCol="1"/>
  <pivotFields count="6"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2"/>
    </i>
    <i>
      <x/>
    </i>
    <i>
      <x v="3"/>
    </i>
    <i>
      <x v="4"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verall Pts" fld="2" baseField="0" baseItem="0"/>
    <dataField name="Sum of Played" fld="1" baseField="0" baseItem="0"/>
    <dataField name="Sum of Matches Won" fld="3" baseField="0" baseItem="0"/>
    <dataField name="Sum of Games Won" fld="4" baseField="0" baseItem="0"/>
    <dataField name="Sum of Points" fld="5" baseField="0" baseItem="0"/>
  </dataFields>
  <formats count="50">
    <format dxfId="50">
      <pivotArea type="all" dataOnly="0" outline="0" fieldPosition="0"/>
    </format>
    <format dxfId="51">
      <pivotArea type="all" dataOnly="0" outline="0" fieldPosition="0"/>
    </format>
    <format dxfId="52">
      <pivotArea outline="0" collapsedLevelsAreSubtotals="1" fieldPosition="0"/>
    </format>
    <format dxfId="53">
      <pivotArea type="origin" dataOnly="0" labelOnly="1" outline="0" fieldPosition="0"/>
    </format>
    <format dxfId="54">
      <pivotArea field="-2" type="button" dataOnly="0" labelOnly="1" outline="0" axis="axisCol" fieldPosition="0"/>
    </format>
    <format dxfId="55">
      <pivotArea type="topRight" dataOnly="0" labelOnly="1" outline="0" fieldPosition="0"/>
    </format>
    <format dxfId="56">
      <pivotArea field="0" type="button" dataOnly="0" labelOnly="1" outline="0" axis="axisRow" fieldPosition="0"/>
    </format>
    <format dxfId="57">
      <pivotArea dataOnly="0" labelOnly="1" fieldPosition="0">
        <references count="1">
          <reference field="0" count="0"/>
        </references>
      </pivotArea>
    </format>
    <format dxfId="58">
      <pivotArea dataOnly="0" labelOnly="1" grandRow="1" outline="0" fieldPosition="0"/>
    </format>
    <format dxfId="5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0">
      <pivotArea collapsedLevelsAreSubtotals="1" fieldPosition="0">
        <references count="1">
          <reference field="0" count="0"/>
        </references>
      </pivotArea>
    </format>
    <format dxfId="61">
      <pivotArea dataOnly="0" labelOnly="1" fieldPosition="0">
        <references count="1">
          <reference field="0" count="0"/>
        </references>
      </pivotArea>
    </format>
    <format dxfId="62">
      <pivotArea collapsedLevelsAreSubtotals="1" fieldPosition="0">
        <references count="1">
          <reference field="0" count="0"/>
        </references>
      </pivotArea>
    </format>
    <format dxfId="63">
      <pivotArea dataOnly="0" labelOnly="1" fieldPosition="0">
        <references count="1">
          <reference field="0" count="0"/>
        </references>
      </pivotArea>
    </format>
    <format dxfId="64">
      <pivotArea type="all" dataOnly="0" outline="0" fieldPosition="0"/>
    </format>
    <format dxfId="65">
      <pivotArea outline="0" collapsedLevelsAreSubtotals="1" fieldPosition="0"/>
    </format>
    <format dxfId="66">
      <pivotArea type="origin" dataOnly="0" labelOnly="1" outline="0" fieldPosition="0"/>
    </format>
    <format dxfId="67">
      <pivotArea field="-2" type="button" dataOnly="0" labelOnly="1" outline="0" axis="axisCol" fieldPosition="0"/>
    </format>
    <format dxfId="68">
      <pivotArea type="topRight" dataOnly="0" labelOnly="1" outline="0" fieldPosition="0"/>
    </format>
    <format dxfId="69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0"/>
        </references>
      </pivotArea>
    </format>
    <format dxfId="71">
      <pivotArea dataOnly="0" labelOnly="1" grandRow="1" outline="0" fieldPosition="0"/>
    </format>
    <format dxfId="7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3">
      <pivotArea type="all" dataOnly="0" outline="0" fieldPosition="0"/>
    </format>
    <format dxfId="74">
      <pivotArea outline="0" collapsedLevelsAreSubtotals="1" fieldPosition="0"/>
    </format>
    <format dxfId="75">
      <pivotArea type="origin" dataOnly="0" labelOnly="1" outline="0" fieldPosition="0"/>
    </format>
    <format dxfId="76">
      <pivotArea field="-2" type="button" dataOnly="0" labelOnly="1" outline="0" axis="axisCol" fieldPosition="0"/>
    </format>
    <format dxfId="77">
      <pivotArea type="topRight" dataOnly="0" labelOnly="1" outline="0" fieldPosition="0"/>
    </format>
    <format dxfId="78">
      <pivotArea field="0" type="button" dataOnly="0" labelOnly="1" outline="0" axis="axisRow" fieldPosition="0"/>
    </format>
    <format dxfId="79">
      <pivotArea dataOnly="0" labelOnly="1" fieldPosition="0">
        <references count="1">
          <reference field="0" count="0"/>
        </references>
      </pivotArea>
    </format>
    <format dxfId="80">
      <pivotArea dataOnly="0" labelOnly="1" grandRow="1" outline="0" fieldPosition="0"/>
    </format>
    <format dxfId="8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2">
      <pivotArea type="all" dataOnly="0" outline="0" fieldPosition="0"/>
    </format>
    <format dxfId="83">
      <pivotArea outline="0" collapsedLevelsAreSubtotals="1" fieldPosition="0"/>
    </format>
    <format dxfId="84">
      <pivotArea type="origin" dataOnly="0" labelOnly="1" outline="0" fieldPosition="0"/>
    </format>
    <format dxfId="85">
      <pivotArea field="-2" type="button" dataOnly="0" labelOnly="1" outline="0" axis="axisCol" fieldPosition="0"/>
    </format>
    <format dxfId="86">
      <pivotArea type="topRight" dataOnly="0" labelOnly="1" outline="0" fieldPosition="0"/>
    </format>
    <format dxfId="87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0"/>
        </references>
      </pivotArea>
    </format>
    <format dxfId="89">
      <pivotArea dataOnly="0" labelOnly="1" grandRow="1" outline="0" fieldPosition="0"/>
    </format>
    <format dxfId="9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1">
      <pivotArea type="origin" dataOnly="0" labelOnly="1" outline="0" fieldPosition="0"/>
    </format>
    <format dxfId="92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0"/>
        </references>
      </pivotArea>
    </format>
    <format dxfId="94">
      <pivotArea dataOnly="0" labelOnly="1" grandRow="1" outline="0" fieldPosition="0"/>
    </format>
    <format dxfId="95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96">
      <pivotArea outline="0" collapsedLevelsAreSubtotals="1" fieldPosition="0"/>
    </format>
    <format dxfId="97">
      <pivotArea dataOnly="0" labelOnly="1" fieldPosition="0">
        <references count="1">
          <reference field="0" count="0"/>
        </references>
      </pivotArea>
    </format>
    <format dxfId="98">
      <pivotArea dataOnly="0" labelOnly="1" grandRow="1" outline="0" fieldPosition="0"/>
    </format>
    <format dxfId="99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F49D6B-69F3-4969-BBF3-CD92CA63997F}" name="PivotTable3" cacheId="387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B5:G12" firstHeaderRow="1" firstDataRow="2" firstDataCol="1"/>
  <pivotFields count="6"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2"/>
    </i>
    <i>
      <x/>
    </i>
    <i>
      <x v="3"/>
    </i>
    <i>
      <x v="1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verall Pts" fld="2" baseField="0" baseItem="0"/>
    <dataField name="Sum of Played" fld="1" baseField="0" baseItem="0"/>
    <dataField name="Sum of Matches Won" fld="3" baseField="0" baseItem="0"/>
    <dataField name="Sum of Games Won" fld="4" baseField="0" baseItem="0"/>
    <dataField name="Sum of Points" fld="5" baseField="0" baseItem="0"/>
  </dataFields>
  <formats count="50">
    <format dxfId="0">
      <pivotArea type="all" dataOnly="0" outline="0" fieldPosition="0"/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type="origin" dataOnly="0" labelOnly="1" outline="0" fieldPosition="0"/>
    </format>
    <format dxfId="4">
      <pivotArea field="-2" type="button" dataOnly="0" labelOnly="1" outline="0" axis="axisCol" fieldPosition="0"/>
    </format>
    <format dxfId="5">
      <pivotArea type="topRight" dataOnly="0" labelOnly="1" outline="0" fieldPosition="0"/>
    </format>
    <format dxfId="6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">
      <pivotArea collapsedLevelsAreSubtotals="1" fieldPosition="0">
        <references count="1">
          <reference field="0" count="0"/>
        </references>
      </pivotArea>
    </format>
    <format dxfId="11">
      <pivotArea dataOnly="0" labelOnly="1" fieldPosition="0">
        <references count="1">
          <reference field="0" count="0"/>
        </references>
      </pivotArea>
    </format>
    <format dxfId="12">
      <pivotArea collapsedLevelsAreSubtotals="1" fieldPosition="0">
        <references count="1">
          <reference field="0" count="0"/>
        </references>
      </pivotArea>
    </format>
    <format dxfId="13">
      <pivotArea dataOnly="0" labelOnly="1" fieldPosition="0">
        <references count="1">
          <reference field="0" count="0"/>
        </references>
      </pivotArea>
    </format>
    <format dxfId="14">
      <pivotArea type="all" dataOnly="0" outline="0" fieldPosition="0"/>
    </format>
    <format dxfId="15">
      <pivotArea outline="0" collapsedLevelsAreSubtotals="1" fieldPosition="0"/>
    </format>
    <format dxfId="16">
      <pivotArea type="origin" dataOnly="0" labelOnly="1" outline="0" fieldPosition="0"/>
    </format>
    <format dxfId="17">
      <pivotArea field="-2" type="button" dataOnly="0" labelOnly="1" outline="0" axis="axisCol" fieldPosition="0"/>
    </format>
    <format dxfId="18">
      <pivotArea type="topRight" dataOnly="0" labelOnly="1" outline="0" fieldPosition="0"/>
    </format>
    <format dxfId="19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">
      <pivotArea type="all" dataOnly="0" outline="0" fieldPosition="0"/>
    </format>
    <format dxfId="24">
      <pivotArea outline="0" collapsedLevelsAreSubtotals="1" fieldPosition="0"/>
    </format>
    <format dxfId="25">
      <pivotArea type="origin" dataOnly="0" labelOnly="1" outline="0" fieldPosition="0"/>
    </format>
    <format dxfId="26">
      <pivotArea field="-2" type="button" dataOnly="0" labelOnly="1" outline="0" axis="axisCol" fieldPosition="0"/>
    </format>
    <format dxfId="27">
      <pivotArea type="topRight" dataOnly="0" labelOnly="1" outline="0" fieldPosition="0"/>
    </format>
    <format dxfId="28">
      <pivotArea field="0" type="button" dataOnly="0" labelOnly="1" outline="0" axis="axisRow" fieldPosition="0"/>
    </format>
    <format dxfId="29">
      <pivotArea dataOnly="0" labelOnly="1" fieldPosition="0">
        <references count="1">
          <reference field="0" count="0"/>
        </references>
      </pivotArea>
    </format>
    <format dxfId="30">
      <pivotArea dataOnly="0" labelOnly="1" grandRow="1" outline="0" fieldPosition="0"/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2">
      <pivotArea type="all" dataOnly="0" outline="0" fieldPosition="0"/>
    </format>
    <format dxfId="33">
      <pivotArea outline="0" collapsedLevelsAreSubtotals="1" fieldPosition="0"/>
    </format>
    <format dxfId="34">
      <pivotArea type="origin" dataOnly="0" labelOnly="1" outline="0" fieldPosition="0"/>
    </format>
    <format dxfId="35">
      <pivotArea field="-2" type="button" dataOnly="0" labelOnly="1" outline="0" axis="axisCol" fieldPosition="0"/>
    </format>
    <format dxfId="36">
      <pivotArea type="topRight" dataOnly="0" labelOnly="1" outline="0" fieldPosition="0"/>
    </format>
    <format dxfId="37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9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1">
      <pivotArea type="origin" dataOnly="0" labelOnly="1" outline="0" fieldPosition="0"/>
    </format>
    <format dxfId="42">
      <pivotArea field="0" type="button" dataOnly="0" labelOnly="1" outline="0" axis="axisRow" fieldPosition="0"/>
    </format>
    <format dxfId="43">
      <pivotArea dataOnly="0" labelOnly="1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5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46">
      <pivotArea outline="0" collapsedLevelsAreSubtotals="1" fieldPosition="0"/>
    </format>
    <format dxfId="47">
      <pivotArea dataOnly="0" labelOnly="1" fieldPosition="0">
        <references count="1">
          <reference field="0" count="0"/>
        </references>
      </pivotArea>
    </format>
    <format dxfId="48">
      <pivotArea dataOnly="0" labelOnly="1" grandRow="1" outline="0" fieldPosition="0"/>
    </format>
    <format dxfId="49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8A94-76E0-5744-9ECB-078C7D53618E}">
  <dimension ref="A1:AG270"/>
  <sheetViews>
    <sheetView zoomScale="70" zoomScaleNormal="70" workbookViewId="0">
      <pane ySplit="1" topLeftCell="A175" activePane="bottomLeft" state="frozen"/>
      <selection pane="bottomLeft" activeCell="M193" sqref="M193"/>
    </sheetView>
  </sheetViews>
  <sheetFormatPr defaultColWidth="8.85546875" defaultRowHeight="15"/>
  <cols>
    <col min="1" max="1" width="3.28515625" style="159" customWidth="1"/>
    <col min="2" max="2" width="27.28515625" bestFit="1" customWidth="1"/>
    <col min="3" max="3" width="23.140625" customWidth="1"/>
    <col min="4" max="5" width="14.42578125" customWidth="1"/>
    <col min="6" max="6" width="14" customWidth="1"/>
    <col min="7" max="7" width="11.7109375" customWidth="1"/>
    <col min="8" max="9" width="0" hidden="1" customWidth="1"/>
    <col min="10" max="10" width="15.28515625" customWidth="1"/>
    <col min="11" max="11" width="14.7109375" customWidth="1"/>
    <col min="12" max="13" width="7.7109375" customWidth="1"/>
    <col min="14" max="15" width="2" hidden="1" customWidth="1"/>
    <col min="16" max="17" width="7.7109375" customWidth="1"/>
    <col min="18" max="19" width="5.28515625" hidden="1" customWidth="1"/>
    <col min="20" max="21" width="7.7109375" customWidth="1"/>
    <col min="22" max="23" width="5.28515625" hidden="1" customWidth="1"/>
    <col min="24" max="25" width="7.7109375" customWidth="1"/>
    <col min="26" max="27" width="5.28515625" hidden="1" customWidth="1"/>
    <col min="28" max="28" width="13.28515625" customWidth="1"/>
    <col min="29" max="29" width="17.7109375" customWidth="1"/>
    <col min="30" max="31" width="2" hidden="1" customWidth="1"/>
    <col min="32" max="32" width="2.28515625" customWidth="1"/>
    <col min="33" max="34" width="13" customWidth="1"/>
  </cols>
  <sheetData>
    <row r="1" spans="1:33" ht="30.95" customHeight="1">
      <c r="B1" s="211" t="s">
        <v>0</v>
      </c>
      <c r="C1" s="212"/>
      <c r="D1" s="212"/>
      <c r="E1" s="212"/>
    </row>
    <row r="3" spans="1:33" ht="15.95" customHeight="1">
      <c r="B3" s="20" t="s">
        <v>1</v>
      </c>
      <c r="C3" s="234" t="s">
        <v>2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</row>
    <row r="4" spans="1:33">
      <c r="B4" s="21" t="s">
        <v>3</v>
      </c>
      <c r="C4" s="177" t="s">
        <v>3</v>
      </c>
      <c r="D4" s="244" t="s">
        <v>4</v>
      </c>
      <c r="E4" s="244"/>
      <c r="F4" s="244" t="s">
        <v>5</v>
      </c>
      <c r="G4" s="244"/>
      <c r="H4" s="178" t="e">
        <f>#REF!</f>
        <v>#REF!</v>
      </c>
      <c r="I4" s="178" t="str">
        <f>B7</f>
        <v>Wales</v>
      </c>
      <c r="J4" s="244" t="s">
        <v>6</v>
      </c>
      <c r="K4" s="244"/>
      <c r="L4" s="236" t="s">
        <v>7</v>
      </c>
      <c r="M4" s="237"/>
      <c r="N4" s="237"/>
      <c r="O4" s="237"/>
      <c r="P4" s="238"/>
    </row>
    <row r="5" spans="1:33">
      <c r="B5" s="21" t="s">
        <v>4</v>
      </c>
      <c r="C5" s="174" t="s">
        <v>8</v>
      </c>
      <c r="D5" s="245" t="s">
        <v>9</v>
      </c>
      <c r="E5" s="245"/>
      <c r="F5" s="245" t="s">
        <v>10</v>
      </c>
      <c r="G5" s="245"/>
      <c r="H5" s="175"/>
      <c r="I5" s="176"/>
      <c r="J5" s="242" t="s">
        <v>11</v>
      </c>
      <c r="K5" s="242"/>
      <c r="L5" s="242" t="s">
        <v>12</v>
      </c>
      <c r="M5" s="242"/>
      <c r="N5" s="242"/>
      <c r="O5" s="242"/>
      <c r="P5" s="243"/>
    </row>
    <row r="6" spans="1:33">
      <c r="B6" s="21" t="s">
        <v>5</v>
      </c>
      <c r="C6" s="88" t="s">
        <v>13</v>
      </c>
      <c r="D6" s="225" t="s">
        <v>14</v>
      </c>
      <c r="E6" s="225"/>
      <c r="F6" s="225" t="s">
        <v>15</v>
      </c>
      <c r="G6" s="225"/>
      <c r="H6" s="89"/>
      <c r="I6" s="90"/>
      <c r="J6" s="224" t="s">
        <v>16</v>
      </c>
      <c r="K6" s="224"/>
      <c r="L6" s="224" t="s">
        <v>17</v>
      </c>
      <c r="M6" s="224"/>
      <c r="N6" s="224"/>
      <c r="O6" s="224"/>
      <c r="P6" s="239"/>
      <c r="Q6" s="218" t="s">
        <v>18</v>
      </c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</row>
    <row r="7" spans="1:33">
      <c r="B7" s="21" t="s">
        <v>6</v>
      </c>
      <c r="C7" s="88" t="s">
        <v>19</v>
      </c>
      <c r="D7" s="225" t="s">
        <v>20</v>
      </c>
      <c r="E7" s="225"/>
      <c r="F7" s="226" t="s">
        <v>21</v>
      </c>
      <c r="G7" s="227"/>
      <c r="H7" s="89"/>
      <c r="I7" s="90"/>
      <c r="J7" s="224" t="s">
        <v>22</v>
      </c>
      <c r="K7" s="224"/>
      <c r="L7" s="224" t="s">
        <v>23</v>
      </c>
      <c r="M7" s="224"/>
      <c r="N7" s="224"/>
      <c r="O7" s="224"/>
      <c r="P7" s="23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</row>
    <row r="8" spans="1:33">
      <c r="B8" s="21" t="s">
        <v>7</v>
      </c>
      <c r="C8" s="88" t="s">
        <v>24</v>
      </c>
      <c r="D8" s="225" t="s">
        <v>25</v>
      </c>
      <c r="E8" s="225"/>
      <c r="F8" s="226" t="s">
        <v>26</v>
      </c>
      <c r="G8" s="227"/>
      <c r="H8" s="89"/>
      <c r="I8" s="90"/>
      <c r="J8" s="224" t="s">
        <v>27</v>
      </c>
      <c r="K8" s="224"/>
      <c r="L8" s="224" t="s">
        <v>28</v>
      </c>
      <c r="M8" s="224"/>
      <c r="N8" s="224"/>
      <c r="O8" s="224"/>
      <c r="P8" s="23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</row>
    <row r="9" spans="1:33">
      <c r="B9" s="21"/>
      <c r="C9" s="91" t="s">
        <v>29</v>
      </c>
      <c r="D9" s="225" t="s">
        <v>30</v>
      </c>
      <c r="E9" s="225"/>
      <c r="F9" s="226" t="s">
        <v>31</v>
      </c>
      <c r="G9" s="227"/>
      <c r="H9" s="89"/>
      <c r="I9" s="90"/>
      <c r="J9" s="224" t="s">
        <v>32</v>
      </c>
      <c r="K9" s="224"/>
      <c r="L9" s="224" t="s">
        <v>33</v>
      </c>
      <c r="M9" s="224"/>
      <c r="N9" s="224"/>
      <c r="O9" s="224"/>
      <c r="P9" s="23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</row>
    <row r="10" spans="1:33">
      <c r="B10" s="95"/>
      <c r="C10" s="96"/>
      <c r="D10" s="228" t="s">
        <v>34</v>
      </c>
      <c r="E10" s="229"/>
      <c r="F10" s="228"/>
      <c r="G10" s="229"/>
      <c r="H10" s="97"/>
      <c r="I10" s="98"/>
      <c r="J10" s="230" t="s">
        <v>35</v>
      </c>
      <c r="K10" s="231"/>
      <c r="L10" s="230"/>
      <c r="M10" s="232"/>
      <c r="N10" s="232"/>
      <c r="O10" s="232"/>
      <c r="P10" s="233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</row>
    <row r="11" spans="1:33" ht="15.95" customHeight="1">
      <c r="B11" s="22"/>
      <c r="C11" s="92"/>
      <c r="D11" s="220" t="s">
        <v>36</v>
      </c>
      <c r="E11" s="221"/>
      <c r="F11" s="222"/>
      <c r="G11" s="222"/>
      <c r="H11" s="93"/>
      <c r="I11" s="94"/>
      <c r="J11" s="223" t="s">
        <v>37</v>
      </c>
      <c r="K11" s="223"/>
      <c r="L11" s="240"/>
      <c r="M11" s="240"/>
      <c r="N11" s="240"/>
      <c r="O11" s="240"/>
      <c r="P11" s="241"/>
    </row>
    <row r="12" spans="1:33">
      <c r="B12" s="208" t="s">
        <v>38</v>
      </c>
      <c r="C12" s="206">
        <v>5</v>
      </c>
      <c r="E12" s="23"/>
      <c r="F12" s="23"/>
      <c r="G12" s="23"/>
      <c r="H12" s="23"/>
      <c r="I12" s="23"/>
      <c r="J12" s="23"/>
      <c r="K12" s="23"/>
    </row>
    <row r="13" spans="1:33">
      <c r="B13" s="209"/>
      <c r="C13" s="207"/>
    </row>
    <row r="14" spans="1:33" ht="6.75" customHeight="1"/>
    <row r="15" spans="1:33" ht="6.7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F15" s="4"/>
    </row>
    <row r="16" spans="1:33" s="1" customFormat="1">
      <c r="A16" s="159">
        <v>1</v>
      </c>
      <c r="B16" s="145" t="s">
        <v>5</v>
      </c>
      <c r="C16" s="145" t="s">
        <v>6</v>
      </c>
      <c r="D16" s="216" t="s">
        <v>39</v>
      </c>
      <c r="E16" s="216"/>
      <c r="F16" s="216"/>
      <c r="G16" s="216"/>
      <c r="H16" s="217"/>
      <c r="I16" s="217"/>
      <c r="J16" s="217"/>
      <c r="K16" s="217"/>
      <c r="L16" s="215" t="s">
        <v>40</v>
      </c>
      <c r="M16" s="215"/>
      <c r="N16" s="33"/>
      <c r="O16" s="33"/>
      <c r="P16" s="215" t="s">
        <v>41</v>
      </c>
      <c r="Q16" s="215"/>
      <c r="R16" s="33"/>
      <c r="S16" s="33"/>
      <c r="T16" s="215" t="s">
        <v>42</v>
      </c>
      <c r="U16" s="215"/>
      <c r="V16" s="33"/>
      <c r="W16" s="33"/>
      <c r="X16" s="215" t="s">
        <v>43</v>
      </c>
      <c r="Y16" s="215"/>
      <c r="Z16" s="33"/>
      <c r="AA16" s="33"/>
      <c r="AB16" s="215" t="s">
        <v>44</v>
      </c>
      <c r="AC16" s="215"/>
      <c r="AF16" s="7"/>
    </row>
    <row r="17" spans="1:32" s="1" customFormat="1">
      <c r="A17" s="159"/>
      <c r="B17" s="35" t="s">
        <v>45</v>
      </c>
      <c r="C17" s="192" t="s">
        <v>46</v>
      </c>
      <c r="D17" s="125" t="s">
        <v>47</v>
      </c>
      <c r="E17" s="126" t="s">
        <v>48</v>
      </c>
      <c r="F17" s="127" t="s">
        <v>49</v>
      </c>
      <c r="G17" s="126" t="s">
        <v>50</v>
      </c>
      <c r="H17" s="40" t="s">
        <v>51</v>
      </c>
      <c r="I17" s="41"/>
      <c r="J17" s="41" t="s">
        <v>52</v>
      </c>
      <c r="K17" s="41" t="s">
        <v>53</v>
      </c>
      <c r="L17" s="41" t="s">
        <v>52</v>
      </c>
      <c r="M17" s="41" t="s">
        <v>53</v>
      </c>
      <c r="N17" s="41"/>
      <c r="O17" s="41"/>
      <c r="P17" s="41" t="s">
        <v>52</v>
      </c>
      <c r="Q17" s="41" t="s">
        <v>53</v>
      </c>
      <c r="R17" s="41" t="s">
        <v>52</v>
      </c>
      <c r="S17" s="41" t="s">
        <v>53</v>
      </c>
      <c r="T17" s="41" t="s">
        <v>52</v>
      </c>
      <c r="U17" s="41" t="s">
        <v>53</v>
      </c>
      <c r="V17" s="41" t="s">
        <v>52</v>
      </c>
      <c r="W17" s="41" t="s">
        <v>53</v>
      </c>
      <c r="X17" s="41" t="s">
        <v>52</v>
      </c>
      <c r="Y17" s="41" t="s">
        <v>53</v>
      </c>
      <c r="Z17" s="41" t="s">
        <v>52</v>
      </c>
      <c r="AA17" s="41" t="s">
        <v>53</v>
      </c>
      <c r="AB17" s="41" t="s">
        <v>52</v>
      </c>
      <c r="AC17" s="41" t="s">
        <v>53</v>
      </c>
      <c r="AF17" s="7"/>
    </row>
    <row r="18" spans="1:32">
      <c r="B18" s="193" t="s">
        <v>10</v>
      </c>
      <c r="C18" s="194" t="s">
        <v>11</v>
      </c>
      <c r="D18" s="189">
        <f>IF(F18&gt;G18,1,IF(G18&gt;F18,0,0))</f>
        <v>1</v>
      </c>
      <c r="E18" s="114">
        <f>IF(G18&gt;F18,1,IF(F18&gt;G18,0,0))</f>
        <v>0</v>
      </c>
      <c r="F18" s="115">
        <f>SUM(N18,R18,V18,Z18,AD18)</f>
        <v>3</v>
      </c>
      <c r="G18" s="115">
        <f>SUM(O18,S18,W18,AA18,AE18)</f>
        <v>0</v>
      </c>
      <c r="H18" s="115"/>
      <c r="I18" s="115"/>
      <c r="J18" s="115">
        <f>SUM(L18,P18,T18,X18,AB18)</f>
        <v>33</v>
      </c>
      <c r="K18" s="115">
        <f>SUM(M18,Q18,U18,Y18,AC18)</f>
        <v>9</v>
      </c>
      <c r="L18" s="116">
        <v>11</v>
      </c>
      <c r="M18" s="116">
        <v>0</v>
      </c>
      <c r="N18" s="116">
        <f>IF(L18="",0,IF(L18&gt;M18,1,0))</f>
        <v>1</v>
      </c>
      <c r="O18" s="116">
        <f>IF(M18="",0,IF(M18&gt;L18,1,0))</f>
        <v>0</v>
      </c>
      <c r="P18" s="116">
        <v>11</v>
      </c>
      <c r="Q18" s="116">
        <v>2</v>
      </c>
      <c r="R18" s="116">
        <f>IF(P18="",0,IF(P18&gt;Q18,1,0))</f>
        <v>1</v>
      </c>
      <c r="S18" s="116">
        <f>IF(Q18="",0,IF(Q18&gt;P18,1,0))</f>
        <v>0</v>
      </c>
      <c r="T18" s="116">
        <v>11</v>
      </c>
      <c r="U18" s="116">
        <v>7</v>
      </c>
      <c r="V18" s="116">
        <f>IF(T18="",0,IF(T18&gt;U18,1,0))</f>
        <v>1</v>
      </c>
      <c r="W18" s="116">
        <f>IF(U18="",0,IF(U18&gt;T18,1,0))</f>
        <v>0</v>
      </c>
      <c r="X18" s="116">
        <v>0</v>
      </c>
      <c r="Y18" s="116">
        <v>0</v>
      </c>
      <c r="Z18" s="116">
        <f>IF(X18="",0,IF(X18&gt;Y18,1,0))</f>
        <v>0</v>
      </c>
      <c r="AA18" s="116">
        <f>IF(Y18="",0,IF(Y18&gt;X18,1,0))</f>
        <v>0</v>
      </c>
      <c r="AB18" s="116"/>
      <c r="AC18" s="117"/>
      <c r="AD18">
        <f>IF(AB18="",0,IF(AB18&gt;AC18,1,0))</f>
        <v>0</v>
      </c>
      <c r="AE18">
        <f>IF(AC18="",0,IF(AC18&gt;AB18,1,0))</f>
        <v>0</v>
      </c>
      <c r="AF18" s="8"/>
    </row>
    <row r="19" spans="1:32">
      <c r="B19" s="184" t="s">
        <v>15</v>
      </c>
      <c r="C19" s="188" t="s">
        <v>16</v>
      </c>
      <c r="D19" s="190">
        <f t="shared" ref="D19:D21" si="0">IF(F19&gt;G19,1,IF(G19&gt;F19,0,0))</f>
        <v>1</v>
      </c>
      <c r="E19" s="110">
        <f t="shared" ref="E19:E21" si="1">IF(G19&gt;F19,1,IF(F19&gt;G19,0,0))</f>
        <v>0</v>
      </c>
      <c r="F19" s="111">
        <f t="shared" ref="F19:G21" si="2">SUM(N19,R19,V19,Z19,AD19)</f>
        <v>3</v>
      </c>
      <c r="G19" s="111">
        <f t="shared" si="2"/>
        <v>0</v>
      </c>
      <c r="H19" s="111"/>
      <c r="I19" s="111"/>
      <c r="J19" s="111">
        <f t="shared" ref="J19:K21" si="3">SUM(L19,P19,T19,X19,AB19)</f>
        <v>33</v>
      </c>
      <c r="K19" s="111">
        <f t="shared" si="3"/>
        <v>14</v>
      </c>
      <c r="L19" s="112">
        <v>11</v>
      </c>
      <c r="M19" s="112">
        <v>5</v>
      </c>
      <c r="N19" s="112">
        <f t="shared" ref="N19:N21" si="4">IF(L19="",0,IF(L19&gt;M19,1,0))</f>
        <v>1</v>
      </c>
      <c r="O19" s="112">
        <f t="shared" ref="O19:O21" si="5">IF(M19="",0,IF(M19&gt;L19,1,0))</f>
        <v>0</v>
      </c>
      <c r="P19" s="112">
        <v>11</v>
      </c>
      <c r="Q19" s="112">
        <v>3</v>
      </c>
      <c r="R19" s="112">
        <f t="shared" ref="R19:R21" si="6">IF(P19="",0,IF(P19&gt;Q19,1,0))</f>
        <v>1</v>
      </c>
      <c r="S19" s="112">
        <f t="shared" ref="S19:S21" si="7">IF(Q19="",0,IF(Q19&gt;P19,1,0))</f>
        <v>0</v>
      </c>
      <c r="T19" s="112">
        <v>11</v>
      </c>
      <c r="U19" s="112">
        <v>6</v>
      </c>
      <c r="V19" s="112">
        <f t="shared" ref="V19:V21" si="8">IF(T19="",0,IF(T19&gt;U19,1,0))</f>
        <v>1</v>
      </c>
      <c r="W19" s="112">
        <f t="shared" ref="W19:W21" si="9">IF(U19="",0,IF(U19&gt;T19,1,0))</f>
        <v>0</v>
      </c>
      <c r="X19" s="112">
        <v>0</v>
      </c>
      <c r="Y19" s="112">
        <v>0</v>
      </c>
      <c r="Z19" s="112">
        <f t="shared" ref="Z19:Z21" si="10">IF(X19="",0,IF(X19&gt;Y19,1,0))</f>
        <v>0</v>
      </c>
      <c r="AA19" s="112">
        <f t="shared" ref="AA19:AA21" si="11">IF(Y19="",0,IF(Y19&gt;X19,1,0))</f>
        <v>0</v>
      </c>
      <c r="AB19" s="112"/>
      <c r="AC19" s="119"/>
      <c r="AD19">
        <f t="shared" ref="AD19:AD22" si="12">IF(AB19="",0,IF(AB19&gt;AC19,1,0))</f>
        <v>0</v>
      </c>
      <c r="AE19">
        <f t="shared" ref="AE19:AE22" si="13">IF(AC19="",0,IF(AC19&gt;AB19,1,0))</f>
        <v>0</v>
      </c>
      <c r="AF19" s="8"/>
    </row>
    <row r="20" spans="1:32">
      <c r="B20" s="184" t="s">
        <v>21</v>
      </c>
      <c r="C20" s="188" t="s">
        <v>27</v>
      </c>
      <c r="D20" s="190">
        <f t="shared" si="0"/>
        <v>1</v>
      </c>
      <c r="E20" s="110">
        <f t="shared" si="1"/>
        <v>0</v>
      </c>
      <c r="F20" s="111">
        <f t="shared" si="2"/>
        <v>3</v>
      </c>
      <c r="G20" s="111">
        <f t="shared" si="2"/>
        <v>0</v>
      </c>
      <c r="H20" s="111"/>
      <c r="I20" s="111"/>
      <c r="J20" s="111">
        <f t="shared" si="3"/>
        <v>33</v>
      </c>
      <c r="K20" s="111">
        <f t="shared" si="3"/>
        <v>9</v>
      </c>
      <c r="L20" s="112">
        <v>11</v>
      </c>
      <c r="M20" s="112">
        <v>0</v>
      </c>
      <c r="N20" s="112">
        <f t="shared" si="4"/>
        <v>1</v>
      </c>
      <c r="O20" s="112">
        <f t="shared" si="5"/>
        <v>0</v>
      </c>
      <c r="P20" s="112">
        <v>11</v>
      </c>
      <c r="Q20" s="112">
        <v>7</v>
      </c>
      <c r="R20" s="112">
        <f t="shared" si="6"/>
        <v>1</v>
      </c>
      <c r="S20" s="112">
        <f t="shared" si="7"/>
        <v>0</v>
      </c>
      <c r="T20" s="112">
        <v>11</v>
      </c>
      <c r="U20" s="112">
        <v>2</v>
      </c>
      <c r="V20" s="112">
        <f t="shared" si="8"/>
        <v>1</v>
      </c>
      <c r="W20" s="112">
        <f t="shared" si="9"/>
        <v>0</v>
      </c>
      <c r="X20" s="112">
        <v>0</v>
      </c>
      <c r="Y20" s="112">
        <v>0</v>
      </c>
      <c r="Z20" s="112">
        <f t="shared" si="10"/>
        <v>0</v>
      </c>
      <c r="AA20" s="112">
        <f t="shared" si="11"/>
        <v>0</v>
      </c>
      <c r="AB20" s="112"/>
      <c r="AC20" s="119"/>
      <c r="AF20" s="8"/>
    </row>
    <row r="21" spans="1:32">
      <c r="B21" s="184" t="s">
        <v>26</v>
      </c>
      <c r="C21" s="188" t="s">
        <v>54</v>
      </c>
      <c r="D21" s="190">
        <f t="shared" si="0"/>
        <v>0</v>
      </c>
      <c r="E21" s="110">
        <f t="shared" si="1"/>
        <v>1</v>
      </c>
      <c r="F21" s="111">
        <f t="shared" si="2"/>
        <v>0</v>
      </c>
      <c r="G21" s="111">
        <f t="shared" si="2"/>
        <v>3</v>
      </c>
      <c r="H21" s="111"/>
      <c r="I21" s="111"/>
      <c r="J21" s="111">
        <f t="shared" si="3"/>
        <v>16</v>
      </c>
      <c r="K21" s="111">
        <f t="shared" si="3"/>
        <v>33</v>
      </c>
      <c r="L21" s="112">
        <v>7</v>
      </c>
      <c r="M21" s="112">
        <v>11</v>
      </c>
      <c r="N21" s="112">
        <f t="shared" si="4"/>
        <v>0</v>
      </c>
      <c r="O21" s="112">
        <f t="shared" si="5"/>
        <v>1</v>
      </c>
      <c r="P21" s="112">
        <v>3</v>
      </c>
      <c r="Q21" s="112">
        <v>11</v>
      </c>
      <c r="R21" s="112">
        <f t="shared" si="6"/>
        <v>0</v>
      </c>
      <c r="S21" s="112">
        <f t="shared" si="7"/>
        <v>1</v>
      </c>
      <c r="T21" s="112">
        <v>6</v>
      </c>
      <c r="U21" s="112">
        <v>11</v>
      </c>
      <c r="V21" s="112">
        <f t="shared" si="8"/>
        <v>0</v>
      </c>
      <c r="W21" s="112">
        <f t="shared" si="9"/>
        <v>1</v>
      </c>
      <c r="X21" s="112">
        <v>0</v>
      </c>
      <c r="Y21" s="112">
        <v>0</v>
      </c>
      <c r="Z21" s="112">
        <f t="shared" si="10"/>
        <v>0</v>
      </c>
      <c r="AA21" s="112">
        <f t="shared" si="11"/>
        <v>0</v>
      </c>
      <c r="AB21" s="112"/>
      <c r="AC21" s="119"/>
      <c r="AD21">
        <f t="shared" si="12"/>
        <v>0</v>
      </c>
      <c r="AE21">
        <f t="shared" si="13"/>
        <v>0</v>
      </c>
      <c r="AF21" s="8"/>
    </row>
    <row r="22" spans="1:32">
      <c r="B22" s="184" t="s">
        <v>31</v>
      </c>
      <c r="C22" s="188" t="s">
        <v>35</v>
      </c>
      <c r="D22" s="191">
        <f t="shared" ref="D22" si="14">IF(F22&gt;G22,1,IF(G22&gt;F22,0,0))</f>
        <v>1</v>
      </c>
      <c r="E22" s="121">
        <f t="shared" ref="E22" si="15">IF(G22&gt;F22,1,IF(F22&gt;G22,0,0))</f>
        <v>0</v>
      </c>
      <c r="F22" s="122">
        <f t="shared" ref="F22" si="16">SUM(N22,R22,V22,Z22,AD22)</f>
        <v>3</v>
      </c>
      <c r="G22" s="122">
        <f t="shared" ref="G22" si="17">SUM(O22,S22,W22,AA22,AE22)</f>
        <v>0</v>
      </c>
      <c r="H22" s="122"/>
      <c r="I22" s="122"/>
      <c r="J22" s="122">
        <f t="shared" ref="J22" si="18">SUM(L22,P22,T22,X22,AB22)</f>
        <v>33</v>
      </c>
      <c r="K22" s="122">
        <f t="shared" ref="K22" si="19">SUM(M22,Q22,U22,Y22,AC22)</f>
        <v>18</v>
      </c>
      <c r="L22" s="123">
        <v>11</v>
      </c>
      <c r="M22" s="123">
        <v>7</v>
      </c>
      <c r="N22" s="123">
        <f t="shared" ref="N22" si="20">IF(L22="",0,IF(L22&gt;M22,1,0))</f>
        <v>1</v>
      </c>
      <c r="O22" s="123">
        <f t="shared" ref="O22" si="21">IF(M22="",0,IF(M22&gt;L22,1,0))</f>
        <v>0</v>
      </c>
      <c r="P22" s="123">
        <v>11</v>
      </c>
      <c r="Q22" s="123">
        <v>6</v>
      </c>
      <c r="R22" s="123">
        <f t="shared" ref="R22" si="22">IF(P22="",0,IF(P22&gt;Q22,1,0))</f>
        <v>1</v>
      </c>
      <c r="S22" s="123">
        <f t="shared" ref="S22" si="23">IF(Q22="",0,IF(Q22&gt;P22,1,0))</f>
        <v>0</v>
      </c>
      <c r="T22" s="123">
        <v>11</v>
      </c>
      <c r="U22" s="123">
        <v>5</v>
      </c>
      <c r="V22" s="123">
        <f t="shared" ref="V22" si="24">IF(T22="",0,IF(T22&gt;U22,1,0))</f>
        <v>1</v>
      </c>
      <c r="W22" s="123">
        <f t="shared" ref="W22" si="25">IF(U22="",0,IF(U22&gt;T22,1,0))</f>
        <v>0</v>
      </c>
      <c r="X22" s="123">
        <v>0</v>
      </c>
      <c r="Y22" s="123">
        <v>0</v>
      </c>
      <c r="Z22" s="123">
        <f t="shared" ref="Z22" si="26">IF(X22="",0,IF(X22&gt;Y22,1,0))</f>
        <v>0</v>
      </c>
      <c r="AA22" s="123">
        <f t="shared" ref="AA22" si="27">IF(Y22="",0,IF(Y22&gt;X22,1,0))</f>
        <v>0</v>
      </c>
      <c r="AB22" s="123"/>
      <c r="AC22" s="124"/>
      <c r="AD22">
        <f t="shared" si="12"/>
        <v>0</v>
      </c>
      <c r="AE22">
        <f t="shared" si="13"/>
        <v>0</v>
      </c>
      <c r="AF22" s="8"/>
    </row>
    <row r="23" spans="1:32" s="1" customFormat="1">
      <c r="A23" s="159"/>
      <c r="B23" s="45" t="s">
        <v>55</v>
      </c>
      <c r="C23" s="46"/>
      <c r="D23" s="128">
        <f t="shared" ref="D23:E23" si="28">SUM(D18:D22)</f>
        <v>4</v>
      </c>
      <c r="E23" s="129">
        <f t="shared" si="28"/>
        <v>1</v>
      </c>
      <c r="F23" s="130">
        <f>SUM(F18:F22)</f>
        <v>12</v>
      </c>
      <c r="G23" s="129">
        <f>SUM(G18:G22)</f>
        <v>3</v>
      </c>
      <c r="H23" s="131"/>
      <c r="I23" s="131"/>
      <c r="J23" s="128">
        <f>SUM(J18:J22)</f>
        <v>148</v>
      </c>
      <c r="K23" s="129">
        <f>SUM(K18:K22)</f>
        <v>83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47"/>
      <c r="AF23" s="7"/>
    </row>
    <row r="24" spans="1:32" s="1" customFormat="1">
      <c r="A24" s="159"/>
      <c r="B24" s="45" t="s">
        <v>38</v>
      </c>
      <c r="C24" s="48"/>
      <c r="D24" s="72"/>
      <c r="E24" s="73"/>
      <c r="F24" s="49">
        <v>5</v>
      </c>
      <c r="G24" s="50">
        <v>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214"/>
      <c r="AC24" s="214"/>
      <c r="AF24" s="7"/>
    </row>
    <row r="25" spans="1:32">
      <c r="B25" s="45"/>
      <c r="C25" s="51"/>
      <c r="D25" s="71"/>
      <c r="E25" s="70"/>
      <c r="F25" s="71"/>
      <c r="G25" s="70"/>
      <c r="H25" s="52"/>
      <c r="I25" s="52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35"/>
      <c r="AC25" s="35"/>
      <c r="AF25" s="8"/>
    </row>
    <row r="26" spans="1:32" s="2" customFormat="1">
      <c r="A26" s="159"/>
      <c r="B26" s="53" t="s">
        <v>56</v>
      </c>
      <c r="C26" s="54"/>
      <c r="D26" s="55">
        <f>SUM(D23:D25)</f>
        <v>4</v>
      </c>
      <c r="E26" s="55">
        <f>SUM(E23:E25)</f>
        <v>1</v>
      </c>
      <c r="F26" s="55">
        <f t="shared" ref="F26:G26" si="29">SUM(F23:F25)</f>
        <v>17</v>
      </c>
      <c r="G26" s="55">
        <f t="shared" si="29"/>
        <v>3</v>
      </c>
      <c r="H26" s="79">
        <f t="shared" ref="H26:I26" si="30">SUM(H18:H25)</f>
        <v>0</v>
      </c>
      <c r="I26" s="80">
        <f t="shared" si="30"/>
        <v>0</v>
      </c>
      <c r="J26" s="55">
        <f>J23</f>
        <v>148</v>
      </c>
      <c r="K26" s="56">
        <f>K23</f>
        <v>83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8"/>
      <c r="AC26" s="58"/>
      <c r="AF26" s="9"/>
    </row>
    <row r="27" spans="1:3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59"/>
      <c r="AF27" s="5"/>
    </row>
    <row r="28" spans="1:32">
      <c r="B28" s="24" t="s">
        <v>57</v>
      </c>
      <c r="C28" s="60" t="s">
        <v>58</v>
      </c>
      <c r="D28" s="60" t="s">
        <v>59</v>
      </c>
      <c r="E28" s="60" t="s">
        <v>60</v>
      </c>
      <c r="F28" s="60" t="s">
        <v>61</v>
      </c>
      <c r="G28" s="60" t="s">
        <v>62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59"/>
      <c r="AF28" s="5"/>
    </row>
    <row r="29" spans="1:32">
      <c r="B29" s="61" t="str">
        <f>B16</f>
        <v>France</v>
      </c>
      <c r="C29" s="61">
        <f>IF(D23+E23&gt;0,1,0)</f>
        <v>1</v>
      </c>
      <c r="D29" s="61">
        <f>IF(F26&lt;0,0,F26)</f>
        <v>17</v>
      </c>
      <c r="E29" s="61">
        <f>D23</f>
        <v>4</v>
      </c>
      <c r="F29" s="61">
        <f>F23</f>
        <v>12</v>
      </c>
      <c r="G29" s="61">
        <f>J23-K23</f>
        <v>65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59"/>
      <c r="AF29" s="5"/>
    </row>
    <row r="30" spans="1:32">
      <c r="B30" s="61" t="str">
        <f>C16</f>
        <v>Wales</v>
      </c>
      <c r="C30" s="61">
        <f>IF(D23+E23&gt;0,1,0)</f>
        <v>1</v>
      </c>
      <c r="D30" s="61">
        <f>IF(G26&lt;0,0,G26)</f>
        <v>3</v>
      </c>
      <c r="E30" s="61">
        <f>E23</f>
        <v>1</v>
      </c>
      <c r="F30" s="61">
        <f>G23</f>
        <v>3</v>
      </c>
      <c r="G30" s="61">
        <f>K23-J23</f>
        <v>-65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59"/>
      <c r="AF30" s="5"/>
    </row>
    <row r="31" spans="1:32" ht="7.5" customHeight="1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3"/>
      <c r="AF31" s="6"/>
    </row>
    <row r="32" spans="1:32" ht="6.7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32" ht="6.7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32" ht="6.75" customHeight="1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F34" s="4"/>
    </row>
    <row r="35" spans="1:32" s="1" customFormat="1">
      <c r="A35" s="159">
        <v>2</v>
      </c>
      <c r="B35" s="145" t="s">
        <v>7</v>
      </c>
      <c r="C35" s="145" t="s">
        <v>3</v>
      </c>
      <c r="D35" s="216" t="s">
        <v>39</v>
      </c>
      <c r="E35" s="216"/>
      <c r="F35" s="216"/>
      <c r="G35" s="216"/>
      <c r="H35" s="217"/>
      <c r="I35" s="217"/>
      <c r="J35" s="217"/>
      <c r="K35" s="217"/>
      <c r="L35" s="215" t="s">
        <v>40</v>
      </c>
      <c r="M35" s="215"/>
      <c r="N35" s="33"/>
      <c r="O35" s="33"/>
      <c r="P35" s="215" t="s">
        <v>41</v>
      </c>
      <c r="Q35" s="215"/>
      <c r="R35" s="33"/>
      <c r="S35" s="33"/>
      <c r="T35" s="215" t="s">
        <v>42</v>
      </c>
      <c r="U35" s="215"/>
      <c r="V35" s="33"/>
      <c r="W35" s="33"/>
      <c r="X35" s="215" t="s">
        <v>43</v>
      </c>
      <c r="Y35" s="215"/>
      <c r="Z35" s="33"/>
      <c r="AA35" s="33"/>
      <c r="AB35" s="215" t="s">
        <v>44</v>
      </c>
      <c r="AC35" s="215"/>
      <c r="AF35" s="7"/>
    </row>
    <row r="36" spans="1:32" s="1" customFormat="1">
      <c r="A36" s="159"/>
      <c r="B36" s="35" t="s">
        <v>45</v>
      </c>
      <c r="C36" s="36" t="s">
        <v>46</v>
      </c>
      <c r="D36" s="37" t="s">
        <v>47</v>
      </c>
      <c r="E36" s="38" t="s">
        <v>48</v>
      </c>
      <c r="F36" s="39" t="s">
        <v>49</v>
      </c>
      <c r="G36" s="38" t="s">
        <v>50</v>
      </c>
      <c r="H36" s="40" t="s">
        <v>51</v>
      </c>
      <c r="I36" s="41"/>
      <c r="J36" s="41" t="s">
        <v>52</v>
      </c>
      <c r="K36" s="41" t="s">
        <v>53</v>
      </c>
      <c r="L36" s="41" t="s">
        <v>52</v>
      </c>
      <c r="M36" s="41" t="s">
        <v>53</v>
      </c>
      <c r="N36" s="41"/>
      <c r="O36" s="41"/>
      <c r="P36" s="41" t="s">
        <v>52</v>
      </c>
      <c r="Q36" s="41" t="s">
        <v>53</v>
      </c>
      <c r="R36" s="41" t="s">
        <v>52</v>
      </c>
      <c r="S36" s="41" t="s">
        <v>53</v>
      </c>
      <c r="T36" s="41" t="s">
        <v>52</v>
      </c>
      <c r="U36" s="41" t="s">
        <v>53</v>
      </c>
      <c r="V36" s="41" t="s">
        <v>52</v>
      </c>
      <c r="W36" s="41" t="s">
        <v>53</v>
      </c>
      <c r="X36" s="41" t="s">
        <v>52</v>
      </c>
      <c r="Y36" s="41" t="s">
        <v>53</v>
      </c>
      <c r="Z36" s="41" t="s">
        <v>52</v>
      </c>
      <c r="AA36" s="41" t="s">
        <v>53</v>
      </c>
      <c r="AB36" s="41" t="s">
        <v>52</v>
      </c>
      <c r="AC36" s="41" t="s">
        <v>53</v>
      </c>
      <c r="AF36" s="7"/>
    </row>
    <row r="37" spans="1:32">
      <c r="B37" s="25" t="s">
        <v>12</v>
      </c>
      <c r="C37" s="65" t="s">
        <v>8</v>
      </c>
      <c r="D37" s="113">
        <f>IF(F37&gt;G37,1,IF(G37&gt;F37,0,0))</f>
        <v>1</v>
      </c>
      <c r="E37" s="114">
        <f>IF(G37&gt;F37,1,IF(F37&gt;G37,0,0))</f>
        <v>0</v>
      </c>
      <c r="F37" s="115">
        <f>SUM(N37,R37,V37,Z37,AD37)</f>
        <v>3</v>
      </c>
      <c r="G37" s="115">
        <f>SUM(O37,S37,W37,AA37,AE37)</f>
        <v>2</v>
      </c>
      <c r="H37" s="115"/>
      <c r="I37" s="115"/>
      <c r="J37" s="115">
        <f>SUM(L37,P37,T37,X37,AB37)</f>
        <v>55</v>
      </c>
      <c r="K37" s="115">
        <f>SUM(M37,Q37,U37,Y37,AC37)</f>
        <v>43</v>
      </c>
      <c r="L37" s="116">
        <v>11</v>
      </c>
      <c r="M37" s="116">
        <v>3</v>
      </c>
      <c r="N37" s="116">
        <f>IF(L37="",0,IF(L37&gt;M37,1,0))</f>
        <v>1</v>
      </c>
      <c r="O37" s="116">
        <f>IF(M37="",0,IF(M37&gt;L37,1,0))</f>
        <v>0</v>
      </c>
      <c r="P37" s="116">
        <v>17</v>
      </c>
      <c r="Q37" s="116">
        <v>15</v>
      </c>
      <c r="R37" s="116">
        <f>IF(P37="",0,IF(P37&gt;Q37,1,0))</f>
        <v>1</v>
      </c>
      <c r="S37" s="116">
        <f>IF(Q37="",0,IF(Q37&gt;P37,1,0))</f>
        <v>0</v>
      </c>
      <c r="T37" s="116">
        <v>9</v>
      </c>
      <c r="U37" s="116">
        <v>11</v>
      </c>
      <c r="V37" s="116">
        <f>IF(T37="",0,IF(T37&gt;U37,1,0))</f>
        <v>0</v>
      </c>
      <c r="W37" s="116">
        <f>IF(U37="",0,IF(U37&gt;T37,1,0))</f>
        <v>1</v>
      </c>
      <c r="X37" s="116">
        <v>7</v>
      </c>
      <c r="Y37" s="116">
        <v>11</v>
      </c>
      <c r="Z37" s="116">
        <f>IF(X37="",0,IF(X37&gt;Y37,1,0))</f>
        <v>0</v>
      </c>
      <c r="AA37" s="116">
        <f>IF(Y37="",0,IF(Y37&gt;X37,1,0))</f>
        <v>1</v>
      </c>
      <c r="AB37" s="116">
        <v>11</v>
      </c>
      <c r="AC37" s="117">
        <v>3</v>
      </c>
      <c r="AD37">
        <f>IF(AB37="",0,IF(AB37&gt;AC37,1,0))</f>
        <v>1</v>
      </c>
      <c r="AE37">
        <f>IF(AC37="",0,IF(AC37&gt;AB37,1,0))</f>
        <v>0</v>
      </c>
      <c r="AF37" s="8"/>
    </row>
    <row r="38" spans="1:32">
      <c r="B38" s="25" t="s">
        <v>17</v>
      </c>
      <c r="C38" s="65" t="s">
        <v>13</v>
      </c>
      <c r="D38" s="118">
        <f>IF(F38&gt;G38,1,IF(G38&gt;F38,0,0))</f>
        <v>1</v>
      </c>
      <c r="E38" s="110">
        <f>IF(G38&gt;F38,1,IF(F38&gt;G38,0,0))</f>
        <v>0</v>
      </c>
      <c r="F38" s="111">
        <f>SUM(N38,R38,V38,Z38,AD38)</f>
        <v>3</v>
      </c>
      <c r="G38" s="111">
        <f t="shared" ref="G38:G41" si="31">SUM(O38,S38,W38,AA38,AE38)</f>
        <v>0</v>
      </c>
      <c r="H38" s="111"/>
      <c r="I38" s="111"/>
      <c r="J38" s="111">
        <f t="shared" ref="J38:J41" si="32">SUM(L38,P38,T38,X38,AB38)</f>
        <v>33</v>
      </c>
      <c r="K38" s="111">
        <f t="shared" ref="K38:K41" si="33">SUM(M38,Q38,U38,Y38,AC38)</f>
        <v>14</v>
      </c>
      <c r="L38" s="112">
        <v>11</v>
      </c>
      <c r="M38" s="112">
        <v>6</v>
      </c>
      <c r="N38" s="112">
        <f t="shared" ref="N38:N41" si="34">IF(L38="",0,IF(L38&gt;M38,1,0))</f>
        <v>1</v>
      </c>
      <c r="O38" s="112">
        <f t="shared" ref="O38:O41" si="35">IF(M38="",0,IF(M38&gt;L38,1,0))</f>
        <v>0</v>
      </c>
      <c r="P38" s="112">
        <v>11</v>
      </c>
      <c r="Q38" s="112">
        <v>8</v>
      </c>
      <c r="R38" s="112">
        <f t="shared" ref="R38:R41" si="36">IF(P38="",0,IF(P38&gt;Q38,1,0))</f>
        <v>1</v>
      </c>
      <c r="S38" s="112">
        <f t="shared" ref="S38:S41" si="37">IF(Q38="",0,IF(Q38&gt;P38,1,0))</f>
        <v>0</v>
      </c>
      <c r="T38" s="112">
        <v>11</v>
      </c>
      <c r="U38" s="112">
        <v>0</v>
      </c>
      <c r="V38" s="112">
        <f t="shared" ref="V38:V41" si="38">IF(T38="",0,IF(T38&gt;U38,1,0))</f>
        <v>1</v>
      </c>
      <c r="W38" s="112">
        <f t="shared" ref="W38:W41" si="39">IF(U38="",0,IF(U38&gt;T38,1,0))</f>
        <v>0</v>
      </c>
      <c r="X38" s="112">
        <v>0</v>
      </c>
      <c r="Y38" s="112">
        <v>0</v>
      </c>
      <c r="Z38" s="112">
        <f t="shared" ref="Z38:Z41" si="40">IF(X38="",0,IF(X38&gt;Y38,1,0))</f>
        <v>0</v>
      </c>
      <c r="AA38" s="112">
        <f t="shared" ref="AA38:AA41" si="41">IF(Y38="",0,IF(Y38&gt;X38,1,0))</f>
        <v>0</v>
      </c>
      <c r="AB38" s="112"/>
      <c r="AC38" s="119"/>
      <c r="AF38" s="8"/>
    </row>
    <row r="39" spans="1:32">
      <c r="B39" s="25" t="s">
        <v>23</v>
      </c>
      <c r="C39" s="65" t="s">
        <v>19</v>
      </c>
      <c r="D39" s="118">
        <f>IF(F39&gt;G39,1,IF(G39&gt;F39,0,0))</f>
        <v>1</v>
      </c>
      <c r="E39" s="110">
        <f>IF(G39&gt;F39,1,IF(F39&gt;G39,0,0))</f>
        <v>0</v>
      </c>
      <c r="F39" s="111">
        <f>SUM(N39,R39,V39,Z39,AD39)</f>
        <v>3</v>
      </c>
      <c r="G39" s="111">
        <f t="shared" si="31"/>
        <v>0</v>
      </c>
      <c r="H39" s="111"/>
      <c r="I39" s="111"/>
      <c r="J39" s="111">
        <f t="shared" si="32"/>
        <v>34</v>
      </c>
      <c r="K39" s="111">
        <f t="shared" si="33"/>
        <v>17</v>
      </c>
      <c r="L39" s="112">
        <v>11</v>
      </c>
      <c r="M39" s="112">
        <v>5</v>
      </c>
      <c r="N39" s="112">
        <f t="shared" si="34"/>
        <v>1</v>
      </c>
      <c r="O39" s="112">
        <f t="shared" si="35"/>
        <v>0</v>
      </c>
      <c r="P39" s="112">
        <v>12</v>
      </c>
      <c r="Q39" s="112">
        <v>10</v>
      </c>
      <c r="R39" s="112">
        <f t="shared" si="36"/>
        <v>1</v>
      </c>
      <c r="S39" s="112">
        <f t="shared" si="37"/>
        <v>0</v>
      </c>
      <c r="T39" s="112">
        <v>11</v>
      </c>
      <c r="U39" s="112">
        <v>2</v>
      </c>
      <c r="V39" s="112">
        <f t="shared" si="38"/>
        <v>1</v>
      </c>
      <c r="W39" s="112">
        <f t="shared" si="39"/>
        <v>0</v>
      </c>
      <c r="X39" s="112">
        <v>0</v>
      </c>
      <c r="Y39" s="112">
        <v>0</v>
      </c>
      <c r="Z39" s="112">
        <f t="shared" si="40"/>
        <v>0</v>
      </c>
      <c r="AA39" s="112">
        <f t="shared" si="41"/>
        <v>0</v>
      </c>
      <c r="AB39" s="112"/>
      <c r="AC39" s="119"/>
      <c r="AD39">
        <f t="shared" ref="AD39:AD41" si="42">IF(AB39="",0,IF(AB39&gt;AC39,1,0))</f>
        <v>0</v>
      </c>
      <c r="AE39">
        <f t="shared" ref="AE39:AE41" si="43">IF(AC39="",0,IF(AC39&gt;AB39,1,0))</f>
        <v>0</v>
      </c>
      <c r="AF39" s="8"/>
    </row>
    <row r="40" spans="1:32">
      <c r="B40" s="25" t="s">
        <v>28</v>
      </c>
      <c r="C40" s="65" t="s">
        <v>24</v>
      </c>
      <c r="D40" s="118">
        <f>IF(F40&gt;G40,1,IF(G40&gt;F40,0,0))</f>
        <v>1</v>
      </c>
      <c r="E40" s="110">
        <f>IF(G40&gt;F40,1,IF(F40&gt;G40,0,0))</f>
        <v>0</v>
      </c>
      <c r="F40" s="111">
        <f>SUM(N40,R40,V40,Z40,AD40)</f>
        <v>3</v>
      </c>
      <c r="G40" s="111">
        <f t="shared" si="31"/>
        <v>0</v>
      </c>
      <c r="H40" s="111"/>
      <c r="I40" s="111"/>
      <c r="J40" s="111">
        <f t="shared" si="32"/>
        <v>33</v>
      </c>
      <c r="K40" s="111">
        <f t="shared" si="33"/>
        <v>12</v>
      </c>
      <c r="L40" s="112">
        <v>11</v>
      </c>
      <c r="M40" s="112">
        <v>2</v>
      </c>
      <c r="N40" s="112">
        <f t="shared" si="34"/>
        <v>1</v>
      </c>
      <c r="O40" s="112">
        <f t="shared" si="35"/>
        <v>0</v>
      </c>
      <c r="P40" s="112">
        <v>11</v>
      </c>
      <c r="Q40" s="112">
        <v>5</v>
      </c>
      <c r="R40" s="112">
        <f t="shared" si="36"/>
        <v>1</v>
      </c>
      <c r="S40" s="112">
        <f t="shared" si="37"/>
        <v>0</v>
      </c>
      <c r="T40" s="112">
        <v>11</v>
      </c>
      <c r="U40" s="112">
        <v>5</v>
      </c>
      <c r="V40" s="112">
        <f t="shared" si="38"/>
        <v>1</v>
      </c>
      <c r="W40" s="112">
        <f t="shared" si="39"/>
        <v>0</v>
      </c>
      <c r="X40" s="112">
        <v>0</v>
      </c>
      <c r="Y40" s="112">
        <v>0</v>
      </c>
      <c r="Z40" s="112">
        <f t="shared" si="40"/>
        <v>0</v>
      </c>
      <c r="AA40" s="112">
        <f t="shared" si="41"/>
        <v>0</v>
      </c>
      <c r="AB40" s="112"/>
      <c r="AC40" s="119"/>
      <c r="AD40">
        <f t="shared" si="42"/>
        <v>0</v>
      </c>
      <c r="AE40">
        <f t="shared" si="43"/>
        <v>0</v>
      </c>
      <c r="AF40" s="8"/>
    </row>
    <row r="41" spans="1:32">
      <c r="B41" s="43" t="s">
        <v>33</v>
      </c>
      <c r="C41" s="44" t="s">
        <v>29</v>
      </c>
      <c r="D41" s="120">
        <f>IF(F41&gt;G41,1,IF(G41&gt;F41,0,0))</f>
        <v>1</v>
      </c>
      <c r="E41" s="121">
        <f>IF(G41&gt;F41,1,IF(F41&gt;G41,0,0))</f>
        <v>0</v>
      </c>
      <c r="F41" s="122">
        <f>SUM(N41,R41,V41,Z41,AD41)</f>
        <v>3</v>
      </c>
      <c r="G41" s="122">
        <f t="shared" si="31"/>
        <v>0</v>
      </c>
      <c r="H41" s="122"/>
      <c r="I41" s="122"/>
      <c r="J41" s="122">
        <f t="shared" si="32"/>
        <v>33</v>
      </c>
      <c r="K41" s="122">
        <f t="shared" si="33"/>
        <v>13</v>
      </c>
      <c r="L41" s="123">
        <v>11</v>
      </c>
      <c r="M41" s="123">
        <v>5</v>
      </c>
      <c r="N41" s="123">
        <f t="shared" si="34"/>
        <v>1</v>
      </c>
      <c r="O41" s="123">
        <f t="shared" si="35"/>
        <v>0</v>
      </c>
      <c r="P41" s="123">
        <v>11</v>
      </c>
      <c r="Q41" s="123">
        <v>5</v>
      </c>
      <c r="R41" s="123">
        <f t="shared" si="36"/>
        <v>1</v>
      </c>
      <c r="S41" s="123">
        <f t="shared" si="37"/>
        <v>0</v>
      </c>
      <c r="T41" s="123">
        <v>11</v>
      </c>
      <c r="U41" s="123">
        <v>3</v>
      </c>
      <c r="V41" s="123">
        <f t="shared" si="38"/>
        <v>1</v>
      </c>
      <c r="W41" s="123">
        <f t="shared" si="39"/>
        <v>0</v>
      </c>
      <c r="X41" s="123">
        <v>0</v>
      </c>
      <c r="Y41" s="123">
        <v>0</v>
      </c>
      <c r="Z41" s="123">
        <f t="shared" si="40"/>
        <v>0</v>
      </c>
      <c r="AA41" s="123">
        <f t="shared" si="41"/>
        <v>0</v>
      </c>
      <c r="AB41" s="123"/>
      <c r="AC41" s="124"/>
      <c r="AD41">
        <f t="shared" si="42"/>
        <v>0</v>
      </c>
      <c r="AE41">
        <f t="shared" si="43"/>
        <v>0</v>
      </c>
      <c r="AF41" s="8"/>
    </row>
    <row r="42" spans="1:32" s="1" customFormat="1">
      <c r="A42" s="159"/>
      <c r="B42" s="45" t="s">
        <v>55</v>
      </c>
      <c r="C42" s="46"/>
      <c r="D42" s="74">
        <f t="shared" ref="D42:E42" si="44">SUM(D37:D41)</f>
        <v>5</v>
      </c>
      <c r="E42" s="75">
        <f t="shared" si="44"/>
        <v>0</v>
      </c>
      <c r="F42" s="76">
        <f>SUM(F37:F41)</f>
        <v>15</v>
      </c>
      <c r="G42" s="75">
        <f>SUM(G37:G41)</f>
        <v>2</v>
      </c>
      <c r="H42" s="77"/>
      <c r="I42" s="77"/>
      <c r="J42" s="74">
        <f>SUM(J37:J41)</f>
        <v>188</v>
      </c>
      <c r="K42" s="75">
        <f>SUM(K37:K41)</f>
        <v>99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47"/>
      <c r="AF42" s="7"/>
    </row>
    <row r="43" spans="1:32" s="1" customFormat="1">
      <c r="A43" s="159"/>
      <c r="B43" s="45" t="s">
        <v>38</v>
      </c>
      <c r="C43" s="48"/>
      <c r="D43" s="72"/>
      <c r="E43" s="73"/>
      <c r="F43" s="49">
        <v>5</v>
      </c>
      <c r="G43" s="50">
        <v>0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214"/>
      <c r="AC43" s="214"/>
      <c r="AF43" s="7"/>
    </row>
    <row r="44" spans="1:32">
      <c r="B44" s="45"/>
      <c r="C44" s="51"/>
      <c r="D44" s="71"/>
      <c r="E44" s="70"/>
      <c r="F44" s="71"/>
      <c r="G44" s="70"/>
      <c r="H44" s="52"/>
      <c r="I44" s="52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35"/>
      <c r="AC44" s="35"/>
      <c r="AF44" s="8"/>
    </row>
    <row r="45" spans="1:32" s="2" customFormat="1">
      <c r="A45" s="159"/>
      <c r="B45" s="53" t="s">
        <v>56</v>
      </c>
      <c r="C45" s="54"/>
      <c r="D45" s="55">
        <f>SUM(D42:D44)</f>
        <v>5</v>
      </c>
      <c r="E45" s="78">
        <f>SUM(E42:E44)</f>
        <v>0</v>
      </c>
      <c r="F45" s="55">
        <f t="shared" ref="F45:G45" si="45">SUM(F42:F44)</f>
        <v>20</v>
      </c>
      <c r="G45" s="55">
        <f t="shared" si="45"/>
        <v>2</v>
      </c>
      <c r="H45" s="79">
        <f t="shared" ref="H45:I45" si="46">SUM(H37:H44)</f>
        <v>0</v>
      </c>
      <c r="I45" s="80">
        <f t="shared" si="46"/>
        <v>0</v>
      </c>
      <c r="J45" s="55">
        <f>J42</f>
        <v>188</v>
      </c>
      <c r="K45" s="56">
        <f>K42</f>
        <v>99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58"/>
      <c r="AF45" s="9"/>
    </row>
    <row r="46" spans="1:3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59"/>
      <c r="AF46" s="5"/>
    </row>
    <row r="47" spans="1:32">
      <c r="B47" s="24" t="s">
        <v>57</v>
      </c>
      <c r="C47" s="60" t="s">
        <v>58</v>
      </c>
      <c r="D47" s="60" t="s">
        <v>59</v>
      </c>
      <c r="E47" s="60" t="s">
        <v>60</v>
      </c>
      <c r="F47" s="60" t="s">
        <v>61</v>
      </c>
      <c r="G47" s="60" t="s">
        <v>62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59"/>
      <c r="AF47" s="5"/>
    </row>
    <row r="48" spans="1:32">
      <c r="B48" s="61" t="str">
        <f>B35</f>
        <v>England</v>
      </c>
      <c r="C48" s="61">
        <f>IF(D42+E42&gt;0,1,0)</f>
        <v>1</v>
      </c>
      <c r="D48" s="61">
        <f>IF(F45&lt;0,0,F45)</f>
        <v>20</v>
      </c>
      <c r="E48" s="61">
        <f>D42</f>
        <v>5</v>
      </c>
      <c r="F48" s="61">
        <f>F42</f>
        <v>15</v>
      </c>
      <c r="G48" s="61">
        <f>J42-K42</f>
        <v>89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59"/>
      <c r="AF48" s="5"/>
    </row>
    <row r="49" spans="1:32">
      <c r="B49" s="61" t="str">
        <f>C35</f>
        <v>Scotland</v>
      </c>
      <c r="C49" s="61">
        <f>IF(D42+E42&gt;0,1,0)</f>
        <v>1</v>
      </c>
      <c r="D49" s="61">
        <f>IF(G45&lt;0,0,G45)</f>
        <v>2</v>
      </c>
      <c r="E49" s="61">
        <f>E42</f>
        <v>0</v>
      </c>
      <c r="F49" s="61">
        <f>G42</f>
        <v>2</v>
      </c>
      <c r="G49" s="61">
        <f>K42-J42</f>
        <v>-89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59"/>
      <c r="AF49" s="5"/>
    </row>
    <row r="50" spans="1:32" ht="7.5" customHeight="1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3"/>
      <c r="AF50" s="6"/>
    </row>
    <row r="51" spans="1:32" ht="6.75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32" ht="6.75" customHeight="1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32" ht="6.75" customHeight="1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F53" s="4"/>
    </row>
    <row r="54" spans="1:32" s="1" customFormat="1">
      <c r="A54" s="159">
        <v>3</v>
      </c>
      <c r="B54" s="145" t="s">
        <v>7</v>
      </c>
      <c r="C54" s="145" t="s">
        <v>4</v>
      </c>
      <c r="D54" s="216" t="s">
        <v>39</v>
      </c>
      <c r="E54" s="216"/>
      <c r="F54" s="216"/>
      <c r="G54" s="216"/>
      <c r="H54" s="217"/>
      <c r="I54" s="217"/>
      <c r="J54" s="217"/>
      <c r="K54" s="217"/>
      <c r="L54" s="215" t="s">
        <v>40</v>
      </c>
      <c r="M54" s="215"/>
      <c r="N54" s="33"/>
      <c r="O54" s="33"/>
      <c r="P54" s="215" t="s">
        <v>41</v>
      </c>
      <c r="Q54" s="215"/>
      <c r="R54" s="33"/>
      <c r="S54" s="33"/>
      <c r="T54" s="215" t="s">
        <v>42</v>
      </c>
      <c r="U54" s="215"/>
      <c r="V54" s="33"/>
      <c r="W54" s="33"/>
      <c r="X54" s="215" t="s">
        <v>43</v>
      </c>
      <c r="Y54" s="215"/>
      <c r="Z54" s="33"/>
      <c r="AA54" s="33"/>
      <c r="AB54" s="215" t="s">
        <v>44</v>
      </c>
      <c r="AC54" s="215"/>
      <c r="AD54" s="34"/>
      <c r="AE54" s="34"/>
      <c r="AF54" s="7"/>
    </row>
    <row r="55" spans="1:32" s="1" customFormat="1">
      <c r="A55" s="159"/>
      <c r="B55" s="35" t="s">
        <v>45</v>
      </c>
      <c r="C55" s="36" t="s">
        <v>46</v>
      </c>
      <c r="D55" s="37" t="s">
        <v>47</v>
      </c>
      <c r="E55" s="38" t="s">
        <v>48</v>
      </c>
      <c r="F55" s="39" t="s">
        <v>49</v>
      </c>
      <c r="G55" s="38" t="s">
        <v>50</v>
      </c>
      <c r="H55" s="40" t="s">
        <v>51</v>
      </c>
      <c r="I55" s="41"/>
      <c r="J55" s="41" t="s">
        <v>52</v>
      </c>
      <c r="K55" s="41" t="s">
        <v>53</v>
      </c>
      <c r="L55" s="41" t="s">
        <v>52</v>
      </c>
      <c r="M55" s="41" t="s">
        <v>53</v>
      </c>
      <c r="N55" s="35"/>
      <c r="O55" s="35"/>
      <c r="P55" s="41" t="s">
        <v>52</v>
      </c>
      <c r="Q55" s="41" t="s">
        <v>53</v>
      </c>
      <c r="R55" s="41" t="s">
        <v>52</v>
      </c>
      <c r="S55" s="41" t="s">
        <v>53</v>
      </c>
      <c r="T55" s="41" t="s">
        <v>52</v>
      </c>
      <c r="U55" s="41" t="s">
        <v>53</v>
      </c>
      <c r="V55" s="41" t="s">
        <v>52</v>
      </c>
      <c r="W55" s="41" t="s">
        <v>53</v>
      </c>
      <c r="X55" s="41" t="s">
        <v>52</v>
      </c>
      <c r="Y55" s="41" t="s">
        <v>53</v>
      </c>
      <c r="Z55" s="41" t="s">
        <v>52</v>
      </c>
      <c r="AA55" s="41" t="s">
        <v>53</v>
      </c>
      <c r="AB55" s="41" t="s">
        <v>52</v>
      </c>
      <c r="AC55" s="41" t="s">
        <v>53</v>
      </c>
      <c r="AD55" s="34"/>
      <c r="AE55" s="34"/>
      <c r="AF55" s="7"/>
    </row>
    <row r="56" spans="1:32">
      <c r="B56" s="25" t="s">
        <v>12</v>
      </c>
      <c r="C56" s="42" t="s">
        <v>9</v>
      </c>
      <c r="D56" s="113">
        <f>IF(F56&gt;G56,1,IF(G56&gt;F56,0,0))</f>
        <v>1</v>
      </c>
      <c r="E56" s="114">
        <f>IF(G56&gt;F56,1,IF(F56&gt;G56,0,0))</f>
        <v>0</v>
      </c>
      <c r="F56" s="115">
        <f>SUM(N56,R56,V56,Z56,AD56)</f>
        <v>3</v>
      </c>
      <c r="G56" s="115">
        <f>SUM(O56,S56,W56,AA56,AE56)</f>
        <v>0</v>
      </c>
      <c r="H56" s="115"/>
      <c r="I56" s="115"/>
      <c r="J56" s="115">
        <f>SUM(L56,P56,T56,X56,AB56)</f>
        <v>33</v>
      </c>
      <c r="K56" s="115">
        <f>SUM(M56,Q56,U56,Y56,AC56)</f>
        <v>16</v>
      </c>
      <c r="L56" s="116">
        <v>11</v>
      </c>
      <c r="M56" s="116">
        <v>3</v>
      </c>
      <c r="N56" s="116">
        <f>IF(L56="",0,IF(L56&gt;M56,1,0))</f>
        <v>1</v>
      </c>
      <c r="O56" s="116">
        <f>IF(M56="",0,IF(M56&gt;L56,1,0))</f>
        <v>0</v>
      </c>
      <c r="P56" s="116">
        <v>11</v>
      </c>
      <c r="Q56" s="116">
        <v>8</v>
      </c>
      <c r="R56" s="116">
        <f>IF(P56="",0,IF(P56&gt;Q56,1,0))</f>
        <v>1</v>
      </c>
      <c r="S56" s="116">
        <f>IF(Q56="",0,IF(Q56&gt;P56,1,0))</f>
        <v>0</v>
      </c>
      <c r="T56" s="116">
        <v>11</v>
      </c>
      <c r="U56" s="116">
        <v>5</v>
      </c>
      <c r="V56" s="116">
        <f>IF(T56="",0,IF(T56&gt;U56,1,0))</f>
        <v>1</v>
      </c>
      <c r="W56" s="116">
        <f>IF(U56="",0,IF(U56&gt;T56,1,0))</f>
        <v>0</v>
      </c>
      <c r="X56" s="116">
        <v>0</v>
      </c>
      <c r="Y56" s="116">
        <v>0</v>
      </c>
      <c r="Z56" s="116">
        <f>IF(X56="",0,IF(X56&gt;Y56,1,0))</f>
        <v>0</v>
      </c>
      <c r="AA56" s="116">
        <f>IF(Y56="",0,IF(Y56&gt;X56,1,0))</f>
        <v>0</v>
      </c>
      <c r="AB56" s="116"/>
      <c r="AC56" s="117"/>
      <c r="AD56" s="27">
        <f>IF(AB56="",0,IF(AB56&gt;AC56,1,0))</f>
        <v>0</v>
      </c>
      <c r="AE56" s="27">
        <f>IF(AC56="",0,IF(AC56&gt;AB56,1,0))</f>
        <v>0</v>
      </c>
      <c r="AF56" s="8"/>
    </row>
    <row r="57" spans="1:32">
      <c r="B57" s="25" t="s">
        <v>17</v>
      </c>
      <c r="C57" s="42" t="s">
        <v>14</v>
      </c>
      <c r="D57" s="118">
        <f t="shared" ref="D57:D60" si="47">IF(F57&gt;G57,1,IF(G57&gt;F57,0,0))</f>
        <v>1</v>
      </c>
      <c r="E57" s="110">
        <f t="shared" ref="E57:E60" si="48">IF(G57&gt;F57,1,IF(F57&gt;G57,0,0))</f>
        <v>0</v>
      </c>
      <c r="F57" s="111">
        <f t="shared" ref="F57:F60" si="49">SUM(N57,R57,V57,Z57,AD57)</f>
        <v>3</v>
      </c>
      <c r="G57" s="111">
        <f t="shared" ref="G57:G60" si="50">SUM(O57,S57,W57,AA57,AE57)</f>
        <v>0</v>
      </c>
      <c r="H57" s="111"/>
      <c r="I57" s="111"/>
      <c r="J57" s="111">
        <f t="shared" ref="J57:J60" si="51">SUM(L57,P57,T57,X57,AB57)</f>
        <v>33</v>
      </c>
      <c r="K57" s="111">
        <f t="shared" ref="K57:K60" si="52">SUM(M57,Q57,U57,Y57,AC57)</f>
        <v>12</v>
      </c>
      <c r="L57" s="112">
        <v>11</v>
      </c>
      <c r="M57" s="112">
        <v>4</v>
      </c>
      <c r="N57" s="112">
        <f t="shared" ref="N57:N60" si="53">IF(L57="",0,IF(L57&gt;M57,1,0))</f>
        <v>1</v>
      </c>
      <c r="O57" s="112">
        <f t="shared" ref="O57:O60" si="54">IF(M57="",0,IF(M57&gt;L57,1,0))</f>
        <v>0</v>
      </c>
      <c r="P57" s="112">
        <v>11</v>
      </c>
      <c r="Q57" s="112">
        <v>6</v>
      </c>
      <c r="R57" s="112">
        <f t="shared" ref="R57:R60" si="55">IF(P57="",0,IF(P57&gt;Q57,1,0))</f>
        <v>1</v>
      </c>
      <c r="S57" s="112">
        <f t="shared" ref="S57:S60" si="56">IF(Q57="",0,IF(Q57&gt;P57,1,0))</f>
        <v>0</v>
      </c>
      <c r="T57" s="112">
        <v>11</v>
      </c>
      <c r="U57" s="112">
        <v>2</v>
      </c>
      <c r="V57" s="112">
        <f t="shared" ref="V57:V60" si="57">IF(T57="",0,IF(T57&gt;U57,1,0))</f>
        <v>1</v>
      </c>
      <c r="W57" s="112">
        <f t="shared" ref="W57:W60" si="58">IF(U57="",0,IF(U57&gt;T57,1,0))</f>
        <v>0</v>
      </c>
      <c r="X57" s="112">
        <v>0</v>
      </c>
      <c r="Y57" s="112">
        <v>0</v>
      </c>
      <c r="Z57" s="112">
        <f t="shared" ref="Z57:Z60" si="59">IF(X57="",0,IF(X57&gt;Y57,1,0))</f>
        <v>0</v>
      </c>
      <c r="AA57" s="112">
        <f t="shared" ref="AA57:AA60" si="60">IF(Y57="",0,IF(Y57&gt;X57,1,0))</f>
        <v>0</v>
      </c>
      <c r="AB57" s="112"/>
      <c r="AC57" s="119"/>
      <c r="AD57" s="27"/>
      <c r="AE57" s="27"/>
      <c r="AF57" s="8"/>
    </row>
    <row r="58" spans="1:32">
      <c r="B58" s="25" t="s">
        <v>23</v>
      </c>
      <c r="C58" s="42" t="s">
        <v>25</v>
      </c>
      <c r="D58" s="118">
        <f t="shared" si="47"/>
        <v>1</v>
      </c>
      <c r="E58" s="110">
        <f t="shared" si="48"/>
        <v>0</v>
      </c>
      <c r="F58" s="111">
        <f t="shared" si="49"/>
        <v>3</v>
      </c>
      <c r="G58" s="111">
        <f t="shared" si="50"/>
        <v>0</v>
      </c>
      <c r="H58" s="111"/>
      <c r="I58" s="111"/>
      <c r="J58" s="111">
        <f t="shared" si="51"/>
        <v>33</v>
      </c>
      <c r="K58" s="111">
        <f t="shared" si="52"/>
        <v>16</v>
      </c>
      <c r="L58" s="112">
        <v>11</v>
      </c>
      <c r="M58" s="112">
        <v>3</v>
      </c>
      <c r="N58" s="112">
        <f t="shared" si="53"/>
        <v>1</v>
      </c>
      <c r="O58" s="112">
        <f t="shared" si="54"/>
        <v>0</v>
      </c>
      <c r="P58" s="112">
        <v>11</v>
      </c>
      <c r="Q58" s="112">
        <v>8</v>
      </c>
      <c r="R58" s="112">
        <f t="shared" si="55"/>
        <v>1</v>
      </c>
      <c r="S58" s="112">
        <f t="shared" si="56"/>
        <v>0</v>
      </c>
      <c r="T58" s="112">
        <v>11</v>
      </c>
      <c r="U58" s="112">
        <v>5</v>
      </c>
      <c r="V58" s="112">
        <f t="shared" si="57"/>
        <v>1</v>
      </c>
      <c r="W58" s="112">
        <f t="shared" si="58"/>
        <v>0</v>
      </c>
      <c r="X58" s="112">
        <v>0</v>
      </c>
      <c r="Y58" s="112">
        <v>0</v>
      </c>
      <c r="Z58" s="112">
        <f t="shared" si="59"/>
        <v>0</v>
      </c>
      <c r="AA58" s="112">
        <f t="shared" si="60"/>
        <v>0</v>
      </c>
      <c r="AB58" s="112"/>
      <c r="AC58" s="119"/>
      <c r="AD58" s="27">
        <f t="shared" ref="AD58:AD60" si="61">IF(AB58="",0,IF(AB58&gt;AC58,1,0))</f>
        <v>0</v>
      </c>
      <c r="AE58" s="27">
        <f t="shared" ref="AE58:AE60" si="62">IF(AC58="",0,IF(AC58&gt;AB58,1,0))</f>
        <v>0</v>
      </c>
      <c r="AF58" s="8"/>
    </row>
    <row r="59" spans="1:32">
      <c r="B59" s="25" t="s">
        <v>28</v>
      </c>
      <c r="C59" s="42" t="s">
        <v>30</v>
      </c>
      <c r="D59" s="118">
        <f t="shared" si="47"/>
        <v>1</v>
      </c>
      <c r="E59" s="110">
        <f t="shared" si="48"/>
        <v>0</v>
      </c>
      <c r="F59" s="111">
        <f t="shared" si="49"/>
        <v>3</v>
      </c>
      <c r="G59" s="111">
        <f t="shared" si="50"/>
        <v>0</v>
      </c>
      <c r="H59" s="111"/>
      <c r="I59" s="111"/>
      <c r="J59" s="111">
        <f t="shared" si="51"/>
        <v>33</v>
      </c>
      <c r="K59" s="111">
        <f t="shared" si="52"/>
        <v>8</v>
      </c>
      <c r="L59" s="112">
        <v>11</v>
      </c>
      <c r="M59" s="112">
        <v>1</v>
      </c>
      <c r="N59" s="112">
        <f t="shared" si="53"/>
        <v>1</v>
      </c>
      <c r="O59" s="112">
        <f t="shared" si="54"/>
        <v>0</v>
      </c>
      <c r="P59" s="112">
        <v>11</v>
      </c>
      <c r="Q59" s="112">
        <v>5</v>
      </c>
      <c r="R59" s="112">
        <f t="shared" si="55"/>
        <v>1</v>
      </c>
      <c r="S59" s="112">
        <f t="shared" si="56"/>
        <v>0</v>
      </c>
      <c r="T59" s="112">
        <v>11</v>
      </c>
      <c r="U59" s="112">
        <v>2</v>
      </c>
      <c r="V59" s="112">
        <f t="shared" si="57"/>
        <v>1</v>
      </c>
      <c r="W59" s="112">
        <f t="shared" si="58"/>
        <v>0</v>
      </c>
      <c r="X59" s="112">
        <v>0</v>
      </c>
      <c r="Y59" s="112">
        <v>0</v>
      </c>
      <c r="Z59" s="112">
        <f t="shared" si="59"/>
        <v>0</v>
      </c>
      <c r="AA59" s="112">
        <f t="shared" si="60"/>
        <v>0</v>
      </c>
      <c r="AB59" s="112"/>
      <c r="AC59" s="119"/>
      <c r="AD59" s="27">
        <f t="shared" si="61"/>
        <v>0</v>
      </c>
      <c r="AE59" s="27">
        <f t="shared" si="62"/>
        <v>0</v>
      </c>
      <c r="AF59" s="8"/>
    </row>
    <row r="60" spans="1:32">
      <c r="B60" s="43" t="s">
        <v>33</v>
      </c>
      <c r="C60" s="44" t="s">
        <v>34</v>
      </c>
      <c r="D60" s="120">
        <f t="shared" si="47"/>
        <v>1</v>
      </c>
      <c r="E60" s="121">
        <f t="shared" si="48"/>
        <v>0</v>
      </c>
      <c r="F60" s="122">
        <f t="shared" si="49"/>
        <v>3</v>
      </c>
      <c r="G60" s="122">
        <f t="shared" si="50"/>
        <v>0</v>
      </c>
      <c r="H60" s="122"/>
      <c r="I60" s="122"/>
      <c r="J60" s="122">
        <f t="shared" si="51"/>
        <v>33</v>
      </c>
      <c r="K60" s="122">
        <f t="shared" si="52"/>
        <v>4</v>
      </c>
      <c r="L60" s="123">
        <v>11</v>
      </c>
      <c r="M60" s="123">
        <v>2</v>
      </c>
      <c r="N60" s="123">
        <f t="shared" si="53"/>
        <v>1</v>
      </c>
      <c r="O60" s="123">
        <f t="shared" si="54"/>
        <v>0</v>
      </c>
      <c r="P60" s="123">
        <v>11</v>
      </c>
      <c r="Q60" s="123">
        <v>2</v>
      </c>
      <c r="R60" s="123">
        <f t="shared" si="55"/>
        <v>1</v>
      </c>
      <c r="S60" s="123">
        <f t="shared" si="56"/>
        <v>0</v>
      </c>
      <c r="T60" s="123">
        <v>11</v>
      </c>
      <c r="U60" s="123">
        <v>0</v>
      </c>
      <c r="V60" s="123">
        <f t="shared" si="57"/>
        <v>1</v>
      </c>
      <c r="W60" s="123">
        <f t="shared" si="58"/>
        <v>0</v>
      </c>
      <c r="X60" s="123">
        <v>0</v>
      </c>
      <c r="Y60" s="123">
        <v>0</v>
      </c>
      <c r="Z60" s="123">
        <f t="shared" si="59"/>
        <v>0</v>
      </c>
      <c r="AA60" s="123">
        <f t="shared" si="60"/>
        <v>0</v>
      </c>
      <c r="AB60" s="123"/>
      <c r="AC60" s="124"/>
      <c r="AD60" s="27">
        <f t="shared" si="61"/>
        <v>0</v>
      </c>
      <c r="AE60" s="27">
        <f t="shared" si="62"/>
        <v>0</v>
      </c>
      <c r="AF60" s="8"/>
    </row>
    <row r="61" spans="1:32" s="1" customFormat="1">
      <c r="A61" s="159"/>
      <c r="B61" s="45" t="s">
        <v>55</v>
      </c>
      <c r="C61" s="46"/>
      <c r="D61" s="74">
        <f t="shared" ref="D61:E61" si="63">SUM(D56:D60)</f>
        <v>5</v>
      </c>
      <c r="E61" s="75">
        <f t="shared" si="63"/>
        <v>0</v>
      </c>
      <c r="F61" s="76">
        <f>SUM(F56:F60)</f>
        <v>15</v>
      </c>
      <c r="G61" s="75">
        <f>SUM(G56:G60)</f>
        <v>0</v>
      </c>
      <c r="H61" s="77"/>
      <c r="I61" s="77"/>
      <c r="J61" s="74">
        <f>SUM(J56:J60)</f>
        <v>165</v>
      </c>
      <c r="K61" s="75">
        <f>SUM(K56:K60)</f>
        <v>56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47"/>
      <c r="AD61" s="34"/>
      <c r="AE61" s="34"/>
      <c r="AF61" s="7"/>
    </row>
    <row r="62" spans="1:32" s="1" customFormat="1">
      <c r="A62" s="159"/>
      <c r="B62" s="45" t="s">
        <v>38</v>
      </c>
      <c r="C62" s="48"/>
      <c r="D62" s="72"/>
      <c r="E62" s="73"/>
      <c r="F62" s="49">
        <v>5</v>
      </c>
      <c r="G62" s="50">
        <v>0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214"/>
      <c r="AC62" s="214"/>
      <c r="AD62" s="34"/>
      <c r="AE62" s="34"/>
      <c r="AF62" s="7"/>
    </row>
    <row r="63" spans="1:32">
      <c r="B63" s="45"/>
      <c r="C63" s="51"/>
      <c r="D63" s="71"/>
      <c r="E63" s="70"/>
      <c r="F63" s="71"/>
      <c r="G63" s="70"/>
      <c r="H63" s="52"/>
      <c r="I63" s="52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35"/>
      <c r="AC63" s="35"/>
      <c r="AD63" s="27"/>
      <c r="AE63" s="27"/>
      <c r="AF63" s="8"/>
    </row>
    <row r="64" spans="1:32" s="2" customFormat="1">
      <c r="A64" s="159"/>
      <c r="B64" s="53" t="s">
        <v>56</v>
      </c>
      <c r="C64" s="54"/>
      <c r="D64" s="55">
        <f>SUM(D61:D63)</f>
        <v>5</v>
      </c>
      <c r="E64" s="55">
        <f>SUM(E61:E63)</f>
        <v>0</v>
      </c>
      <c r="F64" s="55">
        <f t="shared" ref="F64:G64" si="64">SUM(F61:F63)</f>
        <v>20</v>
      </c>
      <c r="G64" s="55">
        <f t="shared" si="64"/>
        <v>0</v>
      </c>
      <c r="H64" s="79">
        <f t="shared" ref="H64:I64" si="65">SUM(H56:H63)</f>
        <v>0</v>
      </c>
      <c r="I64" s="80">
        <f t="shared" si="65"/>
        <v>0</v>
      </c>
      <c r="J64" s="55">
        <f>J61</f>
        <v>165</v>
      </c>
      <c r="K64" s="56">
        <f>K61</f>
        <v>56</v>
      </c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58"/>
      <c r="AD64" s="57"/>
      <c r="AE64" s="57"/>
      <c r="AF64" s="9"/>
    </row>
    <row r="65" spans="1:3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59"/>
      <c r="AF65" s="5"/>
    </row>
    <row r="66" spans="1:32">
      <c r="B66" s="24" t="s">
        <v>57</v>
      </c>
      <c r="C66" s="60" t="s">
        <v>58</v>
      </c>
      <c r="D66" s="60" t="s">
        <v>59</v>
      </c>
      <c r="E66" s="60" t="s">
        <v>60</v>
      </c>
      <c r="F66" s="60" t="s">
        <v>61</v>
      </c>
      <c r="G66" s="60" t="s">
        <v>62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59"/>
      <c r="AF66" s="5"/>
    </row>
    <row r="67" spans="1:32">
      <c r="B67" s="61" t="str">
        <f>B54</f>
        <v>England</v>
      </c>
      <c r="C67" s="61">
        <f>IF(D61+E61&gt;0,1,0)</f>
        <v>1</v>
      </c>
      <c r="D67" s="61">
        <f>IF(F64&lt;0,0,F64)</f>
        <v>20</v>
      </c>
      <c r="E67" s="61">
        <f>D61</f>
        <v>5</v>
      </c>
      <c r="F67" s="61">
        <f>F61</f>
        <v>15</v>
      </c>
      <c r="G67" s="61">
        <f>J61-K61</f>
        <v>109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59"/>
      <c r="AF67" s="5"/>
    </row>
    <row r="68" spans="1:32">
      <c r="B68" s="61" t="str">
        <f>C54</f>
        <v>Ireland</v>
      </c>
      <c r="C68" s="61">
        <f>IF(D61+E61&gt;0,1,0)</f>
        <v>1</v>
      </c>
      <c r="D68" s="61">
        <f>IF(G64&lt;0,0,G64)</f>
        <v>0</v>
      </c>
      <c r="E68" s="61">
        <f>E61</f>
        <v>0</v>
      </c>
      <c r="F68" s="61">
        <f>G61</f>
        <v>0</v>
      </c>
      <c r="G68" s="61">
        <f>K61-J61</f>
        <v>-109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59"/>
      <c r="AF68" s="5"/>
    </row>
    <row r="69" spans="1:32" ht="7.5" customHeight="1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3"/>
      <c r="AF69" s="6"/>
    </row>
    <row r="70" spans="1:32" ht="7.5" customHeight="1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32" ht="6.75" customHeigh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32" ht="6.75" customHeight="1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F72" s="4"/>
    </row>
    <row r="73" spans="1:32" s="1" customFormat="1">
      <c r="A73" s="159">
        <v>4</v>
      </c>
      <c r="B73" s="145" t="s">
        <v>3</v>
      </c>
      <c r="C73" s="145" t="s">
        <v>6</v>
      </c>
      <c r="D73" s="216" t="s">
        <v>39</v>
      </c>
      <c r="E73" s="216"/>
      <c r="F73" s="216"/>
      <c r="G73" s="216"/>
      <c r="H73" s="217"/>
      <c r="I73" s="217"/>
      <c r="J73" s="217"/>
      <c r="K73" s="217"/>
      <c r="L73" s="215" t="s">
        <v>40</v>
      </c>
      <c r="M73" s="215"/>
      <c r="N73" s="33"/>
      <c r="O73" s="33"/>
      <c r="P73" s="215" t="s">
        <v>41</v>
      </c>
      <c r="Q73" s="215"/>
      <c r="R73" s="33"/>
      <c r="S73" s="33"/>
      <c r="T73" s="215" t="s">
        <v>42</v>
      </c>
      <c r="U73" s="215"/>
      <c r="V73" s="33"/>
      <c r="W73" s="33"/>
      <c r="X73" s="215" t="s">
        <v>43</v>
      </c>
      <c r="Y73" s="215"/>
      <c r="Z73" s="33"/>
      <c r="AA73" s="33"/>
      <c r="AB73" s="215" t="s">
        <v>44</v>
      </c>
      <c r="AC73" s="215"/>
      <c r="AF73" s="7"/>
    </row>
    <row r="74" spans="1:32" s="1" customFormat="1">
      <c r="A74" s="159"/>
      <c r="B74" s="35" t="s">
        <v>45</v>
      </c>
      <c r="C74" s="36" t="s">
        <v>46</v>
      </c>
      <c r="D74" s="37" t="s">
        <v>47</v>
      </c>
      <c r="E74" s="38" t="s">
        <v>48</v>
      </c>
      <c r="F74" s="39" t="s">
        <v>49</v>
      </c>
      <c r="G74" s="38" t="s">
        <v>50</v>
      </c>
      <c r="H74" s="40" t="s">
        <v>51</v>
      </c>
      <c r="I74" s="41"/>
      <c r="J74" s="41" t="s">
        <v>52</v>
      </c>
      <c r="K74" s="41" t="s">
        <v>53</v>
      </c>
      <c r="L74" s="41" t="s">
        <v>52</v>
      </c>
      <c r="M74" s="41" t="s">
        <v>53</v>
      </c>
      <c r="N74" s="35"/>
      <c r="O74" s="35"/>
      <c r="P74" s="41" t="s">
        <v>52</v>
      </c>
      <c r="Q74" s="41" t="s">
        <v>53</v>
      </c>
      <c r="R74" s="41" t="s">
        <v>52</v>
      </c>
      <c r="S74" s="41" t="s">
        <v>53</v>
      </c>
      <c r="T74" s="41" t="s">
        <v>52</v>
      </c>
      <c r="U74" s="41" t="s">
        <v>53</v>
      </c>
      <c r="V74" s="41" t="s">
        <v>52</v>
      </c>
      <c r="W74" s="41" t="s">
        <v>53</v>
      </c>
      <c r="X74" s="41" t="s">
        <v>52</v>
      </c>
      <c r="Y74" s="41" t="s">
        <v>53</v>
      </c>
      <c r="Z74" s="41" t="s">
        <v>52</v>
      </c>
      <c r="AA74" s="41" t="s">
        <v>53</v>
      </c>
      <c r="AB74" s="41" t="s">
        <v>52</v>
      </c>
      <c r="AC74" s="41" t="s">
        <v>53</v>
      </c>
      <c r="AF74" s="7"/>
    </row>
    <row r="75" spans="1:32">
      <c r="B75" s="81" t="s">
        <v>8</v>
      </c>
      <c r="C75" s="65" t="s">
        <v>11</v>
      </c>
      <c r="D75" s="113">
        <f>IF(F75&gt;G75,1,IF(G75&gt;F75,0,0))</f>
        <v>1</v>
      </c>
      <c r="E75" s="114">
        <f>IF(G75&gt;F75,1,IF(F75&gt;G75,0,0))</f>
        <v>0</v>
      </c>
      <c r="F75" s="115">
        <f>SUM(N75,R75,V75,Z75,AD75)</f>
        <v>3</v>
      </c>
      <c r="G75" s="115">
        <f>SUM(O75,S75,W75,AA75,AE75)</f>
        <v>0</v>
      </c>
      <c r="H75" s="115"/>
      <c r="I75" s="115"/>
      <c r="J75" s="115">
        <f>SUM(L75,P75,T75,X75,AB75)</f>
        <v>33</v>
      </c>
      <c r="K75" s="115">
        <f>SUM(M75,Q75,U75,Y75,AC75)</f>
        <v>6</v>
      </c>
      <c r="L75" s="116">
        <v>11</v>
      </c>
      <c r="M75" s="116">
        <v>1</v>
      </c>
      <c r="N75" s="116">
        <f>IF(L75="",0,IF(L75&gt;M75,1,0))</f>
        <v>1</v>
      </c>
      <c r="O75" s="116">
        <f>IF(M75="",0,IF(M75&gt;L75,1,0))</f>
        <v>0</v>
      </c>
      <c r="P75" s="116">
        <v>11</v>
      </c>
      <c r="Q75" s="116">
        <v>3</v>
      </c>
      <c r="R75" s="116">
        <f>IF(P75="",0,IF(P75&gt;Q75,1,0))</f>
        <v>1</v>
      </c>
      <c r="S75" s="116">
        <f>IF(Q75="",0,IF(Q75&gt;P75,1,0))</f>
        <v>0</v>
      </c>
      <c r="T75" s="116">
        <v>11</v>
      </c>
      <c r="U75" s="116">
        <v>2</v>
      </c>
      <c r="V75" s="116">
        <f>IF(T75="",0,IF(T75&gt;U75,1,0))</f>
        <v>1</v>
      </c>
      <c r="W75" s="116">
        <f>IF(U75="",0,IF(U75&gt;T75,1,0))</f>
        <v>0</v>
      </c>
      <c r="X75" s="116">
        <v>0</v>
      </c>
      <c r="Y75" s="116">
        <v>0</v>
      </c>
      <c r="Z75" s="116">
        <f>IF(X75="",0,IF(X75&gt;Y75,1,0))</f>
        <v>0</v>
      </c>
      <c r="AA75" s="116">
        <f>IF(Y75="",0,IF(Y75&gt;X75,1,0))</f>
        <v>0</v>
      </c>
      <c r="AB75" s="116"/>
      <c r="AC75" s="117"/>
      <c r="AD75">
        <f>IF(AB75="",0,IF(AB75&gt;AC75,1,0))</f>
        <v>0</v>
      </c>
      <c r="AE75">
        <f>IF(AC75="",0,IF(AC75&gt;AB75,1,0))</f>
        <v>0</v>
      </c>
      <c r="AF75" s="8"/>
    </row>
    <row r="76" spans="1:32">
      <c r="B76" s="109" t="s">
        <v>13</v>
      </c>
      <c r="C76" s="65" t="s">
        <v>16</v>
      </c>
      <c r="D76" s="118">
        <f t="shared" ref="D76:D79" si="66">IF(F76&gt;G76,1,IF(G76&gt;F76,0,0))</f>
        <v>1</v>
      </c>
      <c r="E76" s="110">
        <f t="shared" ref="E76:E79" si="67">IF(G76&gt;F76,1,IF(F76&gt;G76,0,0))</f>
        <v>0</v>
      </c>
      <c r="F76" s="111">
        <f t="shared" ref="F76:F79" si="68">SUM(N76,R76,V76,Z76,AD76)</f>
        <v>3</v>
      </c>
      <c r="G76" s="111">
        <f t="shared" ref="G76:G79" si="69">SUM(O76,S76,W76,AA76,AE76)</f>
        <v>0</v>
      </c>
      <c r="H76" s="111"/>
      <c r="I76" s="111"/>
      <c r="J76" s="111">
        <f t="shared" ref="J76:J79" si="70">SUM(L76,P76,T76,X76,AB76)</f>
        <v>34</v>
      </c>
      <c r="K76" s="111">
        <f t="shared" ref="K76:K79" si="71">SUM(M76,Q76,U76,Y76,AC76)</f>
        <v>27</v>
      </c>
      <c r="L76" s="112">
        <v>11</v>
      </c>
      <c r="M76" s="112">
        <v>8</v>
      </c>
      <c r="N76" s="112">
        <f t="shared" ref="N76:N79" si="72">IF(L76="",0,IF(L76&gt;M76,1,0))</f>
        <v>1</v>
      </c>
      <c r="O76" s="112">
        <f t="shared" ref="O76:O79" si="73">IF(M76="",0,IF(M76&gt;L76,1,0))</f>
        <v>0</v>
      </c>
      <c r="P76" s="112">
        <v>11</v>
      </c>
      <c r="Q76" s="112">
        <v>9</v>
      </c>
      <c r="R76" s="112">
        <f t="shared" ref="R76:R79" si="74">IF(P76="",0,IF(P76&gt;Q76,1,0))</f>
        <v>1</v>
      </c>
      <c r="S76" s="112">
        <f t="shared" ref="S76:S79" si="75">IF(Q76="",0,IF(Q76&gt;P76,1,0))</f>
        <v>0</v>
      </c>
      <c r="T76" s="112">
        <v>12</v>
      </c>
      <c r="U76" s="112">
        <v>10</v>
      </c>
      <c r="V76" s="112">
        <f t="shared" ref="V76:V79" si="76">IF(T76="",0,IF(T76&gt;U76,1,0))</f>
        <v>1</v>
      </c>
      <c r="W76" s="112">
        <f t="shared" ref="W76:W79" si="77">IF(U76="",0,IF(U76&gt;T76,1,0))</f>
        <v>0</v>
      </c>
      <c r="X76" s="112">
        <v>0</v>
      </c>
      <c r="Y76" s="112">
        <v>0</v>
      </c>
      <c r="Z76" s="112">
        <f t="shared" ref="Z76:Z79" si="78">IF(X76="",0,IF(X76&gt;Y76,1,0))</f>
        <v>0</v>
      </c>
      <c r="AA76" s="112">
        <f t="shared" ref="AA76:AA79" si="79">IF(Y76="",0,IF(Y76&gt;X76,1,0))</f>
        <v>0</v>
      </c>
      <c r="AB76" s="112"/>
      <c r="AC76" s="119"/>
      <c r="AF76" s="8"/>
    </row>
    <row r="77" spans="1:32">
      <c r="B77" s="65" t="s">
        <v>19</v>
      </c>
      <c r="C77" s="65" t="s">
        <v>22</v>
      </c>
      <c r="D77" s="118">
        <f t="shared" si="66"/>
        <v>1</v>
      </c>
      <c r="E77" s="110">
        <f t="shared" si="67"/>
        <v>0</v>
      </c>
      <c r="F77" s="111">
        <f t="shared" si="68"/>
        <v>3</v>
      </c>
      <c r="G77" s="111">
        <f t="shared" si="69"/>
        <v>0</v>
      </c>
      <c r="H77" s="111"/>
      <c r="I77" s="111"/>
      <c r="J77" s="111">
        <f t="shared" si="70"/>
        <v>34</v>
      </c>
      <c r="K77" s="111">
        <f t="shared" si="71"/>
        <v>23</v>
      </c>
      <c r="L77" s="112">
        <v>11</v>
      </c>
      <c r="M77" s="112">
        <v>6</v>
      </c>
      <c r="N77" s="112">
        <f t="shared" si="72"/>
        <v>1</v>
      </c>
      <c r="O77" s="112">
        <f t="shared" si="73"/>
        <v>0</v>
      </c>
      <c r="P77" s="112">
        <v>11</v>
      </c>
      <c r="Q77" s="112">
        <v>7</v>
      </c>
      <c r="R77" s="112">
        <f t="shared" si="74"/>
        <v>1</v>
      </c>
      <c r="S77" s="112">
        <f t="shared" si="75"/>
        <v>0</v>
      </c>
      <c r="T77" s="112">
        <v>12</v>
      </c>
      <c r="U77" s="112">
        <v>10</v>
      </c>
      <c r="V77" s="112">
        <f t="shared" si="76"/>
        <v>1</v>
      </c>
      <c r="W77" s="112">
        <f t="shared" si="77"/>
        <v>0</v>
      </c>
      <c r="X77" s="112">
        <v>0</v>
      </c>
      <c r="Y77" s="112">
        <v>0</v>
      </c>
      <c r="Z77" s="112">
        <f t="shared" si="78"/>
        <v>0</v>
      </c>
      <c r="AA77" s="112">
        <f t="shared" si="79"/>
        <v>0</v>
      </c>
      <c r="AB77" s="112"/>
      <c r="AC77" s="119"/>
      <c r="AD77">
        <f t="shared" ref="AD77:AD79" si="80">IF(AB77="",0,IF(AB77&gt;AC77,1,0))</f>
        <v>0</v>
      </c>
      <c r="AE77">
        <f t="shared" ref="AE77:AE79" si="81">IF(AC77="",0,IF(AC77&gt;AB77,1,0))</f>
        <v>0</v>
      </c>
      <c r="AF77" s="8"/>
    </row>
    <row r="78" spans="1:32">
      <c r="B78" s="65" t="s">
        <v>24</v>
      </c>
      <c r="C78" s="65" t="s">
        <v>32</v>
      </c>
      <c r="D78" s="118">
        <f t="shared" si="66"/>
        <v>0</v>
      </c>
      <c r="E78" s="110">
        <f t="shared" si="67"/>
        <v>1</v>
      </c>
      <c r="F78" s="111">
        <f t="shared" si="68"/>
        <v>0</v>
      </c>
      <c r="G78" s="111">
        <f t="shared" si="69"/>
        <v>3</v>
      </c>
      <c r="H78" s="111"/>
      <c r="I78" s="111"/>
      <c r="J78" s="111">
        <f t="shared" si="70"/>
        <v>8</v>
      </c>
      <c r="K78" s="111">
        <f t="shared" si="71"/>
        <v>33</v>
      </c>
      <c r="L78" s="112">
        <v>3</v>
      </c>
      <c r="M78" s="112">
        <v>11</v>
      </c>
      <c r="N78" s="112">
        <f t="shared" si="72"/>
        <v>0</v>
      </c>
      <c r="O78" s="112">
        <f t="shared" si="73"/>
        <v>1</v>
      </c>
      <c r="P78" s="112">
        <v>2</v>
      </c>
      <c r="Q78" s="112">
        <v>11</v>
      </c>
      <c r="R78" s="112">
        <f t="shared" si="74"/>
        <v>0</v>
      </c>
      <c r="S78" s="112">
        <f t="shared" si="75"/>
        <v>1</v>
      </c>
      <c r="T78" s="112">
        <v>3</v>
      </c>
      <c r="U78" s="112">
        <v>11</v>
      </c>
      <c r="V78" s="112">
        <f t="shared" si="76"/>
        <v>0</v>
      </c>
      <c r="W78" s="112">
        <f t="shared" si="77"/>
        <v>1</v>
      </c>
      <c r="X78" s="112">
        <v>0</v>
      </c>
      <c r="Y78" s="112">
        <v>0</v>
      </c>
      <c r="Z78" s="112">
        <f t="shared" si="78"/>
        <v>0</v>
      </c>
      <c r="AA78" s="112">
        <f t="shared" si="79"/>
        <v>0</v>
      </c>
      <c r="AB78" s="112"/>
      <c r="AC78" s="119"/>
      <c r="AD78">
        <f t="shared" si="80"/>
        <v>0</v>
      </c>
      <c r="AE78">
        <f t="shared" si="81"/>
        <v>0</v>
      </c>
      <c r="AF78" s="8"/>
    </row>
    <row r="79" spans="1:32">
      <c r="B79" s="44" t="s">
        <v>29</v>
      </c>
      <c r="C79" s="44" t="s">
        <v>37</v>
      </c>
      <c r="D79" s="120">
        <f t="shared" si="66"/>
        <v>1</v>
      </c>
      <c r="E79" s="121">
        <f t="shared" si="67"/>
        <v>0</v>
      </c>
      <c r="F79" s="122">
        <f t="shared" si="68"/>
        <v>3</v>
      </c>
      <c r="G79" s="122">
        <f t="shared" si="69"/>
        <v>2</v>
      </c>
      <c r="H79" s="122"/>
      <c r="I79" s="122"/>
      <c r="J79" s="122">
        <f t="shared" si="70"/>
        <v>46</v>
      </c>
      <c r="K79" s="122">
        <f t="shared" si="71"/>
        <v>41</v>
      </c>
      <c r="L79" s="123">
        <v>11</v>
      </c>
      <c r="M79" s="123">
        <v>8</v>
      </c>
      <c r="N79" s="123">
        <f t="shared" si="72"/>
        <v>1</v>
      </c>
      <c r="O79" s="123">
        <f t="shared" si="73"/>
        <v>0</v>
      </c>
      <c r="P79" s="123">
        <v>5</v>
      </c>
      <c r="Q79" s="123">
        <v>11</v>
      </c>
      <c r="R79" s="123">
        <f t="shared" si="74"/>
        <v>0</v>
      </c>
      <c r="S79" s="123">
        <f t="shared" si="75"/>
        <v>1</v>
      </c>
      <c r="T79" s="123">
        <v>8</v>
      </c>
      <c r="U79" s="123">
        <v>11</v>
      </c>
      <c r="V79" s="123">
        <f t="shared" si="76"/>
        <v>0</v>
      </c>
      <c r="W79" s="123">
        <f t="shared" si="77"/>
        <v>1</v>
      </c>
      <c r="X79" s="123">
        <v>11</v>
      </c>
      <c r="Y79" s="123">
        <v>7</v>
      </c>
      <c r="Z79" s="123">
        <f t="shared" si="78"/>
        <v>1</v>
      </c>
      <c r="AA79" s="123">
        <f t="shared" si="79"/>
        <v>0</v>
      </c>
      <c r="AB79" s="123">
        <v>11</v>
      </c>
      <c r="AC79" s="124">
        <v>4</v>
      </c>
      <c r="AD79">
        <f t="shared" si="80"/>
        <v>1</v>
      </c>
      <c r="AE79">
        <f t="shared" si="81"/>
        <v>0</v>
      </c>
      <c r="AF79" s="8"/>
    </row>
    <row r="80" spans="1:32" s="1" customFormat="1">
      <c r="A80" s="159"/>
      <c r="B80" s="45" t="s">
        <v>55</v>
      </c>
      <c r="C80" s="46"/>
      <c r="D80" s="74">
        <f t="shared" ref="D80:E80" si="82">SUM(D75:D79)</f>
        <v>4</v>
      </c>
      <c r="E80" s="75">
        <f t="shared" si="82"/>
        <v>1</v>
      </c>
      <c r="F80" s="76">
        <f>SUM(F75:F79)</f>
        <v>12</v>
      </c>
      <c r="G80" s="75">
        <f>SUM(G75:G79)</f>
        <v>5</v>
      </c>
      <c r="H80" s="77"/>
      <c r="I80" s="77"/>
      <c r="J80" s="74">
        <f>SUM(J75:J79)</f>
        <v>155</v>
      </c>
      <c r="K80" s="75">
        <f>SUM(K75:K79)</f>
        <v>130</v>
      </c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47"/>
      <c r="AF80" s="7"/>
    </row>
    <row r="81" spans="1:32" s="1" customFormat="1">
      <c r="A81" s="159"/>
      <c r="B81" s="45" t="s">
        <v>38</v>
      </c>
      <c r="C81" s="48"/>
      <c r="D81" s="72"/>
      <c r="E81" s="73"/>
      <c r="F81" s="49">
        <v>5</v>
      </c>
      <c r="G81" s="50">
        <v>0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214"/>
      <c r="AC81" s="214"/>
      <c r="AF81" s="7"/>
    </row>
    <row r="82" spans="1:32">
      <c r="B82" s="45"/>
      <c r="C82" s="51"/>
      <c r="D82" s="71"/>
      <c r="E82" s="70"/>
      <c r="F82" s="71"/>
      <c r="G82" s="70"/>
      <c r="H82" s="52"/>
      <c r="I82" s="52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35"/>
      <c r="AC82" s="35"/>
      <c r="AF82" s="8"/>
    </row>
    <row r="83" spans="1:32" s="2" customFormat="1">
      <c r="A83" s="159"/>
      <c r="B83" s="53" t="s">
        <v>56</v>
      </c>
      <c r="C83" s="54"/>
      <c r="D83" s="55">
        <f>SUM(D80:D82)</f>
        <v>4</v>
      </c>
      <c r="E83" s="78">
        <f>SUM(E80:E82)</f>
        <v>1</v>
      </c>
      <c r="F83" s="55">
        <f t="shared" ref="F83:G83" si="83">SUM(F80:F82)</f>
        <v>17</v>
      </c>
      <c r="G83" s="55">
        <f t="shared" si="83"/>
        <v>5</v>
      </c>
      <c r="H83" s="79">
        <f t="shared" ref="H83:I83" si="84">SUM(H75:H82)</f>
        <v>0</v>
      </c>
      <c r="I83" s="80">
        <f t="shared" si="84"/>
        <v>0</v>
      </c>
      <c r="J83" s="55">
        <f>J80</f>
        <v>155</v>
      </c>
      <c r="K83" s="56">
        <f>K80</f>
        <v>130</v>
      </c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8"/>
      <c r="AC83" s="58"/>
      <c r="AF83" s="9"/>
    </row>
    <row r="84" spans="1:3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59"/>
      <c r="AF84" s="5"/>
    </row>
    <row r="85" spans="1:32">
      <c r="B85" s="24" t="s">
        <v>57</v>
      </c>
      <c r="C85" s="60" t="s">
        <v>58</v>
      </c>
      <c r="D85" s="60" t="s">
        <v>59</v>
      </c>
      <c r="E85" s="60" t="s">
        <v>60</v>
      </c>
      <c r="F85" s="60" t="s">
        <v>61</v>
      </c>
      <c r="G85" s="60" t="s">
        <v>62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59"/>
      <c r="AF85" s="5"/>
    </row>
    <row r="86" spans="1:32">
      <c r="B86" s="61" t="str">
        <f>B73</f>
        <v>Scotland</v>
      </c>
      <c r="C86" s="61">
        <f>IF(D80+E80&gt;0,1,0)</f>
        <v>1</v>
      </c>
      <c r="D86" s="61">
        <f>IF(F83&lt;0,0,F83)</f>
        <v>17</v>
      </c>
      <c r="E86" s="61">
        <f>D80</f>
        <v>4</v>
      </c>
      <c r="F86" s="61">
        <f>F80</f>
        <v>12</v>
      </c>
      <c r="G86" s="61">
        <f>J80-K80</f>
        <v>25</v>
      </c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59"/>
      <c r="AF86" s="5"/>
    </row>
    <row r="87" spans="1:32">
      <c r="B87" s="61" t="str">
        <f>C73</f>
        <v>Wales</v>
      </c>
      <c r="C87" s="61">
        <f>IF(D80+E80&gt;0,1,0)</f>
        <v>1</v>
      </c>
      <c r="D87" s="61">
        <f>IF(G83&lt;0,0,G83)</f>
        <v>5</v>
      </c>
      <c r="E87" s="61">
        <f>E80</f>
        <v>1</v>
      </c>
      <c r="F87" s="61">
        <f>G80</f>
        <v>5</v>
      </c>
      <c r="G87" s="61">
        <f>K80-J80</f>
        <v>-25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59"/>
      <c r="AF87" s="5"/>
    </row>
    <row r="88" spans="1:32" ht="7.5" customHeight="1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3"/>
      <c r="AF88" s="6"/>
    </row>
    <row r="89" spans="1:32" ht="6.7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32" ht="6.7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32" ht="6.75" customHeight="1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F91" s="4"/>
    </row>
    <row r="92" spans="1:32" s="1" customFormat="1">
      <c r="A92" s="159">
        <v>5</v>
      </c>
      <c r="B92" s="145" t="s">
        <v>5</v>
      </c>
      <c r="C92" s="145" t="s">
        <v>4</v>
      </c>
      <c r="D92" s="216" t="s">
        <v>39</v>
      </c>
      <c r="E92" s="216"/>
      <c r="F92" s="216"/>
      <c r="G92" s="216"/>
      <c r="H92" s="217"/>
      <c r="I92" s="217"/>
      <c r="J92" s="217"/>
      <c r="K92" s="217"/>
      <c r="L92" s="215" t="s">
        <v>40</v>
      </c>
      <c r="M92" s="215"/>
      <c r="N92" s="33"/>
      <c r="O92" s="33"/>
      <c r="P92" s="215" t="s">
        <v>41</v>
      </c>
      <c r="Q92" s="215"/>
      <c r="R92" s="33"/>
      <c r="S92" s="33"/>
      <c r="T92" s="215" t="s">
        <v>42</v>
      </c>
      <c r="U92" s="215"/>
      <c r="V92" s="33"/>
      <c r="W92" s="33"/>
      <c r="X92" s="215" t="s">
        <v>43</v>
      </c>
      <c r="Y92" s="215"/>
      <c r="Z92" s="33"/>
      <c r="AA92" s="33"/>
      <c r="AB92" s="215" t="s">
        <v>44</v>
      </c>
      <c r="AC92" s="215"/>
      <c r="AF92" s="7"/>
    </row>
    <row r="93" spans="1:32" s="1" customFormat="1">
      <c r="A93" s="159"/>
      <c r="B93" s="35" t="s">
        <v>45</v>
      </c>
      <c r="C93" s="36" t="s">
        <v>46</v>
      </c>
      <c r="D93" s="37" t="s">
        <v>47</v>
      </c>
      <c r="E93" s="38" t="s">
        <v>48</v>
      </c>
      <c r="F93" s="39" t="s">
        <v>49</v>
      </c>
      <c r="G93" s="38" t="s">
        <v>50</v>
      </c>
      <c r="H93" s="40" t="s">
        <v>51</v>
      </c>
      <c r="I93" s="41"/>
      <c r="J93" s="41" t="s">
        <v>52</v>
      </c>
      <c r="K93" s="41" t="s">
        <v>53</v>
      </c>
      <c r="L93" s="41" t="s">
        <v>52</v>
      </c>
      <c r="M93" s="41" t="s">
        <v>53</v>
      </c>
      <c r="N93" s="35"/>
      <c r="O93" s="35"/>
      <c r="P93" s="41" t="s">
        <v>52</v>
      </c>
      <c r="Q93" s="41" t="s">
        <v>53</v>
      </c>
      <c r="R93" s="41" t="s">
        <v>52</v>
      </c>
      <c r="S93" s="41" t="s">
        <v>53</v>
      </c>
      <c r="T93" s="41" t="s">
        <v>52</v>
      </c>
      <c r="U93" s="41" t="s">
        <v>53</v>
      </c>
      <c r="V93" s="41" t="s">
        <v>52</v>
      </c>
      <c r="W93" s="41" t="s">
        <v>53</v>
      </c>
      <c r="X93" s="41" t="s">
        <v>52</v>
      </c>
      <c r="Y93" s="41" t="s">
        <v>53</v>
      </c>
      <c r="Z93" s="41" t="s">
        <v>52</v>
      </c>
      <c r="AA93" s="41" t="s">
        <v>53</v>
      </c>
      <c r="AB93" s="41" t="s">
        <v>52</v>
      </c>
      <c r="AC93" s="41" t="s">
        <v>53</v>
      </c>
      <c r="AF93" s="7"/>
    </row>
    <row r="94" spans="1:32">
      <c r="B94" s="25" t="s">
        <v>10</v>
      </c>
      <c r="C94" s="66" t="s">
        <v>9</v>
      </c>
      <c r="D94" s="113">
        <f>IF(F94&gt;G94,1,IF(G94&gt;F94,0,0))</f>
        <v>1</v>
      </c>
      <c r="E94" s="114">
        <f>IF(G94&gt;F94,1,IF(F94&gt;G94,0,0))</f>
        <v>0</v>
      </c>
      <c r="F94" s="115">
        <f>SUM(N94,R94,V94,Z94,AD94)</f>
        <v>3</v>
      </c>
      <c r="G94" s="115">
        <f>SUM(O94,S94,W94,AA94,AE94)</f>
        <v>0</v>
      </c>
      <c r="H94" s="115"/>
      <c r="I94" s="115"/>
      <c r="J94" s="115">
        <f>SUM(L94,P94,T94,X94,AB94)</f>
        <v>33</v>
      </c>
      <c r="K94" s="115">
        <f>SUM(M94,Q94,U94,Y94,AC94)</f>
        <v>7</v>
      </c>
      <c r="L94" s="116">
        <v>11</v>
      </c>
      <c r="M94" s="116">
        <v>3</v>
      </c>
      <c r="N94" s="116">
        <f>IF(L94="",0,IF(L94&gt;M94,1,0))</f>
        <v>1</v>
      </c>
      <c r="O94" s="116">
        <f>IF(M94="",0,IF(M94&gt;L94,1,0))</f>
        <v>0</v>
      </c>
      <c r="P94" s="116">
        <v>11</v>
      </c>
      <c r="Q94" s="116">
        <v>1</v>
      </c>
      <c r="R94" s="116">
        <f>IF(P94="",0,IF(P94&gt;Q94,1,0))</f>
        <v>1</v>
      </c>
      <c r="S94" s="116">
        <f>IF(Q94="",0,IF(Q94&gt;P94,1,0))</f>
        <v>0</v>
      </c>
      <c r="T94" s="116">
        <v>11</v>
      </c>
      <c r="U94" s="116">
        <v>3</v>
      </c>
      <c r="V94" s="116">
        <f>IF(T94="",0,IF(T94&gt;U94,1,0))</f>
        <v>1</v>
      </c>
      <c r="W94" s="116">
        <f>IF(U94="",0,IF(U94&gt;T94,1,0))</f>
        <v>0</v>
      </c>
      <c r="X94" s="116">
        <v>0</v>
      </c>
      <c r="Y94" s="116">
        <v>0</v>
      </c>
      <c r="Z94" s="116">
        <f>IF(X94="",0,IF(X94&gt;Y94,1,0))</f>
        <v>0</v>
      </c>
      <c r="AA94" s="116">
        <f>IF(Y94="",0,IF(Y94&gt;X94,1,0))</f>
        <v>0</v>
      </c>
      <c r="AB94" s="116"/>
      <c r="AC94" s="117"/>
      <c r="AD94">
        <f>IF(AB94="",0,IF(AB94&gt;AC94,1,0))</f>
        <v>0</v>
      </c>
      <c r="AE94">
        <f>IF(AC94="",0,IF(AC94&gt;AB94,1,0))</f>
        <v>0</v>
      </c>
      <c r="AF94" s="8"/>
    </row>
    <row r="95" spans="1:32">
      <c r="B95" s="25" t="s">
        <v>15</v>
      </c>
      <c r="C95" s="66" t="s">
        <v>14</v>
      </c>
      <c r="D95" s="118">
        <f t="shared" ref="D95:D98" si="85">IF(F95&gt;G95,1,IF(G95&gt;F95,0,0))</f>
        <v>1</v>
      </c>
      <c r="E95" s="110">
        <f t="shared" ref="E95:E98" si="86">IF(G95&gt;F95,1,IF(F95&gt;G95,0,0))</f>
        <v>0</v>
      </c>
      <c r="F95" s="111">
        <f t="shared" ref="F95:F98" si="87">SUM(N95,R95,V95,Z95,AD95)</f>
        <v>3</v>
      </c>
      <c r="G95" s="111">
        <f t="shared" ref="G95:G98" si="88">SUM(O95,S95,W95,AA95,AE95)</f>
        <v>0</v>
      </c>
      <c r="H95" s="111"/>
      <c r="I95" s="111"/>
      <c r="J95" s="111">
        <f t="shared" ref="J95:J98" si="89">SUM(L95,P95,T95,X95,AB95)</f>
        <v>33</v>
      </c>
      <c r="K95" s="111">
        <f t="shared" ref="K95:K98" si="90">SUM(M95,Q95,U95,Y95,AC95)</f>
        <v>9</v>
      </c>
      <c r="L95" s="112">
        <v>11</v>
      </c>
      <c r="M95" s="112">
        <v>3</v>
      </c>
      <c r="N95" s="112">
        <f t="shared" ref="N95:N98" si="91">IF(L95="",0,IF(L95&gt;M95,1,0))</f>
        <v>1</v>
      </c>
      <c r="O95" s="112">
        <f t="shared" ref="O95:O98" si="92">IF(M95="",0,IF(M95&gt;L95,1,0))</f>
        <v>0</v>
      </c>
      <c r="P95" s="112">
        <v>11</v>
      </c>
      <c r="Q95" s="112">
        <v>5</v>
      </c>
      <c r="R95" s="112">
        <f t="shared" ref="R95:R98" si="93">IF(P95="",0,IF(P95&gt;Q95,1,0))</f>
        <v>1</v>
      </c>
      <c r="S95" s="112">
        <f t="shared" ref="S95:S98" si="94">IF(Q95="",0,IF(Q95&gt;P95,1,0))</f>
        <v>0</v>
      </c>
      <c r="T95" s="112">
        <v>11</v>
      </c>
      <c r="U95" s="112">
        <v>1</v>
      </c>
      <c r="V95" s="112">
        <f t="shared" ref="V95:V98" si="95">IF(T95="",0,IF(T95&gt;U95,1,0))</f>
        <v>1</v>
      </c>
      <c r="W95" s="112">
        <f t="shared" ref="W95:W98" si="96">IF(U95="",0,IF(U95&gt;T95,1,0))</f>
        <v>0</v>
      </c>
      <c r="X95" s="112">
        <v>0</v>
      </c>
      <c r="Y95" s="112">
        <v>0</v>
      </c>
      <c r="Z95" s="112">
        <f t="shared" ref="Z95:Z98" si="97">IF(X95="",0,IF(X95&gt;Y95,1,0))</f>
        <v>0</v>
      </c>
      <c r="AA95" s="112">
        <f t="shared" ref="AA95:AA98" si="98">IF(Y95="",0,IF(Y95&gt;X95,1,0))</f>
        <v>0</v>
      </c>
      <c r="AB95" s="112"/>
      <c r="AC95" s="119"/>
      <c r="AF95" s="8"/>
    </row>
    <row r="96" spans="1:32">
      <c r="B96" s="25" t="s">
        <v>21</v>
      </c>
      <c r="C96" s="66" t="s">
        <v>20</v>
      </c>
      <c r="D96" s="118">
        <f t="shared" si="85"/>
        <v>1</v>
      </c>
      <c r="E96" s="110">
        <f t="shared" si="86"/>
        <v>0</v>
      </c>
      <c r="F96" s="111">
        <f t="shared" si="87"/>
        <v>3</v>
      </c>
      <c r="G96" s="111">
        <f t="shared" si="88"/>
        <v>0</v>
      </c>
      <c r="H96" s="111"/>
      <c r="I96" s="111"/>
      <c r="J96" s="111">
        <f t="shared" si="89"/>
        <v>33</v>
      </c>
      <c r="K96" s="111">
        <f t="shared" si="90"/>
        <v>23</v>
      </c>
      <c r="L96" s="112">
        <v>11</v>
      </c>
      <c r="M96" s="112">
        <v>9</v>
      </c>
      <c r="N96" s="112">
        <f t="shared" si="91"/>
        <v>1</v>
      </c>
      <c r="O96" s="112">
        <f t="shared" si="92"/>
        <v>0</v>
      </c>
      <c r="P96" s="112">
        <v>11</v>
      </c>
      <c r="Q96" s="112">
        <v>6</v>
      </c>
      <c r="R96" s="112">
        <f t="shared" si="93"/>
        <v>1</v>
      </c>
      <c r="S96" s="112">
        <f t="shared" si="94"/>
        <v>0</v>
      </c>
      <c r="T96" s="112">
        <v>11</v>
      </c>
      <c r="U96" s="112">
        <v>8</v>
      </c>
      <c r="V96" s="112">
        <f t="shared" si="95"/>
        <v>1</v>
      </c>
      <c r="W96" s="112">
        <f t="shared" si="96"/>
        <v>0</v>
      </c>
      <c r="X96" s="112">
        <v>0</v>
      </c>
      <c r="Y96" s="112">
        <v>0</v>
      </c>
      <c r="Z96" s="112">
        <f t="shared" si="97"/>
        <v>0</v>
      </c>
      <c r="AA96" s="112">
        <f t="shared" si="98"/>
        <v>0</v>
      </c>
      <c r="AB96" s="112"/>
      <c r="AC96" s="119"/>
      <c r="AD96">
        <f t="shared" ref="AD96:AD98" si="99">IF(AB96="",0,IF(AB96&gt;AC96,1,0))</f>
        <v>0</v>
      </c>
      <c r="AE96">
        <f t="shared" ref="AE96:AE98" si="100">IF(AC96="",0,IF(AC96&gt;AB96,1,0))</f>
        <v>0</v>
      </c>
      <c r="AF96" s="8"/>
    </row>
    <row r="97" spans="1:32">
      <c r="B97" s="25" t="s">
        <v>26</v>
      </c>
      <c r="C97" s="66" t="s">
        <v>30</v>
      </c>
      <c r="D97" s="118">
        <f t="shared" si="85"/>
        <v>1</v>
      </c>
      <c r="E97" s="110">
        <f t="shared" si="86"/>
        <v>0</v>
      </c>
      <c r="F97" s="111">
        <f t="shared" si="87"/>
        <v>3</v>
      </c>
      <c r="G97" s="111">
        <f t="shared" si="88"/>
        <v>0</v>
      </c>
      <c r="H97" s="111"/>
      <c r="I97" s="111"/>
      <c r="J97" s="111">
        <f t="shared" si="89"/>
        <v>33</v>
      </c>
      <c r="K97" s="111">
        <f t="shared" si="90"/>
        <v>6</v>
      </c>
      <c r="L97" s="112">
        <v>11</v>
      </c>
      <c r="M97" s="112">
        <v>6</v>
      </c>
      <c r="N97" s="112">
        <f t="shared" si="91"/>
        <v>1</v>
      </c>
      <c r="O97" s="112">
        <f t="shared" si="92"/>
        <v>0</v>
      </c>
      <c r="P97" s="112">
        <v>11</v>
      </c>
      <c r="Q97" s="112">
        <v>0</v>
      </c>
      <c r="R97" s="112">
        <f t="shared" si="93"/>
        <v>1</v>
      </c>
      <c r="S97" s="112">
        <f t="shared" si="94"/>
        <v>0</v>
      </c>
      <c r="T97" s="112">
        <v>11</v>
      </c>
      <c r="U97" s="112">
        <v>0</v>
      </c>
      <c r="V97" s="112">
        <f t="shared" si="95"/>
        <v>1</v>
      </c>
      <c r="W97" s="112">
        <f t="shared" si="96"/>
        <v>0</v>
      </c>
      <c r="X97" s="112">
        <v>0</v>
      </c>
      <c r="Y97" s="112">
        <v>0</v>
      </c>
      <c r="Z97" s="112">
        <f t="shared" si="97"/>
        <v>0</v>
      </c>
      <c r="AA97" s="112">
        <f t="shared" si="98"/>
        <v>0</v>
      </c>
      <c r="AB97" s="112"/>
      <c r="AC97" s="119"/>
      <c r="AD97">
        <f t="shared" si="99"/>
        <v>0</v>
      </c>
      <c r="AE97">
        <f t="shared" si="100"/>
        <v>0</v>
      </c>
      <c r="AF97" s="8"/>
    </row>
    <row r="98" spans="1:32">
      <c r="B98" s="43" t="s">
        <v>31</v>
      </c>
      <c r="C98" s="67" t="s">
        <v>36</v>
      </c>
      <c r="D98" s="120">
        <f t="shared" si="85"/>
        <v>1</v>
      </c>
      <c r="E98" s="121">
        <f t="shared" si="86"/>
        <v>0</v>
      </c>
      <c r="F98" s="122">
        <f t="shared" si="87"/>
        <v>3</v>
      </c>
      <c r="G98" s="122">
        <f t="shared" si="88"/>
        <v>0</v>
      </c>
      <c r="H98" s="122"/>
      <c r="I98" s="122"/>
      <c r="J98" s="122">
        <f t="shared" si="89"/>
        <v>33</v>
      </c>
      <c r="K98" s="122">
        <f t="shared" si="90"/>
        <v>14</v>
      </c>
      <c r="L98" s="123">
        <v>11</v>
      </c>
      <c r="M98" s="123">
        <v>5</v>
      </c>
      <c r="N98" s="123">
        <f t="shared" si="91"/>
        <v>1</v>
      </c>
      <c r="O98" s="123">
        <f t="shared" si="92"/>
        <v>0</v>
      </c>
      <c r="P98" s="123">
        <v>11</v>
      </c>
      <c r="Q98" s="123">
        <v>3</v>
      </c>
      <c r="R98" s="123">
        <f t="shared" si="93"/>
        <v>1</v>
      </c>
      <c r="S98" s="123">
        <f t="shared" si="94"/>
        <v>0</v>
      </c>
      <c r="T98" s="123">
        <v>11</v>
      </c>
      <c r="U98" s="123">
        <v>6</v>
      </c>
      <c r="V98" s="123">
        <f t="shared" si="95"/>
        <v>1</v>
      </c>
      <c r="W98" s="123">
        <f t="shared" si="96"/>
        <v>0</v>
      </c>
      <c r="X98" s="123">
        <v>0</v>
      </c>
      <c r="Y98" s="123">
        <v>0</v>
      </c>
      <c r="Z98" s="123">
        <f t="shared" si="97"/>
        <v>0</v>
      </c>
      <c r="AA98" s="123">
        <f t="shared" si="98"/>
        <v>0</v>
      </c>
      <c r="AB98" s="123"/>
      <c r="AC98" s="124"/>
      <c r="AD98">
        <f t="shared" si="99"/>
        <v>0</v>
      </c>
      <c r="AE98">
        <f t="shared" si="100"/>
        <v>0</v>
      </c>
      <c r="AF98" s="8"/>
    </row>
    <row r="99" spans="1:32" s="1" customFormat="1">
      <c r="A99" s="159"/>
      <c r="B99" s="45" t="s">
        <v>55</v>
      </c>
      <c r="C99" s="46"/>
      <c r="D99" s="74">
        <f t="shared" ref="D99:E99" si="101">SUM(D94:D98)</f>
        <v>5</v>
      </c>
      <c r="E99" s="75">
        <f t="shared" si="101"/>
        <v>0</v>
      </c>
      <c r="F99" s="76">
        <f>SUM(F94:F98)</f>
        <v>15</v>
      </c>
      <c r="G99" s="75">
        <f>SUM(G94:G98)</f>
        <v>0</v>
      </c>
      <c r="H99" s="77"/>
      <c r="I99" s="77"/>
      <c r="J99" s="74">
        <f>SUM(J94:J98)</f>
        <v>165</v>
      </c>
      <c r="K99" s="75">
        <f>SUM(K94:K98)</f>
        <v>59</v>
      </c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47"/>
      <c r="AF99" s="7"/>
    </row>
    <row r="100" spans="1:32" s="1" customFormat="1">
      <c r="A100" s="159"/>
      <c r="B100" s="45" t="s">
        <v>38</v>
      </c>
      <c r="C100" s="48"/>
      <c r="D100" s="72"/>
      <c r="E100" s="73"/>
      <c r="F100" s="49">
        <v>5</v>
      </c>
      <c r="G100" s="50">
        <v>0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214"/>
      <c r="AC100" s="214"/>
      <c r="AF100" s="7"/>
    </row>
    <row r="101" spans="1:32">
      <c r="B101" s="45"/>
      <c r="C101" s="51"/>
      <c r="D101" s="71"/>
      <c r="E101" s="70"/>
      <c r="F101" s="71"/>
      <c r="G101" s="70"/>
      <c r="H101" s="52"/>
      <c r="I101" s="52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35"/>
      <c r="AC101" s="35"/>
      <c r="AF101" s="8"/>
    </row>
    <row r="102" spans="1:32" s="2" customFormat="1">
      <c r="A102" s="159"/>
      <c r="B102" s="53" t="s">
        <v>56</v>
      </c>
      <c r="C102" s="54"/>
      <c r="D102" s="55">
        <f>SUM(D99:D101)</f>
        <v>5</v>
      </c>
      <c r="E102" s="55">
        <f>SUM(E99:E101)</f>
        <v>0</v>
      </c>
      <c r="F102" s="55">
        <f t="shared" ref="F102:G102" si="102">SUM(F99:F101)</f>
        <v>20</v>
      </c>
      <c r="G102" s="55">
        <f t="shared" si="102"/>
        <v>0</v>
      </c>
      <c r="H102" s="79">
        <f t="shared" ref="H102:I102" si="103">SUM(H94:H101)</f>
        <v>0</v>
      </c>
      <c r="I102" s="80">
        <f t="shared" si="103"/>
        <v>0</v>
      </c>
      <c r="J102" s="55">
        <f>J99</f>
        <v>165</v>
      </c>
      <c r="K102" s="56">
        <f>K99</f>
        <v>59</v>
      </c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8"/>
      <c r="AC102" s="58"/>
      <c r="AF102" s="9"/>
    </row>
    <row r="103" spans="1:3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59"/>
      <c r="AF103" s="5"/>
    </row>
    <row r="104" spans="1:32">
      <c r="B104" s="24" t="s">
        <v>57</v>
      </c>
      <c r="C104" s="60" t="s">
        <v>58</v>
      </c>
      <c r="D104" s="60" t="s">
        <v>59</v>
      </c>
      <c r="E104" s="60" t="s">
        <v>60</v>
      </c>
      <c r="F104" s="60" t="s">
        <v>61</v>
      </c>
      <c r="G104" s="60" t="s">
        <v>62</v>
      </c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59"/>
      <c r="AF104" s="5"/>
    </row>
    <row r="105" spans="1:32">
      <c r="B105" s="61" t="str">
        <f>B92</f>
        <v>France</v>
      </c>
      <c r="C105" s="61">
        <f>IF(D99+E99&gt;0,1,0)</f>
        <v>1</v>
      </c>
      <c r="D105" s="61">
        <f>IF(F102&lt;0,0,F102)</f>
        <v>20</v>
      </c>
      <c r="E105" s="61">
        <f>D99</f>
        <v>5</v>
      </c>
      <c r="F105" s="61">
        <f>F99</f>
        <v>15</v>
      </c>
      <c r="G105" s="61">
        <f>J99-K99</f>
        <v>106</v>
      </c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59"/>
      <c r="AF105" s="5"/>
    </row>
    <row r="106" spans="1:32">
      <c r="B106" s="61" t="str">
        <f>C92</f>
        <v>Ireland</v>
      </c>
      <c r="C106" s="61">
        <f>IF(D99+E99&gt;0,1,0)</f>
        <v>1</v>
      </c>
      <c r="D106" s="61">
        <f>IF(G102&lt;0,0,G102)</f>
        <v>0</v>
      </c>
      <c r="E106" s="61">
        <f>E99</f>
        <v>0</v>
      </c>
      <c r="F106" s="61">
        <f>G99</f>
        <v>0</v>
      </c>
      <c r="G106" s="61">
        <f>K99-J99</f>
        <v>-106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59"/>
      <c r="AF106" s="5"/>
    </row>
    <row r="107" spans="1:32" ht="7.5" customHeight="1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3"/>
      <c r="AF107" s="6"/>
    </row>
    <row r="108" spans="1:32" ht="6.75" customHeight="1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1:32" ht="6.75" customHeight="1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1:32" ht="6.75" customHeight="1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F110" s="4"/>
    </row>
    <row r="111" spans="1:32" s="1" customFormat="1">
      <c r="A111" s="159">
        <v>6</v>
      </c>
      <c r="B111" s="145" t="s">
        <v>7</v>
      </c>
      <c r="C111" s="145" t="s">
        <v>6</v>
      </c>
      <c r="D111" s="216" t="s">
        <v>39</v>
      </c>
      <c r="E111" s="216"/>
      <c r="F111" s="216"/>
      <c r="G111" s="216"/>
      <c r="H111" s="217"/>
      <c r="I111" s="217"/>
      <c r="J111" s="217"/>
      <c r="K111" s="217"/>
      <c r="L111" s="215" t="s">
        <v>40</v>
      </c>
      <c r="M111" s="215"/>
      <c r="N111" s="33"/>
      <c r="O111" s="33"/>
      <c r="P111" s="215" t="s">
        <v>41</v>
      </c>
      <c r="Q111" s="215"/>
      <c r="R111" s="33"/>
      <c r="S111" s="33"/>
      <c r="T111" s="215" t="s">
        <v>42</v>
      </c>
      <c r="U111" s="215"/>
      <c r="V111" s="33"/>
      <c r="W111" s="33"/>
      <c r="X111" s="215" t="s">
        <v>43</v>
      </c>
      <c r="Y111" s="215"/>
      <c r="Z111" s="33"/>
      <c r="AA111" s="33"/>
      <c r="AB111" s="215" t="s">
        <v>44</v>
      </c>
      <c r="AC111" s="215"/>
      <c r="AF111" s="7"/>
    </row>
    <row r="112" spans="1:32" s="1" customFormat="1">
      <c r="A112" s="159"/>
      <c r="B112" s="35" t="s">
        <v>45</v>
      </c>
      <c r="C112" s="36" t="s">
        <v>46</v>
      </c>
      <c r="D112" s="37" t="s">
        <v>47</v>
      </c>
      <c r="E112" s="38" t="s">
        <v>48</v>
      </c>
      <c r="F112" s="39" t="s">
        <v>49</v>
      </c>
      <c r="G112" s="38" t="s">
        <v>50</v>
      </c>
      <c r="H112" s="40" t="s">
        <v>51</v>
      </c>
      <c r="I112" s="41"/>
      <c r="J112" s="41" t="s">
        <v>52</v>
      </c>
      <c r="K112" s="41" t="s">
        <v>53</v>
      </c>
      <c r="L112" s="41" t="s">
        <v>52</v>
      </c>
      <c r="M112" s="41" t="s">
        <v>53</v>
      </c>
      <c r="N112" s="35"/>
      <c r="O112" s="35"/>
      <c r="P112" s="41" t="s">
        <v>52</v>
      </c>
      <c r="Q112" s="41" t="s">
        <v>53</v>
      </c>
      <c r="R112" s="41" t="s">
        <v>52</v>
      </c>
      <c r="S112" s="41" t="s">
        <v>53</v>
      </c>
      <c r="T112" s="41" t="s">
        <v>52</v>
      </c>
      <c r="U112" s="41" t="s">
        <v>53</v>
      </c>
      <c r="V112" s="41" t="s">
        <v>52</v>
      </c>
      <c r="W112" s="41" t="s">
        <v>53</v>
      </c>
      <c r="X112" s="41" t="s">
        <v>52</v>
      </c>
      <c r="Y112" s="41" t="s">
        <v>53</v>
      </c>
      <c r="Z112" s="41" t="s">
        <v>52</v>
      </c>
      <c r="AA112" s="41" t="s">
        <v>53</v>
      </c>
      <c r="AB112" s="41" t="s">
        <v>52</v>
      </c>
      <c r="AC112" s="41" t="s">
        <v>53</v>
      </c>
      <c r="AF112" s="7"/>
    </row>
    <row r="113" spans="1:32">
      <c r="B113" s="68" t="s">
        <v>12</v>
      </c>
      <c r="C113" s="42" t="s">
        <v>11</v>
      </c>
      <c r="D113" s="113">
        <f>IF(F113&gt;G113,1,IF(G113&gt;F113,0,0))</f>
        <v>1</v>
      </c>
      <c r="E113" s="114">
        <f>IF(G113&gt;F113,1,IF(F113&gt;G113,0,0))</f>
        <v>0</v>
      </c>
      <c r="F113" s="115">
        <f>SUM(N113,R113,V113,Z113,AD113)</f>
        <v>3</v>
      </c>
      <c r="G113" s="115">
        <f>SUM(O113,S113,W113,AA113,AE113)</f>
        <v>0</v>
      </c>
      <c r="H113" s="115"/>
      <c r="I113" s="115"/>
      <c r="J113" s="115">
        <f>SUM(L113,P113,T113,X113,AB113)</f>
        <v>33</v>
      </c>
      <c r="K113" s="115">
        <f>SUM(M113,Q113,U113,Y113,AC113)</f>
        <v>5</v>
      </c>
      <c r="L113" s="116">
        <v>11</v>
      </c>
      <c r="M113" s="116">
        <v>1</v>
      </c>
      <c r="N113" s="116">
        <f>IF(L113="",0,IF(L113&gt;M113,1,0))</f>
        <v>1</v>
      </c>
      <c r="O113" s="116">
        <f>IF(M113="",0,IF(M113&gt;L113,1,0))</f>
        <v>0</v>
      </c>
      <c r="P113" s="116">
        <v>11</v>
      </c>
      <c r="Q113" s="116">
        <v>1</v>
      </c>
      <c r="R113" s="116">
        <f>IF(P113="",0,IF(P113&gt;Q113,1,0))</f>
        <v>1</v>
      </c>
      <c r="S113" s="116">
        <f>IF(Q113="",0,IF(Q113&gt;P113,1,0))</f>
        <v>0</v>
      </c>
      <c r="T113" s="116">
        <v>11</v>
      </c>
      <c r="U113" s="116">
        <v>3</v>
      </c>
      <c r="V113" s="116">
        <f>IF(T113="",0,IF(T113&gt;U113,1,0))</f>
        <v>1</v>
      </c>
      <c r="W113" s="116">
        <f>IF(U113="",0,IF(U113&gt;T113,1,0))</f>
        <v>0</v>
      </c>
      <c r="X113" s="116">
        <v>0</v>
      </c>
      <c r="Y113" s="116">
        <v>0</v>
      </c>
      <c r="Z113" s="116">
        <f>IF(X113="",0,IF(X113&gt;Y113,1,0))</f>
        <v>0</v>
      </c>
      <c r="AA113" s="116">
        <f>IF(Y113="",0,IF(Y113&gt;X113,1,0))</f>
        <v>0</v>
      </c>
      <c r="AB113" s="116"/>
      <c r="AC113" s="117"/>
      <c r="AD113">
        <f>IF(AB113="",0,IF(AB113&gt;AC113,1,0))</f>
        <v>0</v>
      </c>
      <c r="AE113">
        <f>IF(AC113="",0,IF(AC113&gt;AB113,1,0))</f>
        <v>0</v>
      </c>
      <c r="AF113" s="8"/>
    </row>
    <row r="114" spans="1:32">
      <c r="B114" s="68" t="s">
        <v>17</v>
      </c>
      <c r="C114" s="42" t="s">
        <v>16</v>
      </c>
      <c r="D114" s="118">
        <f t="shared" ref="D114:D117" si="104">IF(F114&gt;G114,1,IF(G114&gt;F114,0,0))</f>
        <v>1</v>
      </c>
      <c r="E114" s="110">
        <f t="shared" ref="E114:E117" si="105">IF(G114&gt;F114,1,IF(F114&gt;G114,0,0))</f>
        <v>0</v>
      </c>
      <c r="F114" s="111">
        <f t="shared" ref="F114:F117" si="106">SUM(N114,R114,V114,Z114,AD114)</f>
        <v>3</v>
      </c>
      <c r="G114" s="111">
        <f t="shared" ref="G114:G117" si="107">SUM(O114,S114,W114,AA114,AE114)</f>
        <v>0</v>
      </c>
      <c r="H114" s="111"/>
      <c r="I114" s="111"/>
      <c r="J114" s="111">
        <f t="shared" ref="J114:J117" si="108">SUM(L114,P114,T114,X114,AB114)</f>
        <v>33</v>
      </c>
      <c r="K114" s="111">
        <f t="shared" ref="K114:K117" si="109">SUM(M114,Q114,U114,Y114,AC114)</f>
        <v>7</v>
      </c>
      <c r="L114" s="112">
        <v>11</v>
      </c>
      <c r="M114" s="112">
        <v>1</v>
      </c>
      <c r="N114" s="112">
        <f t="shared" ref="N114:N117" si="110">IF(L114="",0,IF(L114&gt;M114,1,0))</f>
        <v>1</v>
      </c>
      <c r="O114" s="112">
        <f t="shared" ref="O114:O117" si="111">IF(M114="",0,IF(M114&gt;L114,1,0))</f>
        <v>0</v>
      </c>
      <c r="P114" s="112">
        <v>11</v>
      </c>
      <c r="Q114" s="112">
        <v>5</v>
      </c>
      <c r="R114" s="112">
        <f t="shared" ref="R114:R117" si="112">IF(P114="",0,IF(P114&gt;Q114,1,0))</f>
        <v>1</v>
      </c>
      <c r="S114" s="112">
        <f t="shared" ref="S114:S117" si="113">IF(Q114="",0,IF(Q114&gt;P114,1,0))</f>
        <v>0</v>
      </c>
      <c r="T114" s="112">
        <v>11</v>
      </c>
      <c r="U114" s="112">
        <v>1</v>
      </c>
      <c r="V114" s="112">
        <f t="shared" ref="V114:V117" si="114">IF(T114="",0,IF(T114&gt;U114,1,0))</f>
        <v>1</v>
      </c>
      <c r="W114" s="112">
        <f t="shared" ref="W114:W117" si="115">IF(U114="",0,IF(U114&gt;T114,1,0))</f>
        <v>0</v>
      </c>
      <c r="X114" s="112">
        <v>0</v>
      </c>
      <c r="Y114" s="112">
        <v>0</v>
      </c>
      <c r="Z114" s="112">
        <f t="shared" ref="Z114:Z117" si="116">IF(X114="",0,IF(X114&gt;Y114,1,0))</f>
        <v>0</v>
      </c>
      <c r="AA114" s="112">
        <f t="shared" ref="AA114:AA117" si="117">IF(Y114="",0,IF(Y114&gt;X114,1,0))</f>
        <v>0</v>
      </c>
      <c r="AB114" s="112"/>
      <c r="AC114" s="119"/>
      <c r="AF114" s="8"/>
    </row>
    <row r="115" spans="1:32">
      <c r="B115" s="25" t="s">
        <v>23</v>
      </c>
      <c r="C115" s="42" t="s">
        <v>22</v>
      </c>
      <c r="D115" s="118">
        <f t="shared" si="104"/>
        <v>1</v>
      </c>
      <c r="E115" s="110">
        <f t="shared" si="105"/>
        <v>0</v>
      </c>
      <c r="F115" s="111">
        <f t="shared" si="106"/>
        <v>3</v>
      </c>
      <c r="G115" s="111">
        <f t="shared" si="107"/>
        <v>0</v>
      </c>
      <c r="H115" s="111"/>
      <c r="I115" s="111"/>
      <c r="J115" s="111">
        <f t="shared" si="108"/>
        <v>33</v>
      </c>
      <c r="K115" s="111">
        <f t="shared" si="109"/>
        <v>6</v>
      </c>
      <c r="L115" s="112">
        <v>11</v>
      </c>
      <c r="M115" s="112">
        <v>2</v>
      </c>
      <c r="N115" s="112">
        <f t="shared" si="110"/>
        <v>1</v>
      </c>
      <c r="O115" s="112">
        <f t="shared" si="111"/>
        <v>0</v>
      </c>
      <c r="P115" s="112">
        <v>11</v>
      </c>
      <c r="Q115" s="112">
        <v>4</v>
      </c>
      <c r="R115" s="112">
        <f t="shared" si="112"/>
        <v>1</v>
      </c>
      <c r="S115" s="112">
        <f t="shared" si="113"/>
        <v>0</v>
      </c>
      <c r="T115" s="112">
        <v>11</v>
      </c>
      <c r="U115" s="112">
        <v>0</v>
      </c>
      <c r="V115" s="112">
        <f t="shared" si="114"/>
        <v>1</v>
      </c>
      <c r="W115" s="112">
        <f t="shared" si="115"/>
        <v>0</v>
      </c>
      <c r="X115" s="112">
        <v>0</v>
      </c>
      <c r="Y115" s="112">
        <v>0</v>
      </c>
      <c r="Z115" s="112">
        <f t="shared" si="116"/>
        <v>0</v>
      </c>
      <c r="AA115" s="112">
        <f t="shared" si="117"/>
        <v>0</v>
      </c>
      <c r="AB115" s="112"/>
      <c r="AC115" s="119"/>
      <c r="AD115">
        <f t="shared" ref="AD115:AD117" si="118">IF(AB115="",0,IF(AB115&gt;AC115,1,0))</f>
        <v>0</v>
      </c>
      <c r="AE115">
        <f t="shared" ref="AE115:AE117" si="119">IF(AC115="",0,IF(AC115&gt;AB115,1,0))</f>
        <v>0</v>
      </c>
      <c r="AF115" s="8"/>
    </row>
    <row r="116" spans="1:32">
      <c r="B116" s="25" t="s">
        <v>28</v>
      </c>
      <c r="C116" s="42" t="s">
        <v>32</v>
      </c>
      <c r="D116" s="118">
        <f t="shared" si="104"/>
        <v>1</v>
      </c>
      <c r="E116" s="110">
        <f t="shared" si="105"/>
        <v>0</v>
      </c>
      <c r="F116" s="111">
        <f t="shared" si="106"/>
        <v>3</v>
      </c>
      <c r="G116" s="111">
        <f t="shared" si="107"/>
        <v>0</v>
      </c>
      <c r="H116" s="111"/>
      <c r="I116" s="111"/>
      <c r="J116" s="111">
        <f t="shared" si="108"/>
        <v>33</v>
      </c>
      <c r="K116" s="111">
        <f t="shared" si="109"/>
        <v>11</v>
      </c>
      <c r="L116" s="112">
        <v>11</v>
      </c>
      <c r="M116" s="112">
        <v>8</v>
      </c>
      <c r="N116" s="112">
        <f t="shared" si="110"/>
        <v>1</v>
      </c>
      <c r="O116" s="112">
        <f t="shared" si="111"/>
        <v>0</v>
      </c>
      <c r="P116" s="112">
        <v>11</v>
      </c>
      <c r="Q116" s="112">
        <v>2</v>
      </c>
      <c r="R116" s="112">
        <f t="shared" si="112"/>
        <v>1</v>
      </c>
      <c r="S116" s="112">
        <f t="shared" si="113"/>
        <v>0</v>
      </c>
      <c r="T116" s="112">
        <v>11</v>
      </c>
      <c r="U116" s="112">
        <v>1</v>
      </c>
      <c r="V116" s="112">
        <f t="shared" si="114"/>
        <v>1</v>
      </c>
      <c r="W116" s="112">
        <f t="shared" si="115"/>
        <v>0</v>
      </c>
      <c r="X116" s="112">
        <v>0</v>
      </c>
      <c r="Y116" s="112">
        <v>0</v>
      </c>
      <c r="Z116" s="112">
        <f t="shared" si="116"/>
        <v>0</v>
      </c>
      <c r="AA116" s="112">
        <f t="shared" si="117"/>
        <v>0</v>
      </c>
      <c r="AB116" s="112"/>
      <c r="AC116" s="119"/>
      <c r="AD116">
        <f t="shared" si="118"/>
        <v>0</v>
      </c>
      <c r="AE116">
        <f t="shared" si="119"/>
        <v>0</v>
      </c>
      <c r="AF116" s="8"/>
    </row>
    <row r="117" spans="1:32">
      <c r="B117" s="43" t="s">
        <v>33</v>
      </c>
      <c r="C117" s="44" t="s">
        <v>35</v>
      </c>
      <c r="D117" s="120">
        <f t="shared" si="104"/>
        <v>1</v>
      </c>
      <c r="E117" s="121">
        <f t="shared" si="105"/>
        <v>0</v>
      </c>
      <c r="F117" s="122">
        <f t="shared" si="106"/>
        <v>3</v>
      </c>
      <c r="G117" s="122">
        <f t="shared" si="107"/>
        <v>0</v>
      </c>
      <c r="H117" s="122"/>
      <c r="I117" s="122"/>
      <c r="J117" s="122">
        <f t="shared" si="108"/>
        <v>33</v>
      </c>
      <c r="K117" s="122">
        <f t="shared" si="109"/>
        <v>15</v>
      </c>
      <c r="L117" s="123">
        <v>11</v>
      </c>
      <c r="M117" s="123">
        <v>5</v>
      </c>
      <c r="N117" s="123">
        <f t="shared" si="110"/>
        <v>1</v>
      </c>
      <c r="O117" s="123">
        <f t="shared" si="111"/>
        <v>0</v>
      </c>
      <c r="P117" s="123">
        <v>11</v>
      </c>
      <c r="Q117" s="123">
        <v>6</v>
      </c>
      <c r="R117" s="123">
        <f t="shared" si="112"/>
        <v>1</v>
      </c>
      <c r="S117" s="123">
        <f t="shared" si="113"/>
        <v>0</v>
      </c>
      <c r="T117" s="123">
        <v>11</v>
      </c>
      <c r="U117" s="123">
        <v>4</v>
      </c>
      <c r="V117" s="123">
        <f t="shared" si="114"/>
        <v>1</v>
      </c>
      <c r="W117" s="123">
        <f t="shared" si="115"/>
        <v>0</v>
      </c>
      <c r="X117" s="123">
        <v>0</v>
      </c>
      <c r="Y117" s="123">
        <v>0</v>
      </c>
      <c r="Z117" s="123">
        <f t="shared" si="116"/>
        <v>0</v>
      </c>
      <c r="AA117" s="123">
        <f t="shared" si="117"/>
        <v>0</v>
      </c>
      <c r="AB117" s="123"/>
      <c r="AC117" s="124"/>
      <c r="AD117">
        <f t="shared" si="118"/>
        <v>0</v>
      </c>
      <c r="AE117">
        <f t="shared" si="119"/>
        <v>0</v>
      </c>
      <c r="AF117" s="8"/>
    </row>
    <row r="118" spans="1:32" s="1" customFormat="1">
      <c r="A118" s="159"/>
      <c r="B118" s="69" t="s">
        <v>55</v>
      </c>
      <c r="C118" s="46"/>
      <c r="D118" s="74">
        <f t="shared" ref="D118:E118" si="120">SUM(D113:D117)</f>
        <v>5</v>
      </c>
      <c r="E118" s="75">
        <f t="shared" si="120"/>
        <v>0</v>
      </c>
      <c r="F118" s="76">
        <f>SUM(F113:F117)</f>
        <v>15</v>
      </c>
      <c r="G118" s="75">
        <f>SUM(G113:G117)</f>
        <v>0</v>
      </c>
      <c r="H118" s="77"/>
      <c r="I118" s="77"/>
      <c r="J118" s="76">
        <f>SUM(J113:J117)</f>
        <v>165</v>
      </c>
      <c r="K118" s="75">
        <f>SUM(K113:K117)</f>
        <v>44</v>
      </c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47"/>
      <c r="AF118" s="7"/>
    </row>
    <row r="119" spans="1:32" s="1" customFormat="1">
      <c r="A119" s="159"/>
      <c r="B119" s="45" t="s">
        <v>38</v>
      </c>
      <c r="C119" s="48"/>
      <c r="D119" s="72"/>
      <c r="E119" s="73"/>
      <c r="F119" s="49">
        <v>5</v>
      </c>
      <c r="G119" s="50">
        <v>0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214"/>
      <c r="AC119" s="214"/>
      <c r="AF119" s="7"/>
    </row>
    <row r="120" spans="1:32">
      <c r="B120" s="45" t="s">
        <v>63</v>
      </c>
      <c r="C120" s="51"/>
      <c r="D120" s="71"/>
      <c r="E120" s="70"/>
      <c r="F120" s="71"/>
      <c r="G120" s="70"/>
      <c r="H120" s="52"/>
      <c r="I120" s="52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35"/>
      <c r="AC120" s="35"/>
      <c r="AF120" s="8"/>
    </row>
    <row r="121" spans="1:32" s="2" customFormat="1">
      <c r="A121" s="159"/>
      <c r="B121" s="53" t="s">
        <v>56</v>
      </c>
      <c r="C121" s="54"/>
      <c r="D121" s="55">
        <f>SUM(D118:D120)</f>
        <v>5</v>
      </c>
      <c r="E121" s="55">
        <f>SUM(E118:E120)</f>
        <v>0</v>
      </c>
      <c r="F121" s="55">
        <f t="shared" ref="F121:G121" si="121">SUM(F118:F120)</f>
        <v>20</v>
      </c>
      <c r="G121" s="55">
        <f t="shared" si="121"/>
        <v>0</v>
      </c>
      <c r="H121" s="79">
        <f t="shared" ref="H121:I121" si="122">SUM(H113:H120)</f>
        <v>0</v>
      </c>
      <c r="I121" s="80">
        <f t="shared" si="122"/>
        <v>0</v>
      </c>
      <c r="J121" s="55">
        <f>J118</f>
        <v>165</v>
      </c>
      <c r="K121" s="56">
        <f>K118</f>
        <v>44</v>
      </c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8"/>
      <c r="AC121" s="58"/>
      <c r="AF121" s="9"/>
    </row>
    <row r="122" spans="1:3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59"/>
      <c r="AF122" s="5"/>
    </row>
    <row r="123" spans="1:32">
      <c r="B123" s="24" t="s">
        <v>57</v>
      </c>
      <c r="C123" s="60" t="s">
        <v>58</v>
      </c>
      <c r="D123" s="60" t="s">
        <v>59</v>
      </c>
      <c r="E123" s="60" t="s">
        <v>60</v>
      </c>
      <c r="F123" s="60" t="s">
        <v>61</v>
      </c>
      <c r="G123" s="60" t="s">
        <v>62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59"/>
      <c r="AF123" s="5"/>
    </row>
    <row r="124" spans="1:32">
      <c r="B124" s="61" t="str">
        <f>B111</f>
        <v>England</v>
      </c>
      <c r="C124" s="61">
        <f>IF(D118+E118&gt;0,1,0)</f>
        <v>1</v>
      </c>
      <c r="D124" s="61">
        <f>IF(F121&lt;0,0,F121)</f>
        <v>20</v>
      </c>
      <c r="E124" s="61">
        <f>D118</f>
        <v>5</v>
      </c>
      <c r="F124" s="61">
        <f>F118</f>
        <v>15</v>
      </c>
      <c r="G124" s="61">
        <f>J118-K118</f>
        <v>121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59"/>
      <c r="AF124" s="5"/>
    </row>
    <row r="125" spans="1:32">
      <c r="B125" s="61" t="str">
        <f>C111</f>
        <v>Wales</v>
      </c>
      <c r="C125" s="61">
        <f>IF(D118+E118&gt;0,1,0)</f>
        <v>1</v>
      </c>
      <c r="D125" s="61">
        <f>IF(G121&lt;0,0,G121)</f>
        <v>0</v>
      </c>
      <c r="E125" s="61">
        <f>E118</f>
        <v>0</v>
      </c>
      <c r="F125" s="61">
        <f>G118</f>
        <v>0</v>
      </c>
      <c r="G125" s="61">
        <f>K118-J118</f>
        <v>-121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59"/>
      <c r="AF125" s="5"/>
    </row>
    <row r="126" spans="1:32" ht="8.25" customHeight="1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3"/>
      <c r="AF126" s="6"/>
    </row>
    <row r="127" spans="1:32" ht="8.25" customHeight="1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1:32" ht="8.25" customHeight="1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1:32" ht="8.25" customHeight="1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F129" s="4"/>
    </row>
    <row r="130" spans="1:32" ht="18" customHeight="1">
      <c r="A130" s="159">
        <v>7</v>
      </c>
      <c r="B130" s="145" t="s">
        <v>4</v>
      </c>
      <c r="C130" s="145" t="s">
        <v>6</v>
      </c>
      <c r="D130" s="216" t="s">
        <v>39</v>
      </c>
      <c r="E130" s="216"/>
      <c r="F130" s="216"/>
      <c r="G130" s="216"/>
      <c r="H130" s="217"/>
      <c r="I130" s="217"/>
      <c r="J130" s="217"/>
      <c r="K130" s="217"/>
      <c r="L130" s="215" t="s">
        <v>40</v>
      </c>
      <c r="M130" s="215"/>
      <c r="N130" s="33"/>
      <c r="O130" s="33"/>
      <c r="P130" s="215" t="s">
        <v>41</v>
      </c>
      <c r="Q130" s="215"/>
      <c r="R130" s="33"/>
      <c r="S130" s="33"/>
      <c r="T130" s="215" t="s">
        <v>42</v>
      </c>
      <c r="U130" s="215"/>
      <c r="V130" s="33"/>
      <c r="W130" s="33"/>
      <c r="X130" s="215" t="s">
        <v>43</v>
      </c>
      <c r="Y130" s="215"/>
      <c r="Z130" s="33"/>
      <c r="AA130" s="33"/>
      <c r="AB130" s="215" t="s">
        <v>44</v>
      </c>
      <c r="AC130" s="215"/>
      <c r="AD130" s="1"/>
      <c r="AE130" s="1"/>
      <c r="AF130" s="7"/>
    </row>
    <row r="131" spans="1:32" ht="18" customHeight="1">
      <c r="B131" s="35" t="s">
        <v>45</v>
      </c>
      <c r="C131" s="36" t="s">
        <v>46</v>
      </c>
      <c r="D131" s="37" t="s">
        <v>47</v>
      </c>
      <c r="E131" s="38" t="s">
        <v>48</v>
      </c>
      <c r="F131" s="39" t="s">
        <v>49</v>
      </c>
      <c r="G131" s="38" t="s">
        <v>50</v>
      </c>
      <c r="H131" s="40" t="s">
        <v>51</v>
      </c>
      <c r="I131" s="41"/>
      <c r="J131" s="41" t="s">
        <v>52</v>
      </c>
      <c r="K131" s="41" t="s">
        <v>53</v>
      </c>
      <c r="L131" s="41" t="s">
        <v>52</v>
      </c>
      <c r="M131" s="41" t="s">
        <v>53</v>
      </c>
      <c r="N131" s="35"/>
      <c r="O131" s="35"/>
      <c r="P131" s="41" t="s">
        <v>52</v>
      </c>
      <c r="Q131" s="41" t="s">
        <v>53</v>
      </c>
      <c r="R131" s="41" t="s">
        <v>52</v>
      </c>
      <c r="S131" s="41" t="s">
        <v>53</v>
      </c>
      <c r="T131" s="41" t="s">
        <v>52</v>
      </c>
      <c r="U131" s="41" t="s">
        <v>53</v>
      </c>
      <c r="V131" s="41" t="s">
        <v>52</v>
      </c>
      <c r="W131" s="41" t="s">
        <v>53</v>
      </c>
      <c r="X131" s="41" t="s">
        <v>52</v>
      </c>
      <c r="Y131" s="41" t="s">
        <v>53</v>
      </c>
      <c r="Z131" s="41" t="s">
        <v>52</v>
      </c>
      <c r="AA131" s="41" t="s">
        <v>53</v>
      </c>
      <c r="AB131" s="41" t="s">
        <v>52</v>
      </c>
      <c r="AC131" s="41" t="s">
        <v>53</v>
      </c>
      <c r="AD131" s="1"/>
      <c r="AE131" s="1"/>
      <c r="AF131" s="7"/>
    </row>
    <row r="132" spans="1:32" ht="18" customHeight="1">
      <c r="B132" s="25" t="s">
        <v>9</v>
      </c>
      <c r="C132" s="42" t="s">
        <v>11</v>
      </c>
      <c r="D132" s="113">
        <f>IF(F132&gt;G132,1,IF(G132&gt;F132,0,0))</f>
        <v>0</v>
      </c>
      <c r="E132" s="114">
        <f>IF(G132&gt;F132,1,IF(F132&gt;G132,0,0))</f>
        <v>1</v>
      </c>
      <c r="F132" s="115">
        <f>SUM(N132,R132,V132,Z132,AD132)</f>
        <v>2</v>
      </c>
      <c r="G132" s="115">
        <f>SUM(O132,S132,W132,AA132,AE132)</f>
        <v>3</v>
      </c>
      <c r="H132" s="115"/>
      <c r="I132" s="115"/>
      <c r="J132" s="115">
        <f>SUM(L132,P132,T132,X132,AB132)</f>
        <v>41</v>
      </c>
      <c r="K132" s="115">
        <f>SUM(M132,Q132,U132,Y132,AC132)</f>
        <v>50</v>
      </c>
      <c r="L132" s="116">
        <v>12</v>
      </c>
      <c r="M132" s="116">
        <v>10</v>
      </c>
      <c r="N132" s="116">
        <f>IF(L132="",0,IF(L132&gt;M132,1,0))</f>
        <v>1</v>
      </c>
      <c r="O132" s="116">
        <f>IF(M132="",0,IF(M132&gt;L132,1,0))</f>
        <v>0</v>
      </c>
      <c r="P132" s="116">
        <v>8</v>
      </c>
      <c r="Q132" s="116">
        <v>11</v>
      </c>
      <c r="R132" s="116">
        <f>IF(P132="",0,IF(P132&gt;Q132,1,0))</f>
        <v>0</v>
      </c>
      <c r="S132" s="116">
        <f>IF(Q132="",0,IF(Q132&gt;P132,1,0))</f>
        <v>1</v>
      </c>
      <c r="T132" s="116">
        <v>7</v>
      </c>
      <c r="U132" s="116">
        <v>11</v>
      </c>
      <c r="V132" s="116">
        <f>IF(T132="",0,IF(T132&gt;U132,1,0))</f>
        <v>0</v>
      </c>
      <c r="W132" s="116">
        <f>IF(U132="",0,IF(U132&gt;T132,1,0))</f>
        <v>1</v>
      </c>
      <c r="X132" s="116">
        <v>11</v>
      </c>
      <c r="Y132" s="116">
        <v>7</v>
      </c>
      <c r="Z132" s="116">
        <f>IF(X132="",0,IF(X132&gt;Y132,1,0))</f>
        <v>1</v>
      </c>
      <c r="AA132" s="116">
        <f>IF(Y132="",0,IF(Y132&gt;X132,1,0))</f>
        <v>0</v>
      </c>
      <c r="AB132" s="116">
        <v>3</v>
      </c>
      <c r="AC132" s="117">
        <v>11</v>
      </c>
      <c r="AD132">
        <f>IF(AB132="",0,IF(AB132&gt;AC132,1,0))</f>
        <v>0</v>
      </c>
      <c r="AE132">
        <f>IF(AC132="",0,IF(AC132&gt;AB132,1,0))</f>
        <v>1</v>
      </c>
      <c r="AF132" s="8"/>
    </row>
    <row r="133" spans="1:32" ht="18" customHeight="1">
      <c r="B133" s="25" t="s">
        <v>14</v>
      </c>
      <c r="C133" s="42" t="s">
        <v>16</v>
      </c>
      <c r="D133" s="118">
        <f t="shared" ref="D133:D136" si="123">IF(F133&gt;G133,1,IF(G133&gt;F133,0,0))</f>
        <v>1</v>
      </c>
      <c r="E133" s="110">
        <f t="shared" ref="E133:E136" si="124">IF(G133&gt;F133,1,IF(F133&gt;G133,0,0))</f>
        <v>0</v>
      </c>
      <c r="F133" s="115">
        <v>3</v>
      </c>
      <c r="G133" s="115">
        <f>SUM(O133,S133,W133,AA133,AE133)</f>
        <v>2</v>
      </c>
      <c r="H133" s="111"/>
      <c r="I133" s="111"/>
      <c r="J133" s="111">
        <f t="shared" ref="J133:J136" si="125">SUM(L133,P133,T133,X133,AB133)</f>
        <v>51</v>
      </c>
      <c r="K133" s="111">
        <f t="shared" ref="K133:K136" si="126">SUM(M133,Q133,U133,Y133,AC133)</f>
        <v>37</v>
      </c>
      <c r="L133" s="112">
        <v>11</v>
      </c>
      <c r="M133" s="112">
        <v>2</v>
      </c>
      <c r="N133" s="112">
        <f t="shared" ref="N133:N136" si="127">IF(L133="",0,IF(L133&gt;M133,1,0))</f>
        <v>1</v>
      </c>
      <c r="O133" s="112">
        <f t="shared" ref="O133:O136" si="128">IF(M133="",0,IF(M133&gt;L133,1,0))</f>
        <v>0</v>
      </c>
      <c r="P133" s="112">
        <v>11</v>
      </c>
      <c r="Q133" s="112">
        <v>6</v>
      </c>
      <c r="R133" s="112">
        <f t="shared" ref="R133:R136" si="129">IF(P133="",0,IF(P133&gt;Q133,1,0))</f>
        <v>1</v>
      </c>
      <c r="S133" s="112">
        <f t="shared" ref="S133:S136" si="130">IF(Q133="",0,IF(Q133&gt;P133,1,0))</f>
        <v>0</v>
      </c>
      <c r="T133" s="112">
        <v>9</v>
      </c>
      <c r="U133" s="112">
        <v>11</v>
      </c>
      <c r="V133" s="112">
        <f t="shared" ref="V133:V136" si="131">IF(T133="",0,IF(T133&gt;U133,1,0))</f>
        <v>0</v>
      </c>
      <c r="W133" s="112">
        <f t="shared" ref="W133:W136" si="132">IF(U133="",0,IF(U133&gt;T133,1,0))</f>
        <v>1</v>
      </c>
      <c r="X133" s="112">
        <v>9</v>
      </c>
      <c r="Y133" s="112">
        <v>11</v>
      </c>
      <c r="Z133" s="112">
        <f t="shared" ref="Z133:Z136" si="133">IF(X133="",0,IF(X133&gt;Y133,1,0))</f>
        <v>0</v>
      </c>
      <c r="AA133" s="112">
        <f t="shared" ref="AA133:AA136" si="134">IF(Y133="",0,IF(Y133&gt;X133,1,0))</f>
        <v>1</v>
      </c>
      <c r="AB133" s="112">
        <v>11</v>
      </c>
      <c r="AC133" s="119">
        <v>7</v>
      </c>
      <c r="AF133" s="8"/>
    </row>
    <row r="134" spans="1:32" ht="18" customHeight="1">
      <c r="B134" s="25" t="s">
        <v>25</v>
      </c>
      <c r="C134" s="42" t="s">
        <v>22</v>
      </c>
      <c r="D134" s="118">
        <f t="shared" si="123"/>
        <v>1</v>
      </c>
      <c r="E134" s="110">
        <f t="shared" si="124"/>
        <v>0</v>
      </c>
      <c r="F134" s="111">
        <f t="shared" ref="F133:F136" si="135">SUM(N134,R134,V134,Z134,AD134)</f>
        <v>3</v>
      </c>
      <c r="G134" s="111">
        <f t="shared" ref="G133:G136" si="136">SUM(O134,S134,W134,AA134,AE134)</f>
        <v>1</v>
      </c>
      <c r="H134" s="111"/>
      <c r="I134" s="111"/>
      <c r="J134" s="111">
        <f t="shared" si="125"/>
        <v>40</v>
      </c>
      <c r="K134" s="111">
        <f t="shared" si="126"/>
        <v>41</v>
      </c>
      <c r="L134" s="112">
        <v>4</v>
      </c>
      <c r="M134" s="112">
        <v>11</v>
      </c>
      <c r="N134" s="112">
        <f t="shared" si="127"/>
        <v>0</v>
      </c>
      <c r="O134" s="112">
        <f t="shared" si="128"/>
        <v>1</v>
      </c>
      <c r="P134" s="112">
        <v>12</v>
      </c>
      <c r="Q134" s="112">
        <v>10</v>
      </c>
      <c r="R134" s="112">
        <f t="shared" si="129"/>
        <v>1</v>
      </c>
      <c r="S134" s="112">
        <f t="shared" si="130"/>
        <v>0</v>
      </c>
      <c r="T134" s="112">
        <v>13</v>
      </c>
      <c r="U134" s="112">
        <v>11</v>
      </c>
      <c r="V134" s="112">
        <f t="shared" si="131"/>
        <v>1</v>
      </c>
      <c r="W134" s="112">
        <f t="shared" si="132"/>
        <v>0</v>
      </c>
      <c r="X134" s="112">
        <v>11</v>
      </c>
      <c r="Y134" s="112">
        <v>9</v>
      </c>
      <c r="Z134" s="112">
        <f t="shared" si="133"/>
        <v>1</v>
      </c>
      <c r="AA134" s="112">
        <f t="shared" si="134"/>
        <v>0</v>
      </c>
      <c r="AB134" s="112"/>
      <c r="AC134" s="119"/>
      <c r="AD134">
        <f t="shared" ref="AD134:AD136" si="137">IF(AB134="",0,IF(AB134&gt;AC134,1,0))</f>
        <v>0</v>
      </c>
      <c r="AE134">
        <f t="shared" ref="AE134:AE136" si="138">IF(AC134="",0,IF(AC134&gt;AB134,1,0))</f>
        <v>0</v>
      </c>
      <c r="AF134" s="8"/>
    </row>
    <row r="135" spans="1:32" s="1" customFormat="1" ht="18" customHeight="1">
      <c r="A135" s="159"/>
      <c r="B135" s="25" t="s">
        <v>30</v>
      </c>
      <c r="C135" s="42" t="s">
        <v>32</v>
      </c>
      <c r="D135" s="118">
        <f t="shared" si="123"/>
        <v>0</v>
      </c>
      <c r="E135" s="110">
        <f t="shared" si="124"/>
        <v>1</v>
      </c>
      <c r="F135" s="111">
        <f t="shared" si="135"/>
        <v>0</v>
      </c>
      <c r="G135" s="111">
        <f t="shared" si="136"/>
        <v>3</v>
      </c>
      <c r="H135" s="111"/>
      <c r="I135" s="111"/>
      <c r="J135" s="111">
        <f t="shared" si="125"/>
        <v>6</v>
      </c>
      <c r="K135" s="111">
        <f t="shared" si="126"/>
        <v>33</v>
      </c>
      <c r="L135" s="112">
        <v>0</v>
      </c>
      <c r="M135" s="112">
        <v>11</v>
      </c>
      <c r="N135" s="112">
        <f t="shared" si="127"/>
        <v>0</v>
      </c>
      <c r="O135" s="112">
        <f t="shared" si="128"/>
        <v>1</v>
      </c>
      <c r="P135" s="112">
        <v>1</v>
      </c>
      <c r="Q135" s="112">
        <v>11</v>
      </c>
      <c r="R135" s="112">
        <f t="shared" si="129"/>
        <v>0</v>
      </c>
      <c r="S135" s="112">
        <f t="shared" si="130"/>
        <v>1</v>
      </c>
      <c r="T135" s="112">
        <v>5</v>
      </c>
      <c r="U135" s="112">
        <v>11</v>
      </c>
      <c r="V135" s="112">
        <f t="shared" si="131"/>
        <v>0</v>
      </c>
      <c r="W135" s="112">
        <f t="shared" si="132"/>
        <v>1</v>
      </c>
      <c r="X135" s="112">
        <v>0</v>
      </c>
      <c r="Y135" s="112">
        <v>0</v>
      </c>
      <c r="Z135" s="112">
        <f t="shared" si="133"/>
        <v>0</v>
      </c>
      <c r="AA135" s="112">
        <f t="shared" si="134"/>
        <v>0</v>
      </c>
      <c r="AB135" s="112"/>
      <c r="AC135" s="119"/>
      <c r="AD135">
        <f t="shared" si="137"/>
        <v>0</v>
      </c>
      <c r="AE135">
        <f t="shared" si="138"/>
        <v>0</v>
      </c>
      <c r="AF135" s="8"/>
    </row>
    <row r="136" spans="1:32" s="1" customFormat="1" ht="18" customHeight="1">
      <c r="A136" s="159"/>
      <c r="B136" s="43" t="s">
        <v>34</v>
      </c>
      <c r="C136" s="44" t="s">
        <v>35</v>
      </c>
      <c r="D136" s="120">
        <f t="shared" si="123"/>
        <v>0</v>
      </c>
      <c r="E136" s="121">
        <f t="shared" si="124"/>
        <v>1</v>
      </c>
      <c r="F136" s="122">
        <f t="shared" si="135"/>
        <v>0</v>
      </c>
      <c r="G136" s="122">
        <f t="shared" si="136"/>
        <v>3</v>
      </c>
      <c r="H136" s="122"/>
      <c r="I136" s="122"/>
      <c r="J136" s="122">
        <f t="shared" si="125"/>
        <v>5</v>
      </c>
      <c r="K136" s="122">
        <f t="shared" si="126"/>
        <v>33</v>
      </c>
      <c r="L136" s="123">
        <v>2</v>
      </c>
      <c r="M136" s="123">
        <v>11</v>
      </c>
      <c r="N136" s="123">
        <f t="shared" si="127"/>
        <v>0</v>
      </c>
      <c r="O136" s="123">
        <f t="shared" si="128"/>
        <v>1</v>
      </c>
      <c r="P136" s="123">
        <v>1</v>
      </c>
      <c r="Q136" s="123">
        <v>11</v>
      </c>
      <c r="R136" s="123">
        <f t="shared" si="129"/>
        <v>0</v>
      </c>
      <c r="S136" s="123">
        <f t="shared" si="130"/>
        <v>1</v>
      </c>
      <c r="T136" s="123">
        <v>2</v>
      </c>
      <c r="U136" s="123">
        <v>11</v>
      </c>
      <c r="V136" s="123">
        <f t="shared" si="131"/>
        <v>0</v>
      </c>
      <c r="W136" s="123">
        <f t="shared" si="132"/>
        <v>1</v>
      </c>
      <c r="X136" s="123">
        <v>0</v>
      </c>
      <c r="Y136" s="123">
        <v>0</v>
      </c>
      <c r="Z136" s="123">
        <f t="shared" si="133"/>
        <v>0</v>
      </c>
      <c r="AA136" s="123">
        <f t="shared" si="134"/>
        <v>0</v>
      </c>
      <c r="AB136" s="123"/>
      <c r="AC136" s="124"/>
      <c r="AD136">
        <f t="shared" si="137"/>
        <v>0</v>
      </c>
      <c r="AE136">
        <f t="shared" si="138"/>
        <v>0</v>
      </c>
      <c r="AF136" s="8"/>
    </row>
    <row r="137" spans="1:32" ht="18" customHeight="1">
      <c r="B137" s="45" t="s">
        <v>55</v>
      </c>
      <c r="C137" s="46"/>
      <c r="D137" s="74">
        <f t="shared" ref="D137:E137" si="139">SUM(D132:D136)</f>
        <v>2</v>
      </c>
      <c r="E137" s="75">
        <f t="shared" si="139"/>
        <v>3</v>
      </c>
      <c r="F137" s="76">
        <f>SUM(F132:F136)</f>
        <v>8</v>
      </c>
      <c r="G137" s="75">
        <f>SUM(G132:G136)</f>
        <v>12</v>
      </c>
      <c r="H137" s="77"/>
      <c r="I137" s="77"/>
      <c r="J137" s="74">
        <f>SUM(J132:J136)</f>
        <v>143</v>
      </c>
      <c r="K137" s="75">
        <f>SUM(K132:K136)</f>
        <v>194</v>
      </c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47"/>
      <c r="AD137" s="1"/>
      <c r="AE137" s="1"/>
      <c r="AF137" s="7"/>
    </row>
    <row r="138" spans="1:32" ht="18" customHeight="1">
      <c r="B138" s="45" t="s">
        <v>38</v>
      </c>
      <c r="C138" s="48"/>
      <c r="D138" s="72"/>
      <c r="E138" s="73"/>
      <c r="F138" s="49">
        <v>0</v>
      </c>
      <c r="G138" s="50">
        <v>5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214"/>
      <c r="AC138" s="214"/>
      <c r="AD138" s="1"/>
      <c r="AE138" s="1"/>
      <c r="AF138" s="7"/>
    </row>
    <row r="139" spans="1:32" ht="18" customHeight="1">
      <c r="B139" s="45"/>
      <c r="C139" s="51"/>
      <c r="D139" s="71"/>
      <c r="E139" s="70"/>
      <c r="F139" s="71"/>
      <c r="G139" s="70"/>
      <c r="H139" s="52"/>
      <c r="I139" s="52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35"/>
      <c r="AC139" s="35"/>
      <c r="AF139" s="8"/>
    </row>
    <row r="140" spans="1:32" ht="18" customHeight="1">
      <c r="B140" s="53" t="s">
        <v>56</v>
      </c>
      <c r="C140" s="54"/>
      <c r="D140" s="55">
        <f>SUM(D137:D139)</f>
        <v>2</v>
      </c>
      <c r="E140" s="55">
        <f>SUM(E137:E139)</f>
        <v>3</v>
      </c>
      <c r="F140" s="55">
        <f t="shared" ref="F140:G140" si="140">SUM(F137:F139)</f>
        <v>8</v>
      </c>
      <c r="G140" s="55">
        <f t="shared" si="140"/>
        <v>17</v>
      </c>
      <c r="H140" s="79">
        <f t="shared" ref="H140:I140" si="141">SUM(H132:H139)</f>
        <v>0</v>
      </c>
      <c r="I140" s="80">
        <f t="shared" si="141"/>
        <v>0</v>
      </c>
      <c r="J140" s="55">
        <f>J137</f>
        <v>143</v>
      </c>
      <c r="K140" s="56">
        <f>K137</f>
        <v>194</v>
      </c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8"/>
      <c r="AC140" s="58"/>
      <c r="AD140" s="2"/>
      <c r="AE140" s="2"/>
      <c r="AF140" s="9"/>
    </row>
    <row r="141" spans="1:32" s="1" customFormat="1" ht="18" customHeight="1">
      <c r="A141" s="159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59"/>
      <c r="AD141"/>
      <c r="AE141"/>
      <c r="AF141" s="5"/>
    </row>
    <row r="142" spans="1:32" s="1" customFormat="1" ht="18" customHeight="1">
      <c r="A142" s="159"/>
      <c r="B142" s="24" t="s">
        <v>57</v>
      </c>
      <c r="C142" s="60" t="s">
        <v>58</v>
      </c>
      <c r="D142" s="60" t="s">
        <v>59</v>
      </c>
      <c r="E142" s="60" t="s">
        <v>60</v>
      </c>
      <c r="F142" s="60" t="s">
        <v>61</v>
      </c>
      <c r="G142" s="60" t="s">
        <v>62</v>
      </c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59"/>
      <c r="AD142"/>
      <c r="AE142"/>
      <c r="AF142" s="5"/>
    </row>
    <row r="143" spans="1:32" ht="18" customHeight="1">
      <c r="B143" s="61" t="str">
        <f>B130</f>
        <v>Ireland</v>
      </c>
      <c r="C143" s="61">
        <f>IF(D137+E137&gt;0,1,0)</f>
        <v>1</v>
      </c>
      <c r="D143" s="61">
        <f>IF(F140&lt;0,0,F140)</f>
        <v>8</v>
      </c>
      <c r="E143" s="61">
        <f>D137</f>
        <v>2</v>
      </c>
      <c r="F143" s="61">
        <f>F137</f>
        <v>8</v>
      </c>
      <c r="G143" s="61">
        <f>J137-K137</f>
        <v>-51</v>
      </c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59"/>
      <c r="AF143" s="5"/>
    </row>
    <row r="144" spans="1:32" s="2" customFormat="1" ht="18" customHeight="1">
      <c r="A144" s="159"/>
      <c r="B144" s="61" t="str">
        <f>C130</f>
        <v>Wales</v>
      </c>
      <c r="C144" s="61">
        <f>IF(D137+E137&gt;0,1,0)</f>
        <v>1</v>
      </c>
      <c r="D144" s="61">
        <f>IF(G140&lt;0,0,G140)</f>
        <v>17</v>
      </c>
      <c r="E144" s="61">
        <f>E137</f>
        <v>3</v>
      </c>
      <c r="F144" s="61">
        <f>G137</f>
        <v>12</v>
      </c>
      <c r="G144" s="61">
        <f>K137-J137</f>
        <v>51</v>
      </c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59"/>
      <c r="AD144"/>
      <c r="AE144"/>
      <c r="AF144" s="5"/>
    </row>
    <row r="145" spans="1:32" s="2" customFormat="1" ht="8.25" customHeight="1">
      <c r="A145" s="159"/>
      <c r="B145" s="62"/>
      <c r="C145" s="62"/>
      <c r="D145" s="62"/>
      <c r="E145" s="62"/>
      <c r="F145" s="62"/>
      <c r="G145" s="62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59"/>
      <c r="AD145"/>
      <c r="AE145"/>
      <c r="AF145" s="5"/>
    </row>
    <row r="146" spans="1:32" s="2" customFormat="1" ht="8.25" customHeight="1">
      <c r="A146" s="159"/>
      <c r="B146" s="62"/>
      <c r="C146" s="62"/>
      <c r="D146" s="62"/>
      <c r="E146" s="62"/>
      <c r="F146" s="62"/>
      <c r="G146" s="62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59"/>
      <c r="AD146"/>
      <c r="AE146"/>
      <c r="AF146" s="5"/>
    </row>
    <row r="147" spans="1:32" s="2" customFormat="1" ht="8.25" customHeight="1">
      <c r="A147" s="159"/>
      <c r="B147" s="62"/>
      <c r="C147" s="62"/>
      <c r="D147" s="62"/>
      <c r="E147" s="62"/>
      <c r="F147" s="62"/>
      <c r="G147" s="62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59"/>
      <c r="AD147"/>
      <c r="AE147"/>
      <c r="AF147" s="5"/>
    </row>
    <row r="148" spans="1:32" ht="8.25" customHeight="1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3"/>
      <c r="AF148" s="6"/>
    </row>
    <row r="149" spans="1:32" ht="18" customHeight="1">
      <c r="A149" s="159">
        <v>8</v>
      </c>
      <c r="B149" s="145" t="s">
        <v>5</v>
      </c>
      <c r="C149" s="145" t="s">
        <v>3</v>
      </c>
      <c r="D149" s="216" t="s">
        <v>39</v>
      </c>
      <c r="E149" s="216"/>
      <c r="F149" s="216"/>
      <c r="G149" s="216"/>
      <c r="H149" s="217"/>
      <c r="I149" s="217"/>
      <c r="J149" s="217"/>
      <c r="K149" s="217"/>
      <c r="L149" s="215" t="s">
        <v>40</v>
      </c>
      <c r="M149" s="215"/>
      <c r="N149" s="33"/>
      <c r="O149" s="33"/>
      <c r="P149" s="215" t="s">
        <v>41</v>
      </c>
      <c r="Q149" s="215"/>
      <c r="R149" s="33"/>
      <c r="S149" s="33"/>
      <c r="T149" s="215" t="s">
        <v>42</v>
      </c>
      <c r="U149" s="215"/>
      <c r="V149" s="33"/>
      <c r="W149" s="33"/>
      <c r="X149" s="215" t="s">
        <v>43</v>
      </c>
      <c r="Y149" s="215"/>
      <c r="Z149" s="33"/>
      <c r="AA149" s="33"/>
      <c r="AB149" s="215" t="s">
        <v>44</v>
      </c>
      <c r="AC149" s="215"/>
      <c r="AD149" s="1"/>
      <c r="AE149" s="1"/>
      <c r="AF149" s="7"/>
    </row>
    <row r="150" spans="1:32" ht="18" customHeight="1">
      <c r="B150" s="35" t="s">
        <v>45</v>
      </c>
      <c r="C150" s="192" t="s">
        <v>46</v>
      </c>
      <c r="D150" s="37" t="s">
        <v>47</v>
      </c>
      <c r="E150" s="38" t="s">
        <v>48</v>
      </c>
      <c r="F150" s="39" t="s">
        <v>49</v>
      </c>
      <c r="G150" s="38" t="s">
        <v>50</v>
      </c>
      <c r="H150" s="40" t="s">
        <v>51</v>
      </c>
      <c r="I150" s="41"/>
      <c r="J150" s="41" t="s">
        <v>52</v>
      </c>
      <c r="K150" s="41" t="s">
        <v>53</v>
      </c>
      <c r="L150" s="41" t="s">
        <v>52</v>
      </c>
      <c r="M150" s="41" t="s">
        <v>53</v>
      </c>
      <c r="N150" s="35"/>
      <c r="O150" s="35"/>
      <c r="P150" s="41" t="s">
        <v>52</v>
      </c>
      <c r="Q150" s="41" t="s">
        <v>53</v>
      </c>
      <c r="R150" s="41" t="s">
        <v>52</v>
      </c>
      <c r="S150" s="41" t="s">
        <v>53</v>
      </c>
      <c r="T150" s="41" t="s">
        <v>52</v>
      </c>
      <c r="U150" s="41" t="s">
        <v>53</v>
      </c>
      <c r="V150" s="41" t="s">
        <v>52</v>
      </c>
      <c r="W150" s="41" t="s">
        <v>53</v>
      </c>
      <c r="X150" s="41" t="s">
        <v>52</v>
      </c>
      <c r="Y150" s="41" t="s">
        <v>53</v>
      </c>
      <c r="Z150" s="41" t="s">
        <v>52</v>
      </c>
      <c r="AA150" s="41" t="s">
        <v>53</v>
      </c>
      <c r="AB150" s="41" t="s">
        <v>52</v>
      </c>
      <c r="AC150" s="41" t="s">
        <v>53</v>
      </c>
      <c r="AD150" s="1"/>
      <c r="AE150" s="1"/>
      <c r="AF150" s="7"/>
    </row>
    <row r="151" spans="1:32" ht="18" customHeight="1">
      <c r="B151" s="198" t="s">
        <v>10</v>
      </c>
      <c r="C151" s="174" t="s">
        <v>8</v>
      </c>
      <c r="D151" s="189">
        <f>IF(F151&gt;G151,1,IF(G151&gt;F151,0,0))</f>
        <v>1</v>
      </c>
      <c r="E151" s="114">
        <f>IF(G151&gt;F151,1,IF(F151&gt;G151,0,0))</f>
        <v>0</v>
      </c>
      <c r="F151" s="115">
        <f>SUM(N151,R151,V151,Z151,AD151)</f>
        <v>3</v>
      </c>
      <c r="G151" s="115">
        <f>SUM(O151,S151,W151,AA151,AE151)</f>
        <v>0</v>
      </c>
      <c r="H151" s="115"/>
      <c r="I151" s="115"/>
      <c r="J151" s="115">
        <f>SUM(L151,P151,T151,X151,AB151)</f>
        <v>33</v>
      </c>
      <c r="K151" s="115">
        <f>SUM(M151,Q151,U151,Y151,AC151)</f>
        <v>18</v>
      </c>
      <c r="L151" s="116">
        <v>11</v>
      </c>
      <c r="M151" s="116">
        <v>7</v>
      </c>
      <c r="N151" s="116">
        <f>IF(L151="",0,IF(L151&gt;M151,1,0))</f>
        <v>1</v>
      </c>
      <c r="O151" s="116">
        <f>IF(M151="",0,IF(M151&gt;L151,1,0))</f>
        <v>0</v>
      </c>
      <c r="P151" s="116">
        <v>11</v>
      </c>
      <c r="Q151" s="116">
        <v>5</v>
      </c>
      <c r="R151" s="116">
        <f>IF(P151="",0,IF(P151&gt;Q151,1,0))</f>
        <v>1</v>
      </c>
      <c r="S151" s="116">
        <f>IF(Q151="",0,IF(Q151&gt;P151,1,0))</f>
        <v>0</v>
      </c>
      <c r="T151" s="116">
        <v>11</v>
      </c>
      <c r="U151" s="116">
        <v>6</v>
      </c>
      <c r="V151" s="116">
        <f>IF(T151="",0,IF(T151&gt;U151,1,0))</f>
        <v>1</v>
      </c>
      <c r="W151" s="116">
        <f>IF(U151="",0,IF(U151&gt;T151,1,0))</f>
        <v>0</v>
      </c>
      <c r="X151" s="116">
        <v>0</v>
      </c>
      <c r="Y151" s="116">
        <v>0</v>
      </c>
      <c r="Z151" s="116">
        <f>IF(X151="",0,IF(X151&gt;Y151,1,0))</f>
        <v>0</v>
      </c>
      <c r="AA151" s="116">
        <f>IF(Y151="",0,IF(Y151&gt;X151,1,0))</f>
        <v>0</v>
      </c>
      <c r="AB151" s="116"/>
      <c r="AC151" s="117"/>
      <c r="AD151">
        <f>IF(AB151="",0,IF(AB151&gt;AC151,1,0))</f>
        <v>0</v>
      </c>
      <c r="AE151">
        <f>IF(AC151="",0,IF(AC151&gt;AB151,1,0))</f>
        <v>0</v>
      </c>
      <c r="AF151" s="8"/>
    </row>
    <row r="152" spans="1:32" ht="18" customHeight="1">
      <c r="B152" s="197" t="s">
        <v>15</v>
      </c>
      <c r="C152" s="88" t="s">
        <v>13</v>
      </c>
      <c r="D152" s="190">
        <f t="shared" ref="D152:D155" si="142">IF(F152&gt;G152,1,IF(G152&gt;F152,0,0))</f>
        <v>1</v>
      </c>
      <c r="E152" s="110">
        <f t="shared" ref="E152:E155" si="143">IF(G152&gt;F152,1,IF(F152&gt;G152,0,0))</f>
        <v>0</v>
      </c>
      <c r="F152" s="111">
        <f t="shared" ref="F152:F155" si="144">SUM(N152,R152,V152,Z152,AD152)</f>
        <v>3</v>
      </c>
      <c r="G152" s="111">
        <f t="shared" ref="G152:G155" si="145">SUM(O152,S152,W152,AA152,AE152)</f>
        <v>0</v>
      </c>
      <c r="H152" s="111"/>
      <c r="I152" s="111"/>
      <c r="J152" s="111">
        <f t="shared" ref="J152:J155" si="146">SUM(L152,P152,T152,X152,AB152)</f>
        <v>33</v>
      </c>
      <c r="K152" s="111">
        <f t="shared" ref="K152:K155" si="147">SUM(M152,Q152,U152,Y152,AC152)</f>
        <v>11</v>
      </c>
      <c r="L152" s="112">
        <v>11</v>
      </c>
      <c r="M152" s="112">
        <v>3</v>
      </c>
      <c r="N152" s="112">
        <f t="shared" ref="N152:N155" si="148">IF(L152="",0,IF(L152&gt;M152,1,0))</f>
        <v>1</v>
      </c>
      <c r="O152" s="112">
        <f t="shared" ref="O152:O155" si="149">IF(M152="",0,IF(M152&gt;L152,1,0))</f>
        <v>0</v>
      </c>
      <c r="P152" s="112">
        <v>11</v>
      </c>
      <c r="Q152" s="112">
        <v>5</v>
      </c>
      <c r="R152" s="112">
        <f t="shared" ref="R152:R155" si="150">IF(P152="",0,IF(P152&gt;Q152,1,0))</f>
        <v>1</v>
      </c>
      <c r="S152" s="112">
        <f t="shared" ref="S152:S155" si="151">IF(Q152="",0,IF(Q152&gt;P152,1,0))</f>
        <v>0</v>
      </c>
      <c r="T152" s="112">
        <v>11</v>
      </c>
      <c r="U152" s="112">
        <v>3</v>
      </c>
      <c r="V152" s="112">
        <f t="shared" ref="V152:V155" si="152">IF(T152="",0,IF(T152&gt;U152,1,0))</f>
        <v>1</v>
      </c>
      <c r="W152" s="112">
        <f t="shared" ref="W152:W155" si="153">IF(U152="",0,IF(U152&gt;T152,1,0))</f>
        <v>0</v>
      </c>
      <c r="X152" s="112">
        <v>0</v>
      </c>
      <c r="Y152" s="112">
        <v>0</v>
      </c>
      <c r="Z152" s="112">
        <f t="shared" ref="Z152:Z155" si="154">IF(X152="",0,IF(X152&gt;Y152,1,0))</f>
        <v>0</v>
      </c>
      <c r="AA152" s="112">
        <f t="shared" ref="AA152:AA155" si="155">IF(Y152="",0,IF(Y152&gt;X152,1,0))</f>
        <v>0</v>
      </c>
      <c r="AB152" s="112"/>
      <c r="AC152" s="119"/>
      <c r="AF152" s="8"/>
    </row>
    <row r="153" spans="1:32" ht="18" customHeight="1">
      <c r="B153" s="184" t="s">
        <v>21</v>
      </c>
      <c r="C153" s="88" t="s">
        <v>19</v>
      </c>
      <c r="D153" s="190">
        <f t="shared" si="142"/>
        <v>1</v>
      </c>
      <c r="E153" s="110">
        <f t="shared" si="143"/>
        <v>0</v>
      </c>
      <c r="F153" s="111">
        <f t="shared" si="144"/>
        <v>3</v>
      </c>
      <c r="G153" s="111">
        <f t="shared" si="145"/>
        <v>1</v>
      </c>
      <c r="H153" s="111"/>
      <c r="I153" s="111"/>
      <c r="J153" s="111">
        <f t="shared" si="146"/>
        <v>41</v>
      </c>
      <c r="K153" s="111">
        <f t="shared" si="147"/>
        <v>35</v>
      </c>
      <c r="L153" s="112">
        <v>8</v>
      </c>
      <c r="M153" s="112">
        <v>11</v>
      </c>
      <c r="N153" s="112">
        <f t="shared" si="148"/>
        <v>0</v>
      </c>
      <c r="O153" s="112">
        <f t="shared" si="149"/>
        <v>1</v>
      </c>
      <c r="P153" s="112">
        <v>11</v>
      </c>
      <c r="Q153" s="112">
        <v>9</v>
      </c>
      <c r="R153" s="112">
        <f t="shared" si="150"/>
        <v>1</v>
      </c>
      <c r="S153" s="112">
        <f t="shared" si="151"/>
        <v>0</v>
      </c>
      <c r="T153" s="112">
        <v>11</v>
      </c>
      <c r="U153" s="112">
        <v>8</v>
      </c>
      <c r="V153" s="112">
        <f t="shared" si="152"/>
        <v>1</v>
      </c>
      <c r="W153" s="112">
        <f t="shared" si="153"/>
        <v>0</v>
      </c>
      <c r="X153" s="112">
        <v>11</v>
      </c>
      <c r="Y153" s="112">
        <v>7</v>
      </c>
      <c r="Z153" s="112">
        <f t="shared" si="154"/>
        <v>1</v>
      </c>
      <c r="AA153" s="112">
        <f t="shared" si="155"/>
        <v>0</v>
      </c>
      <c r="AB153" s="112"/>
      <c r="AC153" s="119"/>
      <c r="AD153">
        <f t="shared" ref="AD153:AD155" si="156">IF(AB153="",0,IF(AB153&gt;AC153,1,0))</f>
        <v>0</v>
      </c>
      <c r="AE153">
        <f t="shared" ref="AE153:AE155" si="157">IF(AC153="",0,IF(AC153&gt;AB153,1,0))</f>
        <v>0</v>
      </c>
      <c r="AF153" s="8"/>
    </row>
    <row r="154" spans="1:32" ht="18" customHeight="1">
      <c r="B154" s="184" t="s">
        <v>26</v>
      </c>
      <c r="C154" s="88" t="s">
        <v>24</v>
      </c>
      <c r="D154" s="190">
        <f t="shared" si="142"/>
        <v>1</v>
      </c>
      <c r="E154" s="110">
        <f t="shared" si="143"/>
        <v>0</v>
      </c>
      <c r="F154" s="111">
        <f t="shared" si="144"/>
        <v>3</v>
      </c>
      <c r="G154" s="111">
        <f t="shared" si="145"/>
        <v>0</v>
      </c>
      <c r="H154" s="111"/>
      <c r="I154" s="111"/>
      <c r="J154" s="111">
        <f t="shared" si="146"/>
        <v>33</v>
      </c>
      <c r="K154" s="111">
        <f t="shared" si="147"/>
        <v>19</v>
      </c>
      <c r="L154" s="112">
        <v>11</v>
      </c>
      <c r="M154" s="112">
        <v>8</v>
      </c>
      <c r="N154" s="112">
        <f t="shared" si="148"/>
        <v>1</v>
      </c>
      <c r="O154" s="112">
        <f t="shared" si="149"/>
        <v>0</v>
      </c>
      <c r="P154" s="112">
        <v>11</v>
      </c>
      <c r="Q154" s="112">
        <v>7</v>
      </c>
      <c r="R154" s="112">
        <f t="shared" si="150"/>
        <v>1</v>
      </c>
      <c r="S154" s="112">
        <f t="shared" si="151"/>
        <v>0</v>
      </c>
      <c r="T154" s="112">
        <v>11</v>
      </c>
      <c r="U154" s="112">
        <v>4</v>
      </c>
      <c r="V154" s="112">
        <f t="shared" si="152"/>
        <v>1</v>
      </c>
      <c r="W154" s="112">
        <f t="shared" si="153"/>
        <v>0</v>
      </c>
      <c r="X154" s="112">
        <v>0</v>
      </c>
      <c r="Y154" s="112">
        <v>0</v>
      </c>
      <c r="Z154" s="112">
        <f t="shared" si="154"/>
        <v>0</v>
      </c>
      <c r="AA154" s="112">
        <f t="shared" si="155"/>
        <v>0</v>
      </c>
      <c r="AB154" s="112"/>
      <c r="AC154" s="119"/>
      <c r="AD154">
        <f t="shared" si="156"/>
        <v>0</v>
      </c>
      <c r="AE154">
        <f t="shared" si="157"/>
        <v>0</v>
      </c>
      <c r="AF154" s="8"/>
    </row>
    <row r="155" spans="1:32" ht="18" customHeight="1">
      <c r="B155" s="184" t="s">
        <v>31</v>
      </c>
      <c r="C155" s="91" t="s">
        <v>29</v>
      </c>
      <c r="D155" s="191">
        <f t="shared" si="142"/>
        <v>1</v>
      </c>
      <c r="E155" s="121">
        <f t="shared" si="143"/>
        <v>0</v>
      </c>
      <c r="F155" s="122">
        <f t="shared" si="144"/>
        <v>3</v>
      </c>
      <c r="G155" s="122">
        <f t="shared" si="145"/>
        <v>0</v>
      </c>
      <c r="H155" s="122"/>
      <c r="I155" s="122"/>
      <c r="J155" s="122">
        <f t="shared" si="146"/>
        <v>33</v>
      </c>
      <c r="K155" s="122">
        <f t="shared" si="147"/>
        <v>19</v>
      </c>
      <c r="L155" s="123">
        <v>11</v>
      </c>
      <c r="M155" s="123">
        <v>6</v>
      </c>
      <c r="N155" s="123">
        <f t="shared" si="148"/>
        <v>1</v>
      </c>
      <c r="O155" s="123">
        <f t="shared" si="149"/>
        <v>0</v>
      </c>
      <c r="P155" s="123">
        <v>11</v>
      </c>
      <c r="Q155" s="123">
        <v>7</v>
      </c>
      <c r="R155" s="123">
        <f t="shared" si="150"/>
        <v>1</v>
      </c>
      <c r="S155" s="123">
        <f t="shared" si="151"/>
        <v>0</v>
      </c>
      <c r="T155" s="123">
        <v>11</v>
      </c>
      <c r="U155" s="123">
        <v>6</v>
      </c>
      <c r="V155" s="123">
        <f t="shared" si="152"/>
        <v>1</v>
      </c>
      <c r="W155" s="123">
        <f t="shared" si="153"/>
        <v>0</v>
      </c>
      <c r="X155" s="123">
        <v>0</v>
      </c>
      <c r="Y155" s="123">
        <v>0</v>
      </c>
      <c r="Z155" s="123">
        <f t="shared" si="154"/>
        <v>0</v>
      </c>
      <c r="AA155" s="123">
        <f t="shared" si="155"/>
        <v>0</v>
      </c>
      <c r="AB155" s="123"/>
      <c r="AC155" s="124"/>
      <c r="AD155">
        <f t="shared" si="156"/>
        <v>0</v>
      </c>
      <c r="AE155">
        <f t="shared" si="157"/>
        <v>0</v>
      </c>
      <c r="AF155" s="8"/>
    </row>
    <row r="156" spans="1:32" ht="18" customHeight="1">
      <c r="B156" s="45" t="s">
        <v>55</v>
      </c>
      <c r="C156" s="46"/>
      <c r="D156" s="74">
        <f t="shared" ref="D156:E156" si="158">SUM(D151:D155)</f>
        <v>5</v>
      </c>
      <c r="E156" s="75">
        <f t="shared" si="158"/>
        <v>0</v>
      </c>
      <c r="F156" s="76">
        <f>SUM(F151:F155)</f>
        <v>15</v>
      </c>
      <c r="G156" s="75">
        <f>SUM(G151:G155)</f>
        <v>1</v>
      </c>
      <c r="H156" s="77"/>
      <c r="I156" s="77"/>
      <c r="J156" s="74">
        <f>SUM(J151:J155)</f>
        <v>173</v>
      </c>
      <c r="K156" s="75">
        <f>SUM(K151:K155)</f>
        <v>102</v>
      </c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47"/>
      <c r="AD156" s="1"/>
      <c r="AE156" s="1"/>
      <c r="AF156" s="7"/>
    </row>
    <row r="157" spans="1:32" s="1" customFormat="1" ht="18" customHeight="1">
      <c r="A157" s="159"/>
      <c r="B157" s="45" t="s">
        <v>38</v>
      </c>
      <c r="C157" s="48"/>
      <c r="D157" s="72"/>
      <c r="E157" s="73"/>
      <c r="F157" s="49">
        <v>5</v>
      </c>
      <c r="G157" s="50">
        <v>0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214"/>
      <c r="AC157" s="214"/>
      <c r="AF157" s="7"/>
    </row>
    <row r="158" spans="1:32" s="1" customFormat="1" ht="18" customHeight="1">
      <c r="A158" s="159"/>
      <c r="B158" s="45"/>
      <c r="C158" s="51"/>
      <c r="D158" s="71"/>
      <c r="E158" s="70"/>
      <c r="F158" s="71"/>
      <c r="G158" s="70"/>
      <c r="H158" s="52"/>
      <c r="I158" s="52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35"/>
      <c r="AC158" s="35"/>
      <c r="AD158"/>
      <c r="AE158"/>
      <c r="AF158" s="8"/>
    </row>
    <row r="159" spans="1:32" ht="18" customHeight="1">
      <c r="B159" s="53" t="s">
        <v>56</v>
      </c>
      <c r="C159" s="54"/>
      <c r="D159" s="55">
        <f>SUM(D156:D158)</f>
        <v>5</v>
      </c>
      <c r="E159" s="55">
        <f>SUM(E156:E158)</f>
        <v>0</v>
      </c>
      <c r="F159" s="55">
        <f t="shared" ref="F159:G159" si="159">SUM(F156:F158)</f>
        <v>20</v>
      </c>
      <c r="G159" s="55">
        <f t="shared" si="159"/>
        <v>1</v>
      </c>
      <c r="H159" s="79">
        <f t="shared" ref="H159:I159" si="160">SUM(H151:H158)</f>
        <v>0</v>
      </c>
      <c r="I159" s="80">
        <f t="shared" si="160"/>
        <v>0</v>
      </c>
      <c r="J159" s="55">
        <f>J156</f>
        <v>173</v>
      </c>
      <c r="K159" s="56">
        <f>K156</f>
        <v>102</v>
      </c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8"/>
      <c r="AC159" s="58"/>
      <c r="AD159" s="2"/>
      <c r="AE159" s="2"/>
      <c r="AF159" s="9"/>
    </row>
    <row r="160" spans="1:32" ht="18" customHeight="1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59"/>
      <c r="AF160" s="5"/>
    </row>
    <row r="161" spans="1:32" ht="18" customHeight="1">
      <c r="B161" s="24" t="s">
        <v>57</v>
      </c>
      <c r="C161" s="60" t="s">
        <v>58</v>
      </c>
      <c r="D161" s="60" t="s">
        <v>59</v>
      </c>
      <c r="E161" s="60" t="s">
        <v>60</v>
      </c>
      <c r="F161" s="60" t="s">
        <v>61</v>
      </c>
      <c r="G161" s="60" t="s">
        <v>62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59"/>
      <c r="AF161" s="5"/>
    </row>
    <row r="162" spans="1:32" ht="18" customHeight="1">
      <c r="B162" s="61" t="str">
        <f>B149</f>
        <v>France</v>
      </c>
      <c r="C162" s="61">
        <f>IF(D156+E156&gt;0,1,0)</f>
        <v>1</v>
      </c>
      <c r="D162" s="61">
        <f>IF(F159&lt;0,0,F159)</f>
        <v>20</v>
      </c>
      <c r="E162" s="61">
        <f>D156</f>
        <v>5</v>
      </c>
      <c r="F162" s="61">
        <f>F156</f>
        <v>15</v>
      </c>
      <c r="G162" s="61">
        <f>J156-K156</f>
        <v>71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59"/>
      <c r="AF162" s="5"/>
    </row>
    <row r="163" spans="1:32" s="1" customFormat="1" ht="18" customHeight="1">
      <c r="A163" s="159"/>
      <c r="B163" s="61" t="str">
        <f>C149</f>
        <v>Scotland</v>
      </c>
      <c r="C163" s="61">
        <f>IF(D156+E156&gt;0,1,0)</f>
        <v>1</v>
      </c>
      <c r="D163" s="61">
        <f>IF(G159&lt;0,0,G159)</f>
        <v>1</v>
      </c>
      <c r="E163" s="61">
        <f>E156</f>
        <v>0</v>
      </c>
      <c r="F163" s="61">
        <f>G156</f>
        <v>1</v>
      </c>
      <c r="G163" s="61">
        <f>K156-J156</f>
        <v>-71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59"/>
      <c r="AD163"/>
      <c r="AE163"/>
      <c r="AF163" s="5"/>
    </row>
    <row r="164" spans="1:32" ht="8.25" customHeight="1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1:32" ht="8.25" customHeight="1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1:32" s="2" customFormat="1" ht="8.25" customHeight="1">
      <c r="A166" s="159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/>
      <c r="AE166"/>
      <c r="AF166"/>
    </row>
    <row r="167" spans="1:32" ht="8.25" customHeight="1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F167" s="4"/>
    </row>
    <row r="168" spans="1:32" ht="18" customHeight="1">
      <c r="A168" s="159">
        <v>9</v>
      </c>
      <c r="B168" s="145" t="s">
        <v>7</v>
      </c>
      <c r="C168" s="145" t="s">
        <v>5</v>
      </c>
      <c r="D168" s="216" t="s">
        <v>39</v>
      </c>
      <c r="E168" s="216"/>
      <c r="F168" s="216"/>
      <c r="G168" s="216"/>
      <c r="H168" s="217"/>
      <c r="I168" s="217"/>
      <c r="J168" s="217"/>
      <c r="K168" s="217"/>
      <c r="L168" s="215" t="s">
        <v>40</v>
      </c>
      <c r="M168" s="215"/>
      <c r="N168" s="33"/>
      <c r="O168" s="33"/>
      <c r="P168" s="215" t="s">
        <v>41</v>
      </c>
      <c r="Q168" s="215"/>
      <c r="R168" s="33"/>
      <c r="S168" s="33"/>
      <c r="T168" s="215" t="s">
        <v>42</v>
      </c>
      <c r="U168" s="215"/>
      <c r="V168" s="33"/>
      <c r="W168" s="33"/>
      <c r="X168" s="215" t="s">
        <v>43</v>
      </c>
      <c r="Y168" s="215"/>
      <c r="Z168" s="33"/>
      <c r="AA168" s="33"/>
      <c r="AB168" s="215" t="s">
        <v>44</v>
      </c>
      <c r="AC168" s="215"/>
      <c r="AD168" s="1"/>
      <c r="AE168" s="1"/>
      <c r="AF168" s="7"/>
    </row>
    <row r="169" spans="1:32" ht="18" customHeight="1">
      <c r="B169" s="35" t="s">
        <v>45</v>
      </c>
      <c r="C169" s="36" t="s">
        <v>46</v>
      </c>
      <c r="D169" s="37" t="s">
        <v>47</v>
      </c>
      <c r="E169" s="38" t="s">
        <v>48</v>
      </c>
      <c r="F169" s="39" t="s">
        <v>49</v>
      </c>
      <c r="G169" s="38" t="s">
        <v>50</v>
      </c>
      <c r="H169" s="40" t="s">
        <v>51</v>
      </c>
      <c r="I169" s="41"/>
      <c r="J169" s="41" t="s">
        <v>52</v>
      </c>
      <c r="K169" s="41" t="s">
        <v>53</v>
      </c>
      <c r="L169" s="41" t="s">
        <v>52</v>
      </c>
      <c r="M169" s="41" t="s">
        <v>53</v>
      </c>
      <c r="N169" s="35"/>
      <c r="O169" s="35"/>
      <c r="P169" s="41" t="s">
        <v>52</v>
      </c>
      <c r="Q169" s="41" t="s">
        <v>53</v>
      </c>
      <c r="R169" s="41" t="s">
        <v>52</v>
      </c>
      <c r="S169" s="41" t="s">
        <v>53</v>
      </c>
      <c r="T169" s="41" t="s">
        <v>52</v>
      </c>
      <c r="U169" s="41" t="s">
        <v>53</v>
      </c>
      <c r="V169" s="41" t="s">
        <v>52</v>
      </c>
      <c r="W169" s="41" t="s">
        <v>53</v>
      </c>
      <c r="X169" s="41" t="s">
        <v>52</v>
      </c>
      <c r="Y169" s="41" t="s">
        <v>53</v>
      </c>
      <c r="Z169" s="41" t="s">
        <v>52</v>
      </c>
      <c r="AA169" s="41" t="s">
        <v>53</v>
      </c>
      <c r="AB169" s="41" t="s">
        <v>52</v>
      </c>
      <c r="AC169" s="41" t="s">
        <v>53</v>
      </c>
      <c r="AD169" s="1"/>
      <c r="AE169" s="1"/>
      <c r="AF169" s="7"/>
    </row>
    <row r="170" spans="1:32" ht="18" customHeight="1">
      <c r="B170" s="25" t="s">
        <v>12</v>
      </c>
      <c r="C170" s="42" t="s">
        <v>10</v>
      </c>
      <c r="D170" s="113">
        <f>IF(F170&gt;G170,1,IF(G170&gt;F170,0,0))</f>
        <v>0</v>
      </c>
      <c r="E170" s="114">
        <f>IF(G170&gt;F170,1,IF(F170&gt;G170,0,0))</f>
        <v>1</v>
      </c>
      <c r="F170" s="115">
        <f>SUM(N170,R170,V170,Z170,AD170)</f>
        <v>0</v>
      </c>
      <c r="G170" s="115">
        <f>SUM(O170,S170,W170,AA170,AE170)</f>
        <v>3</v>
      </c>
      <c r="H170" s="115"/>
      <c r="I170" s="115"/>
      <c r="J170" s="115">
        <f>SUM(L170,P170,T170,X170,AB170)</f>
        <v>18</v>
      </c>
      <c r="K170" s="115">
        <f>SUM(M170,Q170,U170,Y170,AC170)</f>
        <v>33</v>
      </c>
      <c r="L170" s="116">
        <v>5</v>
      </c>
      <c r="M170" s="116">
        <v>11</v>
      </c>
      <c r="N170" s="116">
        <f>IF(L170="",0,IF(L170&gt;M170,1,0))</f>
        <v>0</v>
      </c>
      <c r="O170" s="116">
        <f>IF(M170="",0,IF(M170&gt;L170,1,0))</f>
        <v>1</v>
      </c>
      <c r="P170" s="116">
        <v>8</v>
      </c>
      <c r="Q170" s="116">
        <v>11</v>
      </c>
      <c r="R170" s="116">
        <f>IF(P170="",0,IF(P170&gt;Q170,1,0))</f>
        <v>0</v>
      </c>
      <c r="S170" s="116">
        <f>IF(Q170="",0,IF(Q170&gt;P170,1,0))</f>
        <v>1</v>
      </c>
      <c r="T170" s="116">
        <v>5</v>
      </c>
      <c r="U170" s="116">
        <v>11</v>
      </c>
      <c r="V170" s="116">
        <f>IF(T170="",0,IF(T170&gt;U170,1,0))</f>
        <v>0</v>
      </c>
      <c r="W170" s="116">
        <f>IF(U170="",0,IF(U170&gt;T170,1,0))</f>
        <v>1</v>
      </c>
      <c r="X170" s="116">
        <v>0</v>
      </c>
      <c r="Y170" s="116">
        <v>0</v>
      </c>
      <c r="Z170" s="116">
        <f>IF(X170="",0,IF(X170&gt;Y170,1,0))</f>
        <v>0</v>
      </c>
      <c r="AA170" s="116">
        <f>IF(Y170="",0,IF(Y170&gt;X170,1,0))</f>
        <v>0</v>
      </c>
      <c r="AB170" s="116"/>
      <c r="AC170" s="117"/>
      <c r="AD170">
        <f>IF(AB170="",0,IF(AB170&gt;AC170,1,0))</f>
        <v>0</v>
      </c>
      <c r="AE170">
        <f>IF(AC170="",0,IF(AC170&gt;AB170,1,0))</f>
        <v>0</v>
      </c>
      <c r="AF170" s="8"/>
    </row>
    <row r="171" spans="1:32" ht="18" customHeight="1">
      <c r="B171" s="25" t="s">
        <v>17</v>
      </c>
      <c r="C171" s="42" t="s">
        <v>15</v>
      </c>
      <c r="D171" s="118">
        <f t="shared" ref="D171:D174" si="161">IF(F171&gt;G171,1,IF(G171&gt;F171,0,0))</f>
        <v>0</v>
      </c>
      <c r="E171" s="110">
        <f t="shared" ref="E171:E174" si="162">IF(G171&gt;F171,1,IF(F171&gt;G171,0,0))</f>
        <v>1</v>
      </c>
      <c r="F171" s="111">
        <f t="shared" ref="F171:F174" si="163">SUM(N171,R171,V171,Z171,AD171)</f>
        <v>0</v>
      </c>
      <c r="G171" s="111">
        <f t="shared" ref="G171:G174" si="164">SUM(O171,S171,W171,AA171,AE171)</f>
        <v>3</v>
      </c>
      <c r="H171" s="111"/>
      <c r="I171" s="111"/>
      <c r="J171" s="111">
        <f t="shared" ref="J171:J174" si="165">SUM(L171,P171,T171,X171,AB171)</f>
        <v>28</v>
      </c>
      <c r="K171" s="111">
        <f t="shared" ref="K171:K174" si="166">SUM(M171,Q171,U171,Y171,AC171)</f>
        <v>34</v>
      </c>
      <c r="L171" s="112">
        <v>9</v>
      </c>
      <c r="M171" s="112">
        <v>11</v>
      </c>
      <c r="N171" s="112">
        <f t="shared" ref="N171:N174" si="167">IF(L171="",0,IF(L171&gt;M171,1,0))</f>
        <v>0</v>
      </c>
      <c r="O171" s="112">
        <f t="shared" ref="O171:O174" si="168">IF(M171="",0,IF(M171&gt;L171,1,0))</f>
        <v>1</v>
      </c>
      <c r="P171" s="112">
        <v>9</v>
      </c>
      <c r="Q171" s="112">
        <v>11</v>
      </c>
      <c r="R171" s="112">
        <f t="shared" ref="R171:R174" si="169">IF(P171="",0,IF(P171&gt;Q171,1,0))</f>
        <v>0</v>
      </c>
      <c r="S171" s="112">
        <f t="shared" ref="S171:S174" si="170">IF(Q171="",0,IF(Q171&gt;P171,1,0))</f>
        <v>1</v>
      </c>
      <c r="T171" s="112">
        <v>10</v>
      </c>
      <c r="U171" s="112">
        <v>12</v>
      </c>
      <c r="V171" s="112">
        <f t="shared" ref="V171:V174" si="171">IF(T171="",0,IF(T171&gt;U171,1,0))</f>
        <v>0</v>
      </c>
      <c r="W171" s="112">
        <f t="shared" ref="W171:W174" si="172">IF(U171="",0,IF(U171&gt;T171,1,0))</f>
        <v>1</v>
      </c>
      <c r="X171" s="112">
        <v>0</v>
      </c>
      <c r="Y171" s="112">
        <v>0</v>
      </c>
      <c r="Z171" s="112">
        <f t="shared" ref="Z171:Z174" si="173">IF(X171="",0,IF(X171&gt;Y171,1,0))</f>
        <v>0</v>
      </c>
      <c r="AA171" s="112">
        <f t="shared" ref="AA171:AA174" si="174">IF(Y171="",0,IF(Y171&gt;X171,1,0))</f>
        <v>0</v>
      </c>
      <c r="AB171" s="112"/>
      <c r="AC171" s="119"/>
      <c r="AF171" s="8"/>
    </row>
    <row r="172" spans="1:32" ht="18" customHeight="1">
      <c r="B172" s="25" t="s">
        <v>23</v>
      </c>
      <c r="C172" s="42" t="s">
        <v>21</v>
      </c>
      <c r="D172" s="118">
        <f t="shared" si="161"/>
        <v>1</v>
      </c>
      <c r="E172" s="110">
        <f t="shared" si="162"/>
        <v>0</v>
      </c>
      <c r="F172" s="111">
        <f t="shared" si="163"/>
        <v>3</v>
      </c>
      <c r="G172" s="111">
        <f t="shared" si="164"/>
        <v>0</v>
      </c>
      <c r="H172" s="111"/>
      <c r="I172" s="111"/>
      <c r="J172" s="111">
        <f t="shared" si="165"/>
        <v>33</v>
      </c>
      <c r="K172" s="111">
        <f t="shared" si="166"/>
        <v>21</v>
      </c>
      <c r="L172" s="112">
        <v>11</v>
      </c>
      <c r="M172" s="112">
        <v>8</v>
      </c>
      <c r="N172" s="112">
        <f t="shared" si="167"/>
        <v>1</v>
      </c>
      <c r="O172" s="112">
        <f t="shared" si="168"/>
        <v>0</v>
      </c>
      <c r="P172" s="112">
        <v>11</v>
      </c>
      <c r="Q172" s="112">
        <v>8</v>
      </c>
      <c r="R172" s="112">
        <f t="shared" si="169"/>
        <v>1</v>
      </c>
      <c r="S172" s="112">
        <f t="shared" si="170"/>
        <v>0</v>
      </c>
      <c r="T172" s="112">
        <v>11</v>
      </c>
      <c r="U172" s="112">
        <v>5</v>
      </c>
      <c r="V172" s="112">
        <f t="shared" si="171"/>
        <v>1</v>
      </c>
      <c r="W172" s="112">
        <f t="shared" si="172"/>
        <v>0</v>
      </c>
      <c r="X172" s="112">
        <v>0</v>
      </c>
      <c r="Y172" s="112">
        <v>0</v>
      </c>
      <c r="Z172" s="112">
        <f t="shared" si="173"/>
        <v>0</v>
      </c>
      <c r="AA172" s="112">
        <f t="shared" si="174"/>
        <v>0</v>
      </c>
      <c r="AB172" s="112"/>
      <c r="AC172" s="119"/>
      <c r="AD172">
        <f t="shared" ref="AD172:AD174" si="175">IF(AB172="",0,IF(AB172&gt;AC172,1,0))</f>
        <v>0</v>
      </c>
      <c r="AE172">
        <f t="shared" ref="AE172:AE174" si="176">IF(AC172="",0,IF(AC172&gt;AB172,1,0))</f>
        <v>0</v>
      </c>
      <c r="AF172" s="8"/>
    </row>
    <row r="173" spans="1:32" ht="18" customHeight="1">
      <c r="B173" s="25" t="s">
        <v>28</v>
      </c>
      <c r="C173" s="42" t="s">
        <v>26</v>
      </c>
      <c r="D173" s="118">
        <f t="shared" si="161"/>
        <v>1</v>
      </c>
      <c r="E173" s="110">
        <f t="shared" si="162"/>
        <v>0</v>
      </c>
      <c r="F173" s="111">
        <f t="shared" si="163"/>
        <v>3</v>
      </c>
      <c r="G173" s="111">
        <f t="shared" si="164"/>
        <v>0</v>
      </c>
      <c r="H173" s="111"/>
      <c r="I173" s="111"/>
      <c r="J173" s="111">
        <f t="shared" si="165"/>
        <v>33</v>
      </c>
      <c r="K173" s="111">
        <f t="shared" si="166"/>
        <v>16</v>
      </c>
      <c r="L173" s="112">
        <v>11</v>
      </c>
      <c r="M173" s="112">
        <v>3</v>
      </c>
      <c r="N173" s="112">
        <f t="shared" si="167"/>
        <v>1</v>
      </c>
      <c r="O173" s="112">
        <f t="shared" si="168"/>
        <v>0</v>
      </c>
      <c r="P173" s="112">
        <v>11</v>
      </c>
      <c r="Q173" s="112">
        <v>5</v>
      </c>
      <c r="R173" s="112">
        <f t="shared" si="169"/>
        <v>1</v>
      </c>
      <c r="S173" s="112">
        <f t="shared" si="170"/>
        <v>0</v>
      </c>
      <c r="T173" s="112">
        <v>11</v>
      </c>
      <c r="U173" s="112">
        <v>8</v>
      </c>
      <c r="V173" s="112">
        <f t="shared" si="171"/>
        <v>1</v>
      </c>
      <c r="W173" s="112">
        <f t="shared" si="172"/>
        <v>0</v>
      </c>
      <c r="X173" s="112">
        <v>0</v>
      </c>
      <c r="Y173" s="112">
        <v>0</v>
      </c>
      <c r="Z173" s="112">
        <f t="shared" si="173"/>
        <v>0</v>
      </c>
      <c r="AA173" s="112">
        <f t="shared" si="174"/>
        <v>0</v>
      </c>
      <c r="AB173" s="112"/>
      <c r="AC173" s="119"/>
      <c r="AD173">
        <f t="shared" si="175"/>
        <v>0</v>
      </c>
      <c r="AE173">
        <f t="shared" si="176"/>
        <v>0</v>
      </c>
      <c r="AF173" s="8"/>
    </row>
    <row r="174" spans="1:32" ht="18" customHeight="1">
      <c r="B174" s="43" t="s">
        <v>33</v>
      </c>
      <c r="C174" s="44" t="s">
        <v>31</v>
      </c>
      <c r="D174" s="120">
        <f t="shared" si="161"/>
        <v>1</v>
      </c>
      <c r="E174" s="121">
        <f t="shared" si="162"/>
        <v>0</v>
      </c>
      <c r="F174" s="122">
        <f t="shared" si="163"/>
        <v>3</v>
      </c>
      <c r="G174" s="122">
        <f t="shared" si="164"/>
        <v>0</v>
      </c>
      <c r="H174" s="122"/>
      <c r="I174" s="122"/>
      <c r="J174" s="122">
        <f t="shared" si="165"/>
        <v>33</v>
      </c>
      <c r="K174" s="122">
        <f t="shared" si="166"/>
        <v>20</v>
      </c>
      <c r="L174" s="123">
        <v>11</v>
      </c>
      <c r="M174" s="123">
        <v>9</v>
      </c>
      <c r="N174" s="123">
        <f t="shared" si="167"/>
        <v>1</v>
      </c>
      <c r="O174" s="123">
        <f t="shared" si="168"/>
        <v>0</v>
      </c>
      <c r="P174" s="123">
        <v>11</v>
      </c>
      <c r="Q174" s="123">
        <v>6</v>
      </c>
      <c r="R174" s="123">
        <f t="shared" si="169"/>
        <v>1</v>
      </c>
      <c r="S174" s="123">
        <f t="shared" si="170"/>
        <v>0</v>
      </c>
      <c r="T174" s="123">
        <v>11</v>
      </c>
      <c r="U174" s="123">
        <v>5</v>
      </c>
      <c r="V174" s="123">
        <f t="shared" si="171"/>
        <v>1</v>
      </c>
      <c r="W174" s="123">
        <f t="shared" si="172"/>
        <v>0</v>
      </c>
      <c r="X174" s="123">
        <v>0</v>
      </c>
      <c r="Y174" s="123">
        <v>0</v>
      </c>
      <c r="Z174" s="123">
        <f t="shared" si="173"/>
        <v>0</v>
      </c>
      <c r="AA174" s="123">
        <f t="shared" si="174"/>
        <v>0</v>
      </c>
      <c r="AB174" s="123"/>
      <c r="AC174" s="124"/>
      <c r="AD174">
        <f t="shared" si="175"/>
        <v>0</v>
      </c>
      <c r="AE174">
        <f t="shared" si="176"/>
        <v>0</v>
      </c>
      <c r="AF174" s="8"/>
    </row>
    <row r="175" spans="1:32" ht="18" customHeight="1">
      <c r="B175" s="45" t="s">
        <v>55</v>
      </c>
      <c r="C175" s="46"/>
      <c r="D175" s="74">
        <f t="shared" ref="D175:E175" si="177">SUM(D170:D174)</f>
        <v>3</v>
      </c>
      <c r="E175" s="75">
        <f t="shared" si="177"/>
        <v>2</v>
      </c>
      <c r="F175" s="76">
        <f>SUM(F170:F174)</f>
        <v>9</v>
      </c>
      <c r="G175" s="75">
        <f>SUM(G170:G174)</f>
        <v>6</v>
      </c>
      <c r="H175" s="77"/>
      <c r="I175" s="77"/>
      <c r="J175" s="74">
        <f>SUM(J170:J174)</f>
        <v>145</v>
      </c>
      <c r="K175" s="75">
        <f>SUM(K170:K174)</f>
        <v>124</v>
      </c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47"/>
      <c r="AD175" s="1"/>
      <c r="AE175" s="1"/>
      <c r="AF175" s="7"/>
    </row>
    <row r="176" spans="1:32" s="1" customFormat="1" ht="18" customHeight="1">
      <c r="A176" s="159"/>
      <c r="B176" s="45" t="s">
        <v>38</v>
      </c>
      <c r="C176" s="48"/>
      <c r="D176" s="72"/>
      <c r="E176" s="73"/>
      <c r="F176" s="49">
        <v>5</v>
      </c>
      <c r="G176" s="50">
        <v>0</v>
      </c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214"/>
      <c r="AC176" s="214"/>
      <c r="AF176" s="7"/>
    </row>
    <row r="177" spans="1:32" s="1" customFormat="1" ht="18" customHeight="1">
      <c r="A177" s="159"/>
      <c r="B177" s="45"/>
      <c r="C177" s="51"/>
      <c r="D177" s="71"/>
      <c r="E177" s="70"/>
      <c r="F177" s="71"/>
      <c r="G177" s="70"/>
      <c r="H177" s="52"/>
      <c r="I177" s="52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35"/>
      <c r="AC177" s="35"/>
      <c r="AD177"/>
      <c r="AE177"/>
      <c r="AF177" s="8"/>
    </row>
    <row r="178" spans="1:32" ht="18" customHeight="1">
      <c r="B178" s="53" t="s">
        <v>56</v>
      </c>
      <c r="C178" s="54"/>
      <c r="D178" s="55">
        <f>SUM(D175:D177)</f>
        <v>3</v>
      </c>
      <c r="E178" s="55">
        <f>SUM(E175:E177)</f>
        <v>2</v>
      </c>
      <c r="F178" s="55">
        <f t="shared" ref="F178:G178" si="178">SUM(F175:F177)</f>
        <v>14</v>
      </c>
      <c r="G178" s="55">
        <f t="shared" si="178"/>
        <v>6</v>
      </c>
      <c r="H178" s="79">
        <f t="shared" ref="H178:I178" si="179">SUM(H170:H177)</f>
        <v>0</v>
      </c>
      <c r="I178" s="80">
        <f t="shared" si="179"/>
        <v>0</v>
      </c>
      <c r="J178" s="55">
        <f>J175</f>
        <v>145</v>
      </c>
      <c r="K178" s="56">
        <f>K175</f>
        <v>124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8"/>
      <c r="AC178" s="58"/>
      <c r="AD178" s="2"/>
      <c r="AE178" s="2"/>
      <c r="AF178" s="9"/>
    </row>
    <row r="179" spans="1:32" ht="18" customHeight="1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59"/>
      <c r="AF179" s="5"/>
    </row>
    <row r="180" spans="1:32" ht="18" customHeight="1">
      <c r="B180" s="24" t="s">
        <v>57</v>
      </c>
      <c r="C180" s="60" t="s">
        <v>58</v>
      </c>
      <c r="D180" s="60" t="s">
        <v>59</v>
      </c>
      <c r="E180" s="60" t="s">
        <v>60</v>
      </c>
      <c r="F180" s="60" t="s">
        <v>61</v>
      </c>
      <c r="G180" s="60" t="s">
        <v>62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59"/>
      <c r="AF180" s="5"/>
    </row>
    <row r="181" spans="1:32" ht="18" customHeight="1">
      <c r="B181" s="61" t="str">
        <f>B168</f>
        <v>England</v>
      </c>
      <c r="C181" s="61">
        <f>IF(D175+E175&gt;0,1,0)</f>
        <v>1</v>
      </c>
      <c r="D181" s="61">
        <f>IF(F178&lt;0,0,F178)</f>
        <v>14</v>
      </c>
      <c r="E181" s="61">
        <f>D175</f>
        <v>3</v>
      </c>
      <c r="F181" s="61">
        <f>F175</f>
        <v>9</v>
      </c>
      <c r="G181" s="61">
        <f>J175-K175</f>
        <v>21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59"/>
      <c r="AF181" s="5"/>
    </row>
    <row r="182" spans="1:32" s="1" customFormat="1" ht="18" customHeight="1">
      <c r="A182" s="159"/>
      <c r="B182" s="61" t="str">
        <f>C168</f>
        <v>France</v>
      </c>
      <c r="C182" s="61">
        <f>IF(D175+E175&gt;0,1,0)</f>
        <v>1</v>
      </c>
      <c r="D182" s="61">
        <f>IF(G178&lt;0,0,G178)</f>
        <v>6</v>
      </c>
      <c r="E182" s="61">
        <f>E175</f>
        <v>2</v>
      </c>
      <c r="F182" s="61">
        <f>G175</f>
        <v>6</v>
      </c>
      <c r="G182" s="61">
        <f>K175-J175</f>
        <v>-21</v>
      </c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59"/>
      <c r="AD182"/>
      <c r="AE182"/>
      <c r="AF182" s="5"/>
    </row>
    <row r="183" spans="1:32" s="1" customFormat="1" ht="8.25" customHeight="1">
      <c r="A183" s="159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/>
      <c r="AE183"/>
      <c r="AF183" s="5"/>
    </row>
    <row r="184" spans="1:32" s="1" customFormat="1" ht="8.25" customHeight="1">
      <c r="A184" s="159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/>
      <c r="AE184"/>
      <c r="AF184" s="5"/>
    </row>
    <row r="185" spans="1:32" s="1" customFormat="1" ht="8.25" customHeight="1">
      <c r="A185" s="159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/>
      <c r="AE185"/>
      <c r="AF185" s="5"/>
    </row>
    <row r="186" spans="1:32" s="1" customFormat="1" ht="8.25" customHeight="1">
      <c r="A186" s="159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/>
      <c r="AE186"/>
      <c r="AF186" s="6"/>
    </row>
    <row r="187" spans="1:32" ht="18" customHeight="1">
      <c r="A187" s="156">
        <v>10</v>
      </c>
      <c r="B187" s="146" t="s">
        <v>4</v>
      </c>
      <c r="C187" s="146" t="s">
        <v>3</v>
      </c>
      <c r="D187" s="250" t="s">
        <v>39</v>
      </c>
      <c r="E187" s="250"/>
      <c r="F187" s="250"/>
      <c r="G187" s="250"/>
      <c r="H187" s="251"/>
      <c r="I187" s="251"/>
      <c r="J187" s="251"/>
      <c r="K187" s="251"/>
      <c r="L187" s="252" t="s">
        <v>40</v>
      </c>
      <c r="M187" s="252"/>
      <c r="N187" s="99"/>
      <c r="O187" s="99"/>
      <c r="P187" s="252" t="s">
        <v>41</v>
      </c>
      <c r="Q187" s="252"/>
      <c r="R187" s="99"/>
      <c r="S187" s="99"/>
      <c r="T187" s="252" t="s">
        <v>42</v>
      </c>
      <c r="U187" s="252"/>
      <c r="V187" s="99"/>
      <c r="W187" s="99"/>
      <c r="X187" s="252" t="s">
        <v>43</v>
      </c>
      <c r="Y187" s="252"/>
      <c r="Z187" s="99"/>
      <c r="AA187" s="99"/>
      <c r="AB187" s="252" t="s">
        <v>44</v>
      </c>
      <c r="AC187" s="252"/>
      <c r="AD187" s="1"/>
      <c r="AE187" s="1"/>
      <c r="AF187" s="7"/>
    </row>
    <row r="188" spans="1:32" s="2" customFormat="1" ht="18" customHeight="1">
      <c r="A188" s="156"/>
      <c r="B188" s="35" t="s">
        <v>45</v>
      </c>
      <c r="C188" s="36" t="s">
        <v>46</v>
      </c>
      <c r="D188" s="37" t="s">
        <v>47</v>
      </c>
      <c r="E188" s="38" t="s">
        <v>48</v>
      </c>
      <c r="F188" s="39" t="s">
        <v>49</v>
      </c>
      <c r="G188" s="38" t="s">
        <v>50</v>
      </c>
      <c r="H188" s="40" t="s">
        <v>51</v>
      </c>
      <c r="I188" s="41"/>
      <c r="J188" s="41" t="s">
        <v>52</v>
      </c>
      <c r="K188" s="41" t="s">
        <v>53</v>
      </c>
      <c r="L188" s="41" t="s">
        <v>52</v>
      </c>
      <c r="M188" s="41" t="s">
        <v>53</v>
      </c>
      <c r="N188" s="35"/>
      <c r="O188" s="35"/>
      <c r="P188" s="41" t="s">
        <v>52</v>
      </c>
      <c r="Q188" s="41" t="s">
        <v>53</v>
      </c>
      <c r="R188" s="41" t="s">
        <v>52</v>
      </c>
      <c r="S188" s="41" t="s">
        <v>53</v>
      </c>
      <c r="T188" s="41" t="s">
        <v>52</v>
      </c>
      <c r="U188" s="41" t="s">
        <v>53</v>
      </c>
      <c r="V188" s="41" t="s">
        <v>52</v>
      </c>
      <c r="W188" s="41" t="s">
        <v>53</v>
      </c>
      <c r="X188" s="41" t="s">
        <v>52</v>
      </c>
      <c r="Y188" s="41" t="s">
        <v>53</v>
      </c>
      <c r="Z188" s="41" t="s">
        <v>52</v>
      </c>
      <c r="AA188" s="41" t="s">
        <v>53</v>
      </c>
      <c r="AB188" s="41" t="s">
        <v>52</v>
      </c>
      <c r="AC188" s="41" t="s">
        <v>53</v>
      </c>
      <c r="AD188" s="1"/>
      <c r="AE188" s="1"/>
      <c r="AF188" s="7"/>
    </row>
    <row r="189" spans="1:32" ht="18" customHeight="1">
      <c r="A189" s="157"/>
      <c r="B189" s="25" t="s">
        <v>9</v>
      </c>
      <c r="C189" s="42" t="s">
        <v>8</v>
      </c>
      <c r="D189" s="113">
        <f>IF(F189&gt;G189,1,IF(G189&gt;F189,0,0))</f>
        <v>0</v>
      </c>
      <c r="E189" s="114">
        <f>IF(G189&gt;F189,1,IF(F189&gt;G189,0,0))</f>
        <v>1</v>
      </c>
      <c r="F189" s="115">
        <f>SUM(N189,R189,V189,Z189,AD189)</f>
        <v>0</v>
      </c>
      <c r="G189" s="115">
        <f>SUM(O189,S189,W189,AA189,AE189)</f>
        <v>3</v>
      </c>
      <c r="H189" s="115"/>
      <c r="I189" s="115"/>
      <c r="J189" s="115">
        <f>SUM(L189,P189,T189,X189,AB189)</f>
        <v>9</v>
      </c>
      <c r="K189" s="115">
        <f>SUM(M189,Q189,U189,Y189,AC189)</f>
        <v>33</v>
      </c>
      <c r="L189" s="116">
        <v>3</v>
      </c>
      <c r="M189" s="116">
        <v>11</v>
      </c>
      <c r="N189" s="116">
        <f>IF(L189="",0,IF(L189&gt;M189,1,0))</f>
        <v>0</v>
      </c>
      <c r="O189" s="116">
        <f>IF(M189="",0,IF(M189&gt;L189,1,0))</f>
        <v>1</v>
      </c>
      <c r="P189" s="116">
        <v>3</v>
      </c>
      <c r="Q189" s="116">
        <v>11</v>
      </c>
      <c r="R189" s="116">
        <f>IF(P189="",0,IF(P189&gt;Q189,1,0))</f>
        <v>0</v>
      </c>
      <c r="S189" s="116">
        <f>IF(Q189="",0,IF(Q189&gt;P189,1,0))</f>
        <v>1</v>
      </c>
      <c r="T189" s="116">
        <v>3</v>
      </c>
      <c r="U189" s="116">
        <v>11</v>
      </c>
      <c r="V189" s="116">
        <f>IF(T189="",0,IF(T189&gt;U189,1,0))</f>
        <v>0</v>
      </c>
      <c r="W189" s="116">
        <f>IF(U189="",0,IF(U189&gt;T189,1,0))</f>
        <v>1</v>
      </c>
      <c r="X189" s="116">
        <v>0</v>
      </c>
      <c r="Y189" s="116">
        <v>0</v>
      </c>
      <c r="Z189" s="116">
        <f>IF(X189="",0,IF(X189&gt;Y189,1,0))</f>
        <v>0</v>
      </c>
      <c r="AA189" s="116">
        <f>IF(Y189="",0,IF(Y189&gt;X189,1,0))</f>
        <v>0</v>
      </c>
      <c r="AB189" s="116"/>
      <c r="AC189" s="117"/>
      <c r="AD189">
        <f>IF(AB189="",0,IF(AB189&gt;AC189,1,0))</f>
        <v>0</v>
      </c>
      <c r="AE189">
        <f>IF(AC189="",0,IF(AC189&gt;AB189,1,0))</f>
        <v>0</v>
      </c>
      <c r="AF189" s="8"/>
    </row>
    <row r="190" spans="1:32" ht="18" customHeight="1">
      <c r="A190" s="157"/>
      <c r="B190" s="25" t="s">
        <v>14</v>
      </c>
      <c r="C190" s="42" t="s">
        <v>64</v>
      </c>
      <c r="D190" s="118">
        <f t="shared" ref="D190:D193" si="180">IF(F190&gt;G190,1,IF(G190&gt;F190,0,0))</f>
        <v>1</v>
      </c>
      <c r="E190" s="110">
        <f t="shared" ref="E190:E193" si="181">IF(G190&gt;F190,1,IF(F190&gt;G190,0,0))</f>
        <v>0</v>
      </c>
      <c r="F190" s="111">
        <f t="shared" ref="F190:F193" si="182">SUM(N190,R190,V190,Z190,AD190)</f>
        <v>3</v>
      </c>
      <c r="G190" s="111">
        <f t="shared" ref="G190:G193" si="183">SUM(O190,S190,W190,AA190,AE190)</f>
        <v>1</v>
      </c>
      <c r="H190" s="111"/>
      <c r="I190" s="111"/>
      <c r="J190" s="111">
        <f t="shared" ref="J190:J193" si="184">SUM(L190,P190,T190,X190,AB190)</f>
        <v>38</v>
      </c>
      <c r="K190" s="111">
        <f t="shared" ref="K190:K193" si="185">SUM(M190,Q190,U190,Y190,AC190)</f>
        <v>28</v>
      </c>
      <c r="L190" s="112">
        <v>11</v>
      </c>
      <c r="M190" s="112">
        <v>9</v>
      </c>
      <c r="N190" s="112">
        <f t="shared" ref="N190:N193" si="186">IF(L190="",0,IF(L190&gt;M190,1,0))</f>
        <v>1</v>
      </c>
      <c r="O190" s="112">
        <f t="shared" ref="O190:O193" si="187">IF(M190="",0,IF(M190&gt;L190,1,0))</f>
        <v>0</v>
      </c>
      <c r="P190" s="112">
        <v>5</v>
      </c>
      <c r="Q190" s="112">
        <v>11</v>
      </c>
      <c r="R190" s="112">
        <f t="shared" ref="R190:R193" si="188">IF(P190="",0,IF(P190&gt;Q190,1,0))</f>
        <v>0</v>
      </c>
      <c r="S190" s="112">
        <f t="shared" ref="S190:S193" si="189">IF(Q190="",0,IF(Q190&gt;P190,1,0))</f>
        <v>1</v>
      </c>
      <c r="T190" s="112">
        <v>11</v>
      </c>
      <c r="U190" s="112">
        <v>3</v>
      </c>
      <c r="V190" s="112">
        <f t="shared" ref="V190:V193" si="190">IF(T190="",0,IF(T190&gt;U190,1,0))</f>
        <v>1</v>
      </c>
      <c r="W190" s="112">
        <f t="shared" ref="W190:W193" si="191">IF(U190="",0,IF(U190&gt;T190,1,0))</f>
        <v>0</v>
      </c>
      <c r="X190" s="112">
        <v>11</v>
      </c>
      <c r="Y190" s="112">
        <v>5</v>
      </c>
      <c r="Z190" s="112">
        <f t="shared" ref="Z190:Z193" si="192">IF(X190="",0,IF(X190&gt;Y190,1,0))</f>
        <v>1</v>
      </c>
      <c r="AA190" s="112">
        <f t="shared" ref="AA190:AA193" si="193">IF(Y190="",0,IF(Y190&gt;X190,1,0))</f>
        <v>0</v>
      </c>
      <c r="AB190" s="112"/>
      <c r="AC190" s="119"/>
      <c r="AF190" s="8"/>
    </row>
    <row r="191" spans="1:32" ht="18" customHeight="1">
      <c r="A191" s="157"/>
      <c r="B191" s="25" t="s">
        <v>20</v>
      </c>
      <c r="C191" s="42" t="s">
        <v>19</v>
      </c>
      <c r="D191" s="118">
        <f t="shared" si="180"/>
        <v>1</v>
      </c>
      <c r="E191" s="110">
        <f t="shared" si="181"/>
        <v>0</v>
      </c>
      <c r="F191" s="111">
        <f t="shared" si="182"/>
        <v>3</v>
      </c>
      <c r="G191" s="111">
        <f t="shared" si="183"/>
        <v>2</v>
      </c>
      <c r="H191" s="111"/>
      <c r="I191" s="111"/>
      <c r="J191" s="111">
        <f t="shared" si="184"/>
        <v>50</v>
      </c>
      <c r="K191" s="111">
        <f t="shared" si="185"/>
        <v>48</v>
      </c>
      <c r="L191" s="112">
        <v>10</v>
      </c>
      <c r="M191" s="112">
        <v>12</v>
      </c>
      <c r="N191" s="112">
        <f t="shared" si="186"/>
        <v>0</v>
      </c>
      <c r="O191" s="112">
        <f t="shared" si="187"/>
        <v>1</v>
      </c>
      <c r="P191" s="112">
        <v>11</v>
      </c>
      <c r="Q191" s="112">
        <v>7</v>
      </c>
      <c r="R191" s="112">
        <f t="shared" si="188"/>
        <v>1</v>
      </c>
      <c r="S191" s="112">
        <f t="shared" si="189"/>
        <v>0</v>
      </c>
      <c r="T191" s="112">
        <v>13</v>
      </c>
      <c r="U191" s="112">
        <v>11</v>
      </c>
      <c r="V191" s="112">
        <f t="shared" si="190"/>
        <v>1</v>
      </c>
      <c r="W191" s="112">
        <f t="shared" si="191"/>
        <v>0</v>
      </c>
      <c r="X191" s="112">
        <v>5</v>
      </c>
      <c r="Y191" s="112">
        <v>11</v>
      </c>
      <c r="Z191" s="112">
        <f t="shared" si="192"/>
        <v>0</v>
      </c>
      <c r="AA191" s="112">
        <f t="shared" si="193"/>
        <v>1</v>
      </c>
      <c r="AB191" s="112">
        <v>11</v>
      </c>
      <c r="AC191" s="119">
        <v>7</v>
      </c>
      <c r="AD191">
        <f t="shared" ref="AD191:AD193" si="194">IF(AB191="",0,IF(AB191&gt;AC191,1,0))</f>
        <v>1</v>
      </c>
      <c r="AE191">
        <f t="shared" ref="AE191:AE193" si="195">IF(AC191="",0,IF(AC191&gt;AB191,1,0))</f>
        <v>0</v>
      </c>
      <c r="AF191" s="8"/>
    </row>
    <row r="192" spans="1:32" ht="18" customHeight="1">
      <c r="A192" s="157"/>
      <c r="B192" s="25" t="s">
        <v>30</v>
      </c>
      <c r="C192" s="42" t="s">
        <v>24</v>
      </c>
      <c r="D192" s="118">
        <f t="shared" si="180"/>
        <v>0</v>
      </c>
      <c r="E192" s="110">
        <f t="shared" si="181"/>
        <v>1</v>
      </c>
      <c r="F192" s="111">
        <f t="shared" si="182"/>
        <v>0</v>
      </c>
      <c r="G192" s="111">
        <f t="shared" si="183"/>
        <v>3</v>
      </c>
      <c r="H192" s="111"/>
      <c r="I192" s="111"/>
      <c r="J192" s="111">
        <f t="shared" si="184"/>
        <v>15</v>
      </c>
      <c r="K192" s="111">
        <f t="shared" si="185"/>
        <v>33</v>
      </c>
      <c r="L192" s="112">
        <v>7</v>
      </c>
      <c r="M192" s="112">
        <v>11</v>
      </c>
      <c r="N192" s="112">
        <f t="shared" si="186"/>
        <v>0</v>
      </c>
      <c r="O192" s="112">
        <f t="shared" si="187"/>
        <v>1</v>
      </c>
      <c r="P192" s="112">
        <v>5</v>
      </c>
      <c r="Q192" s="112">
        <v>11</v>
      </c>
      <c r="R192" s="112">
        <f t="shared" si="188"/>
        <v>0</v>
      </c>
      <c r="S192" s="112">
        <f t="shared" si="189"/>
        <v>1</v>
      </c>
      <c r="T192" s="112">
        <v>3</v>
      </c>
      <c r="U192" s="112">
        <v>11</v>
      </c>
      <c r="V192" s="112">
        <f t="shared" si="190"/>
        <v>0</v>
      </c>
      <c r="W192" s="112">
        <f t="shared" si="191"/>
        <v>1</v>
      </c>
      <c r="X192" s="112">
        <v>0</v>
      </c>
      <c r="Y192" s="112">
        <v>0</v>
      </c>
      <c r="Z192" s="112">
        <f t="shared" si="192"/>
        <v>0</v>
      </c>
      <c r="AA192" s="112">
        <f t="shared" si="193"/>
        <v>0</v>
      </c>
      <c r="AB192" s="112"/>
      <c r="AC192" s="119"/>
      <c r="AD192">
        <f t="shared" si="194"/>
        <v>0</v>
      </c>
      <c r="AE192">
        <f t="shared" si="195"/>
        <v>0</v>
      </c>
      <c r="AF192" s="8"/>
    </row>
    <row r="193" spans="1:32" ht="18" customHeight="1">
      <c r="A193" s="157"/>
      <c r="B193" s="43" t="s">
        <v>34</v>
      </c>
      <c r="C193" s="44" t="s">
        <v>29</v>
      </c>
      <c r="D193" s="120">
        <f t="shared" si="180"/>
        <v>0</v>
      </c>
      <c r="E193" s="121">
        <f t="shared" si="181"/>
        <v>1</v>
      </c>
      <c r="F193" s="122">
        <f t="shared" si="182"/>
        <v>0</v>
      </c>
      <c r="G193" s="122">
        <f t="shared" si="183"/>
        <v>3</v>
      </c>
      <c r="H193" s="122"/>
      <c r="I193" s="122"/>
      <c r="J193" s="122">
        <f t="shared" si="184"/>
        <v>6</v>
      </c>
      <c r="K193" s="122">
        <f t="shared" si="185"/>
        <v>33</v>
      </c>
      <c r="L193" s="123">
        <v>4</v>
      </c>
      <c r="M193" s="123">
        <v>11</v>
      </c>
      <c r="N193" s="123">
        <f t="shared" si="186"/>
        <v>0</v>
      </c>
      <c r="O193" s="123">
        <f t="shared" si="187"/>
        <v>1</v>
      </c>
      <c r="P193" s="123">
        <v>0</v>
      </c>
      <c r="Q193" s="123">
        <v>11</v>
      </c>
      <c r="R193" s="123">
        <f t="shared" si="188"/>
        <v>0</v>
      </c>
      <c r="S193" s="123">
        <f t="shared" si="189"/>
        <v>1</v>
      </c>
      <c r="T193" s="123">
        <v>2</v>
      </c>
      <c r="U193" s="123">
        <v>11</v>
      </c>
      <c r="V193" s="123">
        <f t="shared" si="190"/>
        <v>0</v>
      </c>
      <c r="W193" s="123">
        <f t="shared" si="191"/>
        <v>1</v>
      </c>
      <c r="X193" s="123">
        <v>0</v>
      </c>
      <c r="Y193" s="123">
        <v>0</v>
      </c>
      <c r="Z193" s="123">
        <f t="shared" si="192"/>
        <v>0</v>
      </c>
      <c r="AA193" s="123">
        <f t="shared" si="193"/>
        <v>0</v>
      </c>
      <c r="AB193" s="123"/>
      <c r="AC193" s="124"/>
      <c r="AD193">
        <f t="shared" si="194"/>
        <v>0</v>
      </c>
      <c r="AE193">
        <f t="shared" si="195"/>
        <v>0</v>
      </c>
      <c r="AF193" s="8"/>
    </row>
    <row r="194" spans="1:32" ht="18" customHeight="1">
      <c r="A194" s="156"/>
      <c r="B194" s="45" t="s">
        <v>55</v>
      </c>
      <c r="C194" s="46"/>
      <c r="D194" s="74">
        <f t="shared" ref="D194:E194" si="196">SUM(D189:D193)</f>
        <v>2</v>
      </c>
      <c r="E194" s="75">
        <f t="shared" si="196"/>
        <v>3</v>
      </c>
      <c r="F194" s="76">
        <f>SUM(F189:F193)</f>
        <v>6</v>
      </c>
      <c r="G194" s="75">
        <f>SUM(G189:G193)</f>
        <v>12</v>
      </c>
      <c r="H194" s="77"/>
      <c r="I194" s="77"/>
      <c r="J194" s="74">
        <f>SUM(J189:J193)</f>
        <v>118</v>
      </c>
      <c r="K194" s="75">
        <f>SUM(K189:K193)</f>
        <v>175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47"/>
      <c r="AD194" s="1"/>
      <c r="AE194" s="1"/>
      <c r="AF194" s="7"/>
    </row>
    <row r="195" spans="1:32" ht="18" customHeight="1">
      <c r="A195" s="156"/>
      <c r="B195" s="45" t="s">
        <v>38</v>
      </c>
      <c r="C195" s="48"/>
      <c r="D195" s="72"/>
      <c r="E195" s="73"/>
      <c r="F195" s="49">
        <v>0</v>
      </c>
      <c r="G195" s="50">
        <v>5</v>
      </c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214"/>
      <c r="AC195" s="214"/>
      <c r="AD195" s="1"/>
      <c r="AE195" s="1"/>
      <c r="AF195" s="7"/>
    </row>
    <row r="196" spans="1:32" ht="18" customHeight="1">
      <c r="A196" s="157"/>
      <c r="B196" s="45"/>
      <c r="C196" s="51"/>
      <c r="D196" s="71"/>
      <c r="E196" s="70"/>
      <c r="F196" s="71"/>
      <c r="G196" s="70"/>
      <c r="H196" s="52"/>
      <c r="I196" s="52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35"/>
      <c r="AC196" s="35"/>
      <c r="AF196" s="8"/>
    </row>
    <row r="197" spans="1:32" ht="18" customHeight="1">
      <c r="A197" s="157"/>
      <c r="B197" s="53" t="s">
        <v>56</v>
      </c>
      <c r="C197" s="54"/>
      <c r="D197" s="55">
        <f>SUM(D194:D196)</f>
        <v>2</v>
      </c>
      <c r="E197" s="55">
        <f>SUM(E194:E196)</f>
        <v>3</v>
      </c>
      <c r="F197" s="55">
        <f t="shared" ref="F197:G197" si="197">SUM(F194:F196)</f>
        <v>6</v>
      </c>
      <c r="G197" s="55">
        <f t="shared" si="197"/>
        <v>17</v>
      </c>
      <c r="H197" s="79">
        <f t="shared" ref="H197:I197" si="198">SUM(H189:H196)</f>
        <v>0</v>
      </c>
      <c r="I197" s="80">
        <f t="shared" si="198"/>
        <v>0</v>
      </c>
      <c r="J197" s="55">
        <f>J194</f>
        <v>118</v>
      </c>
      <c r="K197" s="56">
        <f>K194</f>
        <v>175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8"/>
      <c r="AC197" s="58"/>
      <c r="AD197" s="2"/>
      <c r="AE197" s="2"/>
      <c r="AF197" s="9"/>
    </row>
    <row r="198" spans="1:32" s="1" customFormat="1" ht="18" customHeight="1">
      <c r="A198" s="159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59"/>
      <c r="AD198"/>
      <c r="AE198"/>
      <c r="AF198" s="5"/>
    </row>
    <row r="199" spans="1:32" s="1" customFormat="1" ht="18" customHeight="1">
      <c r="A199" s="159"/>
      <c r="B199" s="100" t="s">
        <v>57</v>
      </c>
      <c r="C199" s="101" t="s">
        <v>58</v>
      </c>
      <c r="D199" s="101" t="s">
        <v>59</v>
      </c>
      <c r="E199" s="101" t="s">
        <v>60</v>
      </c>
      <c r="F199" s="101" t="s">
        <v>61</v>
      </c>
      <c r="G199" s="102" t="s">
        <v>62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59"/>
      <c r="AD199"/>
      <c r="AE199"/>
      <c r="AF199" s="5"/>
    </row>
    <row r="200" spans="1:32" ht="18" customHeight="1">
      <c r="B200" s="103" t="str">
        <f>B187</f>
        <v>Ireland</v>
      </c>
      <c r="C200" s="104">
        <f>IF(D194+E194&gt;0,1,0)</f>
        <v>1</v>
      </c>
      <c r="D200" s="104">
        <f>IF(F197&lt;0,0,F197)</f>
        <v>6</v>
      </c>
      <c r="E200" s="104">
        <f>D194</f>
        <v>2</v>
      </c>
      <c r="F200" s="104">
        <f>F194</f>
        <v>6</v>
      </c>
      <c r="G200" s="105">
        <f>J194-K194</f>
        <v>-57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59"/>
      <c r="AF200" s="5"/>
    </row>
    <row r="201" spans="1:32" ht="18" customHeight="1">
      <c r="B201" s="106" t="str">
        <f>C187</f>
        <v>Scotland</v>
      </c>
      <c r="C201" s="107">
        <f>IF(D194+E194&gt;0,1,0)</f>
        <v>1</v>
      </c>
      <c r="D201" s="107">
        <f>IF(G197&lt;0,0,G197)</f>
        <v>17</v>
      </c>
      <c r="E201" s="107">
        <f>E194</f>
        <v>3</v>
      </c>
      <c r="F201" s="107">
        <f>G194</f>
        <v>12</v>
      </c>
      <c r="G201" s="108">
        <f>K194-J194</f>
        <v>57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59"/>
      <c r="AF201" s="5"/>
    </row>
    <row r="202" spans="1:32" ht="18" customHeight="1">
      <c r="B202" s="134"/>
      <c r="C202" s="134"/>
      <c r="D202" s="135"/>
      <c r="E202" s="135"/>
      <c r="F202" s="134"/>
      <c r="G202" s="134"/>
      <c r="H202" s="134"/>
      <c r="I202" s="134"/>
      <c r="J202" s="13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>
        <f t="shared" ref="AD202:AD203" si="199">IF(AB202="",0,IF(AB202&gt;AC202,1,0))</f>
        <v>0</v>
      </c>
      <c r="AE202">
        <f t="shared" ref="AE202:AE203" si="200">IF(AC202="",0,IF(AC202&gt;AB202,1,0))</f>
        <v>0</v>
      </c>
      <c r="AF202" s="8"/>
    </row>
    <row r="203" spans="1:32" ht="21">
      <c r="B203" s="246" t="s">
        <v>65</v>
      </c>
      <c r="C203" s="139" t="s">
        <v>3</v>
      </c>
      <c r="D203" s="139" t="s">
        <v>6</v>
      </c>
      <c r="E203" s="139" t="s">
        <v>5</v>
      </c>
      <c r="F203" s="248" t="s">
        <v>7</v>
      </c>
      <c r="G203" s="248"/>
      <c r="H203" s="140"/>
      <c r="I203" s="140"/>
      <c r="J203" s="141" t="s">
        <v>4</v>
      </c>
      <c r="K203" s="132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>
        <f t="shared" si="199"/>
        <v>0</v>
      </c>
      <c r="AE203">
        <f t="shared" si="200"/>
        <v>0</v>
      </c>
      <c r="AF203" s="8"/>
    </row>
    <row r="204" spans="1:32" s="1" customFormat="1" ht="21">
      <c r="A204" s="159"/>
      <c r="B204" s="247"/>
      <c r="C204" s="142">
        <f>SUM(D201,D163,D86,D49)</f>
        <v>37</v>
      </c>
      <c r="D204" s="142">
        <f>SUM(D144,D125,D87,D30)</f>
        <v>25</v>
      </c>
      <c r="E204" s="142">
        <f>SUM(D182,D162,D105,D29)</f>
        <v>63</v>
      </c>
      <c r="F204" s="249">
        <f>SUM(D181,D124,D67,D48)</f>
        <v>74</v>
      </c>
      <c r="G204" s="249"/>
      <c r="H204" s="143"/>
      <c r="I204" s="143"/>
      <c r="J204" s="144">
        <f>SUM(D200,D143,D106,D68)</f>
        <v>14</v>
      </c>
      <c r="K204" s="133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F204" s="7"/>
    </row>
    <row r="205" spans="1:32" s="1" customFormat="1">
      <c r="A205" s="159"/>
      <c r="B205" s="136"/>
      <c r="C205" s="137"/>
      <c r="D205" s="137"/>
      <c r="E205" s="137"/>
      <c r="F205" s="138"/>
      <c r="G205" s="138"/>
      <c r="H205" s="137"/>
      <c r="I205" s="137"/>
      <c r="J205" s="137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210"/>
      <c r="AC205" s="210"/>
      <c r="AF205" s="7"/>
    </row>
    <row r="206" spans="1:32">
      <c r="B206" s="11"/>
      <c r="C206" s="14"/>
      <c r="D206" s="18"/>
      <c r="E206" s="18"/>
      <c r="F206" s="18"/>
      <c r="G206" s="18"/>
      <c r="H206" s="18"/>
      <c r="I206" s="18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2"/>
      <c r="AC206" s="12"/>
      <c r="AF206" s="8"/>
    </row>
    <row r="207" spans="1:32" s="2" customFormat="1">
      <c r="A207" s="159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3"/>
      <c r="AC207" s="13"/>
      <c r="AF207" s="9"/>
    </row>
    <row r="208" spans="1:32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F208" s="5"/>
    </row>
    <row r="209" spans="1:32">
      <c r="B209" s="11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F209" s="5"/>
    </row>
    <row r="210" spans="1:32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F210" s="5"/>
    </row>
    <row r="211" spans="1:32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F211" s="5"/>
    </row>
    <row r="212" spans="1:32" ht="7.5" customHeight="1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F212" s="6"/>
    </row>
    <row r="213" spans="1:32" ht="7.5" customHeight="1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32" ht="6.75" customHeight="1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32" ht="6.75" customHeight="1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F215" s="4"/>
    </row>
    <row r="216" spans="1:32" s="1" customFormat="1">
      <c r="A216" s="159"/>
      <c r="B216" s="11"/>
      <c r="C216" s="11"/>
      <c r="D216" s="213"/>
      <c r="E216" s="213"/>
      <c r="F216" s="213"/>
      <c r="G216" s="213"/>
      <c r="H216" s="213"/>
      <c r="I216" s="213"/>
      <c r="J216" s="213"/>
      <c r="K216" s="213"/>
      <c r="L216" s="210"/>
      <c r="M216" s="210"/>
      <c r="N216" s="15"/>
      <c r="O216" s="15"/>
      <c r="P216" s="210"/>
      <c r="Q216" s="210"/>
      <c r="R216" s="15"/>
      <c r="S216" s="15"/>
      <c r="T216" s="210"/>
      <c r="U216" s="210"/>
      <c r="V216" s="15"/>
      <c r="W216" s="15"/>
      <c r="X216" s="210"/>
      <c r="Y216" s="210"/>
      <c r="Z216" s="15"/>
      <c r="AA216" s="15"/>
      <c r="AB216" s="210"/>
      <c r="AC216" s="210"/>
      <c r="AF216" s="7"/>
    </row>
    <row r="217" spans="1:32" s="1" customFormat="1">
      <c r="A217" s="159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F217" s="7"/>
    </row>
    <row r="218" spans="1:32">
      <c r="B218" s="13"/>
      <c r="C218" s="13"/>
      <c r="D218" s="16"/>
      <c r="E218" s="16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>
        <f>IF(AB218="",0,IF(AB218&gt;AC218,1,0))</f>
        <v>0</v>
      </c>
      <c r="AE218">
        <f>IF(AC218="",0,IF(AC218&gt;AB218,1,0))</f>
        <v>0</v>
      </c>
      <c r="AF218" s="8"/>
    </row>
    <row r="219" spans="1:32">
      <c r="B219" s="13"/>
      <c r="C219" s="13"/>
      <c r="D219" s="16"/>
      <c r="E219" s="16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>
        <f t="shared" ref="AD219:AD221" si="201">IF(AB219="",0,IF(AB219&gt;AC219,1,0))</f>
        <v>0</v>
      </c>
      <c r="AE219">
        <f t="shared" ref="AE219:AE221" si="202">IF(AC219="",0,IF(AC219&gt;AB219,1,0))</f>
        <v>0</v>
      </c>
      <c r="AF219" s="8"/>
    </row>
    <row r="220" spans="1:32">
      <c r="B220" s="13"/>
      <c r="C220" s="13"/>
      <c r="D220" s="16"/>
      <c r="E220" s="16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>
        <f t="shared" si="201"/>
        <v>0</v>
      </c>
      <c r="AE220">
        <f t="shared" si="202"/>
        <v>0</v>
      </c>
      <c r="AF220" s="8"/>
    </row>
    <row r="221" spans="1:32">
      <c r="B221" s="13"/>
      <c r="C221" s="13"/>
      <c r="D221" s="16"/>
      <c r="E221" s="16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>
        <f t="shared" si="201"/>
        <v>0</v>
      </c>
      <c r="AE221">
        <f t="shared" si="202"/>
        <v>0</v>
      </c>
      <c r="AF221" s="8"/>
    </row>
    <row r="222" spans="1:32" s="1" customFormat="1">
      <c r="A222" s="159"/>
      <c r="B222" s="11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F222" s="7"/>
    </row>
    <row r="223" spans="1:32" s="1" customFormat="1">
      <c r="A223" s="159"/>
      <c r="B223" s="11"/>
      <c r="C223" s="12"/>
      <c r="D223" s="12"/>
      <c r="E223" s="12"/>
      <c r="F223" s="17"/>
      <c r="G223" s="17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210"/>
      <c r="AC223" s="210"/>
      <c r="AF223" s="7"/>
    </row>
    <row r="224" spans="1:32">
      <c r="B224" s="11"/>
      <c r="C224" s="14"/>
      <c r="D224" s="18"/>
      <c r="E224" s="18"/>
      <c r="F224" s="18"/>
      <c r="G224" s="18"/>
      <c r="H224" s="18"/>
      <c r="I224" s="18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2"/>
      <c r="AC224" s="12"/>
      <c r="AF224" s="8"/>
    </row>
    <row r="225" spans="1:32" s="2" customFormat="1">
      <c r="A225" s="159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3"/>
      <c r="AC225" s="13"/>
      <c r="AF225" s="9"/>
    </row>
    <row r="226" spans="1:32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F226" s="5"/>
    </row>
    <row r="227" spans="1:32">
      <c r="B227" s="11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F227" s="5"/>
    </row>
    <row r="228" spans="1:32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F228" s="5"/>
    </row>
    <row r="229" spans="1:32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F229" s="5"/>
    </row>
    <row r="230" spans="1:32" ht="7.5" customHeight="1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F230" s="6"/>
    </row>
    <row r="231" spans="1:32" ht="7.5" customHeight="1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</row>
    <row r="232" spans="1:32" ht="6.75" customHeight="1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</row>
    <row r="233" spans="1:32" ht="6.75" customHeight="1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F233" s="4"/>
    </row>
    <row r="234" spans="1:32" s="1" customFormat="1">
      <c r="A234" s="159">
        <v>14</v>
      </c>
      <c r="B234" s="11"/>
      <c r="C234" s="11"/>
      <c r="D234" s="213"/>
      <c r="E234" s="213"/>
      <c r="F234" s="213"/>
      <c r="G234" s="213"/>
      <c r="H234" s="213"/>
      <c r="I234" s="213"/>
      <c r="J234" s="213"/>
      <c r="K234" s="213"/>
      <c r="L234" s="210"/>
      <c r="M234" s="210"/>
      <c r="N234" s="15"/>
      <c r="O234" s="15"/>
      <c r="P234" s="210"/>
      <c r="Q234" s="210"/>
      <c r="R234" s="15"/>
      <c r="S234" s="15"/>
      <c r="T234" s="210"/>
      <c r="U234" s="210"/>
      <c r="V234" s="15"/>
      <c r="W234" s="15"/>
      <c r="X234" s="210"/>
      <c r="Y234" s="210"/>
      <c r="Z234" s="15"/>
      <c r="AA234" s="15"/>
      <c r="AB234" s="210"/>
      <c r="AC234" s="210"/>
      <c r="AF234" s="7"/>
    </row>
    <row r="235" spans="1:32" s="1" customFormat="1">
      <c r="A235" s="159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F235" s="7"/>
    </row>
    <row r="236" spans="1:32">
      <c r="B236" s="13"/>
      <c r="C236" s="13"/>
      <c r="D236" s="16"/>
      <c r="E236" s="16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>
        <f>IF(AB236="",0,IF(AB236&gt;AC236,1,0))</f>
        <v>0</v>
      </c>
      <c r="AE236">
        <f>IF(AC236="",0,IF(AC236&gt;AB236,1,0))</f>
        <v>0</v>
      </c>
      <c r="AF236" s="8"/>
    </row>
    <row r="237" spans="1:32">
      <c r="B237" s="13"/>
      <c r="C237" s="13"/>
      <c r="D237" s="16"/>
      <c r="E237" s="16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>
        <f t="shared" ref="AD237:AD239" si="203">IF(AB237="",0,IF(AB237&gt;AC237,1,0))</f>
        <v>0</v>
      </c>
      <c r="AE237">
        <f t="shared" ref="AE237:AE239" si="204">IF(AC237="",0,IF(AC237&gt;AB237,1,0))</f>
        <v>0</v>
      </c>
      <c r="AF237" s="8"/>
    </row>
    <row r="238" spans="1:32">
      <c r="B238" s="13"/>
      <c r="C238" s="13"/>
      <c r="D238" s="16"/>
      <c r="E238" s="16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>
        <f t="shared" si="203"/>
        <v>0</v>
      </c>
      <c r="AE238">
        <f t="shared" si="204"/>
        <v>0</v>
      </c>
      <c r="AF238" s="8"/>
    </row>
    <row r="239" spans="1:32">
      <c r="B239" s="13"/>
      <c r="C239" s="13"/>
      <c r="D239" s="16"/>
      <c r="E239" s="16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>
        <f t="shared" si="203"/>
        <v>0</v>
      </c>
      <c r="AE239">
        <f t="shared" si="204"/>
        <v>0</v>
      </c>
      <c r="AF239" s="8"/>
    </row>
    <row r="240" spans="1:32" s="1" customFormat="1">
      <c r="A240" s="159"/>
      <c r="B240" s="11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F240" s="7"/>
    </row>
    <row r="241" spans="1:32" s="1" customFormat="1">
      <c r="A241" s="159"/>
      <c r="B241" s="11"/>
      <c r="C241" s="12"/>
      <c r="D241" s="12"/>
      <c r="E241" s="12"/>
      <c r="F241" s="17"/>
      <c r="G241" s="17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210"/>
      <c r="AC241" s="210"/>
      <c r="AF241" s="7"/>
    </row>
    <row r="242" spans="1:32">
      <c r="B242" s="11"/>
      <c r="C242" s="14"/>
      <c r="D242" s="18"/>
      <c r="E242" s="18"/>
      <c r="F242" s="18"/>
      <c r="G242" s="18"/>
      <c r="H242" s="18"/>
      <c r="I242" s="18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2"/>
      <c r="AC242" s="12"/>
      <c r="AF242" s="8"/>
    </row>
    <row r="243" spans="1:32" s="2" customFormat="1">
      <c r="A243" s="159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3"/>
      <c r="AC243" s="13"/>
      <c r="AF243" s="9"/>
    </row>
    <row r="244" spans="1:3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F244" s="5"/>
    </row>
    <row r="245" spans="1:32">
      <c r="B245" s="11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F245" s="5"/>
    </row>
    <row r="246" spans="1:3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F246" s="5"/>
    </row>
    <row r="247" spans="1:3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F247" s="5"/>
    </row>
    <row r="248" spans="1:32" ht="7.5" customHeight="1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F248" s="6"/>
    </row>
    <row r="249" spans="1:32" ht="7.5" customHeight="1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</row>
    <row r="250" spans="1:32" ht="6.75" customHeight="1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</row>
    <row r="251" spans="1:32" ht="6.75" customHeight="1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F251" s="4"/>
    </row>
    <row r="252" spans="1:32" s="1" customFormat="1">
      <c r="A252" s="159">
        <v>15</v>
      </c>
      <c r="B252" s="11"/>
      <c r="C252" s="11"/>
      <c r="D252" s="213"/>
      <c r="E252" s="213"/>
      <c r="F252" s="213"/>
      <c r="G252" s="213"/>
      <c r="H252" s="213"/>
      <c r="I252" s="213"/>
      <c r="J252" s="213"/>
      <c r="K252" s="213"/>
      <c r="L252" s="210"/>
      <c r="M252" s="210"/>
      <c r="N252" s="15"/>
      <c r="O252" s="15"/>
      <c r="P252" s="210"/>
      <c r="Q252" s="210"/>
      <c r="R252" s="15"/>
      <c r="S252" s="15"/>
      <c r="T252" s="210"/>
      <c r="U252" s="210"/>
      <c r="V252" s="15"/>
      <c r="W252" s="15"/>
      <c r="X252" s="210"/>
      <c r="Y252" s="210"/>
      <c r="Z252" s="15"/>
      <c r="AA252" s="15"/>
      <c r="AB252" s="210"/>
      <c r="AC252" s="210"/>
      <c r="AF252" s="7"/>
    </row>
    <row r="253" spans="1:32" s="1" customFormat="1">
      <c r="A253" s="159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F253" s="7"/>
    </row>
    <row r="254" spans="1:32">
      <c r="B254" s="19"/>
      <c r="C254" s="14"/>
      <c r="D254" s="16"/>
      <c r="E254" s="16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>
        <f>IF(AB254="",0,IF(AB254&gt;AC254,1,0))</f>
        <v>0</v>
      </c>
      <c r="AE254">
        <f>IF(AC254="",0,IF(AC254&gt;AB254,1,0))</f>
        <v>0</v>
      </c>
      <c r="AF254" s="8"/>
    </row>
    <row r="255" spans="1:32">
      <c r="B255" s="19"/>
      <c r="C255" s="14"/>
      <c r="D255" s="16"/>
      <c r="E255" s="16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>
        <f t="shared" ref="AD255:AD257" si="205">IF(AB255="",0,IF(AB255&gt;AC255,1,0))</f>
        <v>0</v>
      </c>
      <c r="AE255">
        <f t="shared" ref="AE255:AE257" si="206">IF(AC255="",0,IF(AC255&gt;AB255,1,0))</f>
        <v>0</v>
      </c>
      <c r="AF255" s="8"/>
    </row>
    <row r="256" spans="1:32">
      <c r="B256" s="19"/>
      <c r="C256" s="14"/>
      <c r="D256" s="16"/>
      <c r="E256" s="16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>
        <f t="shared" si="205"/>
        <v>0</v>
      </c>
      <c r="AE256">
        <f t="shared" si="206"/>
        <v>0</v>
      </c>
      <c r="AF256" s="8"/>
    </row>
    <row r="257" spans="1:32">
      <c r="B257" s="19"/>
      <c r="C257" s="14"/>
      <c r="D257" s="16"/>
      <c r="E257" s="16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>
        <f t="shared" si="205"/>
        <v>0</v>
      </c>
      <c r="AE257">
        <f t="shared" si="206"/>
        <v>0</v>
      </c>
      <c r="AF257" s="8"/>
    </row>
    <row r="258" spans="1:32" s="1" customFormat="1">
      <c r="A258" s="159"/>
      <c r="B258" s="11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F258" s="7"/>
    </row>
    <row r="259" spans="1:32" s="1" customFormat="1">
      <c r="A259" s="159"/>
      <c r="B259" s="11"/>
      <c r="C259" s="12"/>
      <c r="D259" s="12"/>
      <c r="E259" s="12"/>
      <c r="F259" s="17"/>
      <c r="G259" s="17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210"/>
      <c r="AC259" s="210"/>
      <c r="AF259" s="7"/>
    </row>
    <row r="260" spans="1:32">
      <c r="B260" s="11"/>
      <c r="C260" s="14"/>
      <c r="D260" s="18"/>
      <c r="E260" s="18"/>
      <c r="F260" s="18"/>
      <c r="G260" s="18"/>
      <c r="H260" s="18"/>
      <c r="I260" s="18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2"/>
      <c r="AC260" s="12"/>
      <c r="AF260" s="8"/>
    </row>
    <row r="261" spans="1:32" s="2" customFormat="1">
      <c r="A261" s="159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3"/>
      <c r="AC261" s="13"/>
      <c r="AF261" s="9"/>
    </row>
    <row r="262" spans="1:3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F262" s="5"/>
    </row>
    <row r="263" spans="1:32">
      <c r="B263" s="11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F263" s="5"/>
    </row>
    <row r="264" spans="1:3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F264" s="5"/>
    </row>
    <row r="265" spans="1:3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F265" s="5"/>
    </row>
    <row r="266" spans="1:32" ht="7.5" customHeight="1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F266" s="6"/>
    </row>
    <row r="267" spans="1:32" ht="6.75" customHeight="1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</row>
    <row r="268" spans="1:32" ht="6.75" customHeight="1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F268" s="4"/>
    </row>
    <row r="269" spans="1:3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</row>
    <row r="270" spans="1:3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</row>
  </sheetData>
  <mergeCells count="132">
    <mergeCell ref="B203:B204"/>
    <mergeCell ref="F203:G203"/>
    <mergeCell ref="F204:G204"/>
    <mergeCell ref="X149:Y149"/>
    <mergeCell ref="AB149:AC149"/>
    <mergeCell ref="D168:K168"/>
    <mergeCell ref="L168:M168"/>
    <mergeCell ref="P168:Q168"/>
    <mergeCell ref="T168:U168"/>
    <mergeCell ref="X168:Y168"/>
    <mergeCell ref="AB168:AC168"/>
    <mergeCell ref="D187:K187"/>
    <mergeCell ref="L187:M187"/>
    <mergeCell ref="P187:Q187"/>
    <mergeCell ref="T187:U187"/>
    <mergeCell ref="X187:Y187"/>
    <mergeCell ref="AB187:AC187"/>
    <mergeCell ref="AB157:AC157"/>
    <mergeCell ref="AB176:AC176"/>
    <mergeCell ref="AB195:AC195"/>
    <mergeCell ref="C3:P3"/>
    <mergeCell ref="D130:K130"/>
    <mergeCell ref="L130:M130"/>
    <mergeCell ref="P130:Q130"/>
    <mergeCell ref="L4:P4"/>
    <mergeCell ref="L9:P9"/>
    <mergeCell ref="L8:P8"/>
    <mergeCell ref="L11:P11"/>
    <mergeCell ref="L7:P7"/>
    <mergeCell ref="L6:P6"/>
    <mergeCell ref="L5:P5"/>
    <mergeCell ref="D9:E9"/>
    <mergeCell ref="F9:G9"/>
    <mergeCell ref="J9:K9"/>
    <mergeCell ref="D4:E4"/>
    <mergeCell ref="F4:G4"/>
    <mergeCell ref="J4:K4"/>
    <mergeCell ref="D5:E5"/>
    <mergeCell ref="F5:G5"/>
    <mergeCell ref="J5:K5"/>
    <mergeCell ref="D35:K35"/>
    <mergeCell ref="L16:M16"/>
    <mergeCell ref="P16:Q16"/>
    <mergeCell ref="D111:K111"/>
    <mergeCell ref="X16:Y16"/>
    <mergeCell ref="AB16:AC16"/>
    <mergeCell ref="D11:E11"/>
    <mergeCell ref="F11:G11"/>
    <mergeCell ref="J11:K11"/>
    <mergeCell ref="J6:K6"/>
    <mergeCell ref="D7:E7"/>
    <mergeCell ref="F7:G7"/>
    <mergeCell ref="J7:K7"/>
    <mergeCell ref="D8:E8"/>
    <mergeCell ref="F8:G8"/>
    <mergeCell ref="J8:K8"/>
    <mergeCell ref="D10:E10"/>
    <mergeCell ref="F10:G10"/>
    <mergeCell ref="J10:K10"/>
    <mergeCell ref="L10:P10"/>
    <mergeCell ref="D6:E6"/>
    <mergeCell ref="F6:G6"/>
    <mergeCell ref="AB24:AC24"/>
    <mergeCell ref="L35:M35"/>
    <mergeCell ref="P35:Q35"/>
    <mergeCell ref="T35:U35"/>
    <mergeCell ref="X35:Y35"/>
    <mergeCell ref="AB35:AC35"/>
    <mergeCell ref="Q6:AG9"/>
    <mergeCell ref="D16:K16"/>
    <mergeCell ref="AB100:AC100"/>
    <mergeCell ref="AB62:AC62"/>
    <mergeCell ref="D73:K73"/>
    <mergeCell ref="L73:M73"/>
    <mergeCell ref="P73:Q73"/>
    <mergeCell ref="T73:U73"/>
    <mergeCell ref="X73:Y73"/>
    <mergeCell ref="AB73:AC73"/>
    <mergeCell ref="AB43:AC43"/>
    <mergeCell ref="D54:K54"/>
    <mergeCell ref="L54:M54"/>
    <mergeCell ref="P54:Q54"/>
    <mergeCell ref="T54:U54"/>
    <mergeCell ref="X54:Y54"/>
    <mergeCell ref="AB54:AC54"/>
    <mergeCell ref="T16:U16"/>
    <mergeCell ref="L111:M111"/>
    <mergeCell ref="P111:Q111"/>
    <mergeCell ref="T111:U111"/>
    <mergeCell ref="X111:Y111"/>
    <mergeCell ref="AB111:AC111"/>
    <mergeCell ref="AB81:AC81"/>
    <mergeCell ref="D92:K92"/>
    <mergeCell ref="L92:M92"/>
    <mergeCell ref="P92:Q92"/>
    <mergeCell ref="T92:U92"/>
    <mergeCell ref="X92:Y92"/>
    <mergeCell ref="AB92:AC92"/>
    <mergeCell ref="AB216:AC216"/>
    <mergeCell ref="AB119:AC119"/>
    <mergeCell ref="T130:U130"/>
    <mergeCell ref="X130:Y130"/>
    <mergeCell ref="AB130:AC130"/>
    <mergeCell ref="AB138:AC138"/>
    <mergeCell ref="D149:K149"/>
    <mergeCell ref="L149:M149"/>
    <mergeCell ref="P149:Q149"/>
    <mergeCell ref="T149:U149"/>
    <mergeCell ref="C12:C13"/>
    <mergeCell ref="B12:B13"/>
    <mergeCell ref="AB259:AC259"/>
    <mergeCell ref="B1:E1"/>
    <mergeCell ref="AB241:AC241"/>
    <mergeCell ref="D252:K252"/>
    <mergeCell ref="L252:M252"/>
    <mergeCell ref="P252:Q252"/>
    <mergeCell ref="T252:U252"/>
    <mergeCell ref="X252:Y252"/>
    <mergeCell ref="AB252:AC252"/>
    <mergeCell ref="AB223:AC223"/>
    <mergeCell ref="D234:K234"/>
    <mergeCell ref="L234:M234"/>
    <mergeCell ref="P234:Q234"/>
    <mergeCell ref="T234:U234"/>
    <mergeCell ref="X234:Y234"/>
    <mergeCell ref="AB234:AC234"/>
    <mergeCell ref="AB205:AC205"/>
    <mergeCell ref="D216:K216"/>
    <mergeCell ref="L216:M216"/>
    <mergeCell ref="P216:Q216"/>
    <mergeCell ref="T216:U216"/>
    <mergeCell ref="X216:Y2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85"/>
  <sheetViews>
    <sheetView tabSelected="1" zoomScale="70" zoomScaleNormal="70" workbookViewId="0">
      <pane ySplit="1" topLeftCell="A184" activePane="bottomLeft" state="frozen"/>
      <selection pane="bottomLeft" activeCell="Q198" sqref="Q198"/>
    </sheetView>
  </sheetViews>
  <sheetFormatPr defaultColWidth="8.85546875" defaultRowHeight="15"/>
  <cols>
    <col min="1" max="1" width="2.85546875" style="147" customWidth="1"/>
    <col min="2" max="2" width="27.28515625" bestFit="1" customWidth="1"/>
    <col min="3" max="3" width="28" customWidth="1"/>
    <col min="4" max="5" width="14.42578125" customWidth="1"/>
    <col min="6" max="6" width="14" customWidth="1"/>
    <col min="7" max="7" width="11.7109375" customWidth="1"/>
    <col min="8" max="9" width="0" hidden="1" customWidth="1"/>
    <col min="10" max="10" width="15.28515625" customWidth="1"/>
    <col min="11" max="11" width="14.28515625" customWidth="1"/>
    <col min="12" max="13" width="8.140625" customWidth="1"/>
    <col min="14" max="15" width="2" hidden="1" customWidth="1"/>
    <col min="16" max="17" width="8.140625" customWidth="1"/>
    <col min="18" max="19" width="5.28515625" hidden="1" customWidth="1"/>
    <col min="20" max="21" width="8.140625" customWidth="1"/>
    <col min="22" max="23" width="5.28515625" hidden="1" customWidth="1"/>
    <col min="24" max="25" width="8.140625" customWidth="1"/>
    <col min="26" max="27" width="5.28515625" hidden="1" customWidth="1"/>
    <col min="28" max="28" width="13.28515625" customWidth="1"/>
    <col min="29" max="29" width="18.42578125" customWidth="1"/>
    <col min="30" max="31" width="2" hidden="1" customWidth="1"/>
    <col min="32" max="32" width="2.28515625" customWidth="1"/>
    <col min="33" max="34" width="13" customWidth="1"/>
  </cols>
  <sheetData>
    <row r="1" spans="1:33" ht="33" customHeight="1">
      <c r="B1" s="254" t="s">
        <v>66</v>
      </c>
      <c r="C1" s="255"/>
      <c r="D1" s="255"/>
      <c r="E1" s="255"/>
    </row>
    <row r="3" spans="1:33" ht="15.95" customHeight="1">
      <c r="B3" s="20" t="s">
        <v>1</v>
      </c>
      <c r="C3" s="234" t="s">
        <v>2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</row>
    <row r="4" spans="1:33">
      <c r="B4" s="21" t="s">
        <v>3</v>
      </c>
      <c r="C4" s="177" t="s">
        <v>3</v>
      </c>
      <c r="D4" s="244" t="s">
        <v>4</v>
      </c>
      <c r="E4" s="244"/>
      <c r="F4" s="244" t="s">
        <v>5</v>
      </c>
      <c r="G4" s="244"/>
      <c r="H4" s="178" t="e">
        <f>#REF!</f>
        <v>#REF!</v>
      </c>
      <c r="I4" s="178" t="str">
        <f>B7</f>
        <v>Wales</v>
      </c>
      <c r="J4" s="244" t="s">
        <v>6</v>
      </c>
      <c r="K4" s="244"/>
      <c r="L4" s="236" t="s">
        <v>7</v>
      </c>
      <c r="M4" s="237"/>
      <c r="N4" s="237"/>
      <c r="O4" s="237"/>
      <c r="P4" s="238"/>
    </row>
    <row r="5" spans="1:33">
      <c r="B5" s="21" t="s">
        <v>4</v>
      </c>
      <c r="C5" s="174" t="s">
        <v>67</v>
      </c>
      <c r="D5" s="245" t="s">
        <v>68</v>
      </c>
      <c r="E5" s="245"/>
      <c r="F5" s="245" t="s">
        <v>69</v>
      </c>
      <c r="G5" s="245"/>
      <c r="H5" s="175"/>
      <c r="I5" s="176"/>
      <c r="J5" s="242" t="s">
        <v>70</v>
      </c>
      <c r="K5" s="242"/>
      <c r="L5" s="242" t="s">
        <v>71</v>
      </c>
      <c r="M5" s="242"/>
      <c r="N5" s="242"/>
      <c r="O5" s="242"/>
      <c r="P5" s="243"/>
    </row>
    <row r="6" spans="1:33">
      <c r="B6" s="21" t="s">
        <v>5</v>
      </c>
      <c r="C6" s="88" t="s">
        <v>72</v>
      </c>
      <c r="D6" s="225" t="s">
        <v>73</v>
      </c>
      <c r="E6" s="225"/>
      <c r="F6" s="225" t="s">
        <v>74</v>
      </c>
      <c r="G6" s="225"/>
      <c r="H6" s="89"/>
      <c r="I6" s="90"/>
      <c r="J6" s="224" t="s">
        <v>75</v>
      </c>
      <c r="K6" s="224"/>
      <c r="L6" s="224" t="s">
        <v>76</v>
      </c>
      <c r="M6" s="224"/>
      <c r="N6" s="224"/>
      <c r="O6" s="224"/>
      <c r="P6" s="239"/>
      <c r="Q6" s="218" t="s">
        <v>18</v>
      </c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</row>
    <row r="7" spans="1:33">
      <c r="B7" s="21" t="s">
        <v>6</v>
      </c>
      <c r="C7" s="88" t="s">
        <v>77</v>
      </c>
      <c r="D7" s="225" t="s">
        <v>78</v>
      </c>
      <c r="E7" s="225"/>
      <c r="F7" s="225" t="s">
        <v>79</v>
      </c>
      <c r="G7" s="225"/>
      <c r="H7" s="89"/>
      <c r="I7" s="90"/>
      <c r="J7" s="224" t="s">
        <v>80</v>
      </c>
      <c r="K7" s="224"/>
      <c r="L7" s="224" t="s">
        <v>81</v>
      </c>
      <c r="M7" s="224"/>
      <c r="N7" s="224"/>
      <c r="O7" s="224"/>
      <c r="P7" s="23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</row>
    <row r="8" spans="1:33">
      <c r="B8" s="21" t="s">
        <v>7</v>
      </c>
      <c r="C8" s="88" t="s">
        <v>82</v>
      </c>
      <c r="D8" s="225" t="s">
        <v>83</v>
      </c>
      <c r="E8" s="225"/>
      <c r="F8" s="225" t="s">
        <v>84</v>
      </c>
      <c r="G8" s="225"/>
      <c r="H8" s="89"/>
      <c r="I8" s="90"/>
      <c r="J8" s="224" t="s">
        <v>85</v>
      </c>
      <c r="K8" s="224"/>
      <c r="L8" s="224" t="s">
        <v>86</v>
      </c>
      <c r="M8" s="224"/>
      <c r="N8" s="224"/>
      <c r="O8" s="224"/>
      <c r="P8" s="23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</row>
    <row r="9" spans="1:33">
      <c r="B9" s="21"/>
      <c r="C9" s="91" t="s">
        <v>87</v>
      </c>
      <c r="D9" s="225" t="s">
        <v>88</v>
      </c>
      <c r="E9" s="225"/>
      <c r="F9" s="225" t="s">
        <v>89</v>
      </c>
      <c r="G9" s="225"/>
      <c r="H9" s="89"/>
      <c r="I9" s="90"/>
      <c r="J9" s="224" t="s">
        <v>90</v>
      </c>
      <c r="K9" s="224"/>
      <c r="L9" s="224" t="s">
        <v>91</v>
      </c>
      <c r="M9" s="224"/>
      <c r="N9" s="224"/>
      <c r="O9" s="224"/>
      <c r="P9" s="23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</row>
    <row r="10" spans="1:33">
      <c r="B10" s="95"/>
      <c r="C10" s="96"/>
      <c r="D10" s="228" t="s">
        <v>92</v>
      </c>
      <c r="E10" s="229"/>
      <c r="F10" s="228"/>
      <c r="G10" s="229"/>
      <c r="H10" s="97"/>
      <c r="I10" s="98"/>
      <c r="J10" s="230" t="s">
        <v>93</v>
      </c>
      <c r="K10" s="231"/>
      <c r="L10" s="230"/>
      <c r="M10" s="232"/>
      <c r="N10" s="232"/>
      <c r="O10" s="232"/>
      <c r="P10" s="233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</row>
    <row r="11" spans="1:33" ht="15.95" customHeight="1">
      <c r="B11" s="22"/>
      <c r="C11" s="92"/>
      <c r="D11" s="220" t="s">
        <v>94</v>
      </c>
      <c r="E11" s="221"/>
      <c r="F11" s="222"/>
      <c r="G11" s="222"/>
      <c r="H11" s="93"/>
      <c r="I11" s="94"/>
      <c r="J11" s="223" t="s">
        <v>95</v>
      </c>
      <c r="K11" s="223"/>
      <c r="L11" s="240"/>
      <c r="M11" s="240"/>
      <c r="N11" s="240"/>
      <c r="O11" s="240"/>
      <c r="P11" s="241"/>
    </row>
    <row r="12" spans="1:33">
      <c r="B12" s="208" t="s">
        <v>38</v>
      </c>
      <c r="C12" s="253">
        <v>5</v>
      </c>
      <c r="E12" s="23"/>
      <c r="F12" s="23"/>
      <c r="G12" s="23"/>
      <c r="H12" s="23"/>
      <c r="I12" s="23"/>
      <c r="J12" s="23"/>
      <c r="K12" s="23"/>
    </row>
    <row r="13" spans="1:33">
      <c r="B13" s="209"/>
      <c r="C13" s="207"/>
    </row>
    <row r="14" spans="1:33" ht="6.75" customHeight="1"/>
    <row r="15" spans="1:33" ht="6.75" customHeight="1">
      <c r="A15" s="14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F15" s="4"/>
    </row>
    <row r="16" spans="1:33" s="1" customFormat="1" ht="18" customHeight="1">
      <c r="A16" s="149">
        <v>1</v>
      </c>
      <c r="B16" s="154" t="s">
        <v>5</v>
      </c>
      <c r="C16" s="154" t="s">
        <v>6</v>
      </c>
      <c r="D16" s="216" t="s">
        <v>39</v>
      </c>
      <c r="E16" s="216"/>
      <c r="F16" s="216"/>
      <c r="G16" s="216"/>
      <c r="H16" s="217"/>
      <c r="I16" s="217"/>
      <c r="J16" s="217"/>
      <c r="K16" s="217"/>
      <c r="L16" s="215" t="s">
        <v>40</v>
      </c>
      <c r="M16" s="215"/>
      <c r="N16" s="33"/>
      <c r="O16" s="33"/>
      <c r="P16" s="215" t="s">
        <v>41</v>
      </c>
      <c r="Q16" s="215"/>
      <c r="R16" s="33"/>
      <c r="S16" s="33"/>
      <c r="T16" s="215" t="s">
        <v>42</v>
      </c>
      <c r="U16" s="215"/>
      <c r="V16" s="33"/>
      <c r="W16" s="33"/>
      <c r="X16" s="215" t="s">
        <v>43</v>
      </c>
      <c r="Y16" s="215"/>
      <c r="Z16" s="33"/>
      <c r="AA16" s="33"/>
      <c r="AB16" s="215" t="s">
        <v>44</v>
      </c>
      <c r="AC16" s="215"/>
      <c r="AF16" s="7"/>
    </row>
    <row r="17" spans="1:33" s="1" customFormat="1" ht="18" customHeight="1">
      <c r="A17" s="149"/>
      <c r="B17" s="35" t="s">
        <v>45</v>
      </c>
      <c r="C17" s="36" t="s">
        <v>46</v>
      </c>
      <c r="D17" s="125" t="s">
        <v>47</v>
      </c>
      <c r="E17" s="126" t="s">
        <v>48</v>
      </c>
      <c r="F17" s="127" t="s">
        <v>49</v>
      </c>
      <c r="G17" s="126" t="s">
        <v>50</v>
      </c>
      <c r="H17" s="40" t="s">
        <v>51</v>
      </c>
      <c r="I17" s="41"/>
      <c r="J17" s="41" t="s">
        <v>52</v>
      </c>
      <c r="K17" s="41" t="s">
        <v>53</v>
      </c>
      <c r="L17" s="41" t="s">
        <v>52</v>
      </c>
      <c r="M17" s="41" t="s">
        <v>53</v>
      </c>
      <c r="N17" s="41"/>
      <c r="O17" s="41"/>
      <c r="P17" s="41" t="s">
        <v>52</v>
      </c>
      <c r="Q17" s="41" t="s">
        <v>53</v>
      </c>
      <c r="R17" s="41" t="s">
        <v>52</v>
      </c>
      <c r="S17" s="41" t="s">
        <v>53</v>
      </c>
      <c r="T17" s="41" t="s">
        <v>52</v>
      </c>
      <c r="U17" s="41" t="s">
        <v>53</v>
      </c>
      <c r="V17" s="41" t="s">
        <v>52</v>
      </c>
      <c r="W17" s="41" t="s">
        <v>53</v>
      </c>
      <c r="X17" s="41" t="s">
        <v>52</v>
      </c>
      <c r="Y17" s="41" t="s">
        <v>53</v>
      </c>
      <c r="Z17" s="41" t="s">
        <v>52</v>
      </c>
      <c r="AA17" s="41" t="s">
        <v>53</v>
      </c>
      <c r="AB17" s="41" t="s">
        <v>52</v>
      </c>
      <c r="AC17" s="41" t="s">
        <v>53</v>
      </c>
      <c r="AF17" s="7"/>
    </row>
    <row r="18" spans="1:33" ht="18" customHeight="1">
      <c r="A18" s="150"/>
      <c r="B18" s="187" t="s">
        <v>69</v>
      </c>
      <c r="C18" s="187" t="s">
        <v>70</v>
      </c>
      <c r="D18" s="113">
        <f>IF(F18&gt;G18,1,IF(G18&gt;F18,0,0))</f>
        <v>1</v>
      </c>
      <c r="E18" s="114">
        <f>IF(G18&gt;F18,1,IF(F18&gt;G18,0,0))</f>
        <v>0</v>
      </c>
      <c r="F18" s="115">
        <f>SUM(N18,R18,V18,Z18,AD18)</f>
        <v>3</v>
      </c>
      <c r="G18" s="115">
        <f>SUM(O18,S18,W18,AA18,AE18)</f>
        <v>0</v>
      </c>
      <c r="H18" s="115"/>
      <c r="I18" s="115"/>
      <c r="J18" s="115">
        <f>SUM(L18,P18,T18,X18,AB18)</f>
        <v>33</v>
      </c>
      <c r="K18" s="115">
        <f>SUM(M18,Q18,U18,Y18,AC18)</f>
        <v>11</v>
      </c>
      <c r="L18" s="116">
        <v>11</v>
      </c>
      <c r="M18" s="116">
        <v>4</v>
      </c>
      <c r="N18" s="116">
        <f>IF(L18="",0,IF(L18&gt;M18,1,0))</f>
        <v>1</v>
      </c>
      <c r="O18" s="116">
        <f>IF(M18="",0,IF(M18&gt;L18,1,0))</f>
        <v>0</v>
      </c>
      <c r="P18" s="116">
        <v>11</v>
      </c>
      <c r="Q18" s="116">
        <v>7</v>
      </c>
      <c r="R18" s="116">
        <f>IF(P18="",0,IF(P18&gt;Q18,1,0))</f>
        <v>1</v>
      </c>
      <c r="S18" s="116">
        <f>IF(Q18="",0,IF(Q18&gt;P18,1,0))</f>
        <v>0</v>
      </c>
      <c r="T18" s="116">
        <v>11</v>
      </c>
      <c r="U18" s="116">
        <v>0</v>
      </c>
      <c r="V18" s="116">
        <f>IF(T18="",0,IF(T18&gt;U18,1,0))</f>
        <v>1</v>
      </c>
      <c r="W18" s="116">
        <f>IF(U18="",0,IF(U18&gt;T18,1,0))</f>
        <v>0</v>
      </c>
      <c r="X18" s="116">
        <v>0</v>
      </c>
      <c r="Y18" s="116">
        <v>0</v>
      </c>
      <c r="Z18" s="116">
        <f>IF(X18="",0,IF(X18&gt;Y18,1,0))</f>
        <v>0</v>
      </c>
      <c r="AA18" s="116">
        <f>IF(Y18="",0,IF(Y18&gt;X18,1,0))</f>
        <v>0</v>
      </c>
      <c r="AB18" s="116"/>
      <c r="AC18" s="117"/>
      <c r="AD18">
        <f>IF(AB18="",0,IF(AB18&gt;AC18,1,0))</f>
        <v>0</v>
      </c>
      <c r="AE18">
        <f>IF(AC18="",0,IF(AC18&gt;AB18,1,0))</f>
        <v>0</v>
      </c>
      <c r="AF18" s="8"/>
      <c r="AG18">
        <v>0</v>
      </c>
    </row>
    <row r="19" spans="1:33" ht="18" customHeight="1">
      <c r="A19" s="150"/>
      <c r="B19" s="188" t="s">
        <v>74</v>
      </c>
      <c r="C19" s="188" t="s">
        <v>75</v>
      </c>
      <c r="D19" s="118">
        <f t="shared" ref="D19:D22" si="0">IF(F19&gt;G19,1,IF(G19&gt;F19,0,0))</f>
        <v>1</v>
      </c>
      <c r="E19" s="110">
        <f t="shared" ref="E19:E22" si="1">IF(G19&gt;F19,1,IF(F19&gt;G19,0,0))</f>
        <v>0</v>
      </c>
      <c r="F19" s="111">
        <f t="shared" ref="F19:G22" si="2">SUM(N19,R19,V19,Z19,AD19)</f>
        <v>3</v>
      </c>
      <c r="G19" s="111">
        <f t="shared" si="2"/>
        <v>0</v>
      </c>
      <c r="H19" s="111"/>
      <c r="I19" s="111"/>
      <c r="J19" s="111">
        <f t="shared" ref="J19:K22" si="3">SUM(L19,P19,T19,X19,AB19)</f>
        <v>33</v>
      </c>
      <c r="K19" s="111">
        <f t="shared" si="3"/>
        <v>14</v>
      </c>
      <c r="L19" s="112">
        <v>11</v>
      </c>
      <c r="M19" s="112">
        <v>5</v>
      </c>
      <c r="N19" s="112">
        <f t="shared" ref="N19:N22" si="4">IF(L19="",0,IF(L19&gt;M19,1,0))</f>
        <v>1</v>
      </c>
      <c r="O19" s="112">
        <f t="shared" ref="O19:O22" si="5">IF(M19="",0,IF(M19&gt;L19,1,0))</f>
        <v>0</v>
      </c>
      <c r="P19" s="112">
        <v>11</v>
      </c>
      <c r="Q19" s="112">
        <v>4</v>
      </c>
      <c r="R19" s="112">
        <f t="shared" ref="R19:R22" si="6">IF(P19="",0,IF(P19&gt;Q19,1,0))</f>
        <v>1</v>
      </c>
      <c r="S19" s="112">
        <f t="shared" ref="S19:S22" si="7">IF(Q19="",0,IF(Q19&gt;P19,1,0))</f>
        <v>0</v>
      </c>
      <c r="T19" s="112">
        <v>11</v>
      </c>
      <c r="U19" s="112">
        <v>5</v>
      </c>
      <c r="V19" s="112">
        <f t="shared" ref="V19:V22" si="8">IF(T19="",0,IF(T19&gt;U19,1,0))</f>
        <v>1</v>
      </c>
      <c r="W19" s="112">
        <f t="shared" ref="W19:W22" si="9">IF(U19="",0,IF(U19&gt;T19,1,0))</f>
        <v>0</v>
      </c>
      <c r="X19" s="112">
        <v>0</v>
      </c>
      <c r="Y19" s="112">
        <v>0</v>
      </c>
      <c r="Z19" s="112">
        <f t="shared" ref="Z19:Z22" si="10">IF(X19="",0,IF(X19&gt;Y19,1,0))</f>
        <v>0</v>
      </c>
      <c r="AA19" s="112">
        <f t="shared" ref="AA19:AA22" si="11">IF(Y19="",0,IF(Y19&gt;X19,1,0))</f>
        <v>0</v>
      </c>
      <c r="AB19" s="112"/>
      <c r="AC19" s="119"/>
      <c r="AD19">
        <f t="shared" ref="AD19:AD22" si="12">IF(AB19="",0,IF(AB19&gt;AC19,1,0))</f>
        <v>0</v>
      </c>
      <c r="AE19">
        <f t="shared" ref="AE19:AE22" si="13">IF(AC19="",0,IF(AC19&gt;AB19,1,0))</f>
        <v>0</v>
      </c>
      <c r="AF19" s="8"/>
    </row>
    <row r="20" spans="1:33" ht="18" customHeight="1">
      <c r="A20" s="150"/>
      <c r="B20" s="188" t="s">
        <v>79</v>
      </c>
      <c r="C20" s="188" t="s">
        <v>85</v>
      </c>
      <c r="D20" s="118">
        <f t="shared" si="0"/>
        <v>1</v>
      </c>
      <c r="E20" s="110">
        <f t="shared" si="1"/>
        <v>0</v>
      </c>
      <c r="F20" s="111">
        <f t="shared" si="2"/>
        <v>3</v>
      </c>
      <c r="G20" s="111">
        <f t="shared" si="2"/>
        <v>0</v>
      </c>
      <c r="H20" s="111"/>
      <c r="I20" s="111"/>
      <c r="J20" s="111">
        <f t="shared" si="3"/>
        <v>33</v>
      </c>
      <c r="K20" s="111">
        <f t="shared" si="3"/>
        <v>8</v>
      </c>
      <c r="L20" s="112">
        <v>11</v>
      </c>
      <c r="M20" s="112">
        <v>2</v>
      </c>
      <c r="N20" s="112">
        <f t="shared" si="4"/>
        <v>1</v>
      </c>
      <c r="O20" s="112">
        <f t="shared" si="5"/>
        <v>0</v>
      </c>
      <c r="P20" s="112">
        <v>11</v>
      </c>
      <c r="Q20" s="112">
        <v>2</v>
      </c>
      <c r="R20" s="112">
        <f t="shared" si="6"/>
        <v>1</v>
      </c>
      <c r="S20" s="112">
        <f t="shared" si="7"/>
        <v>0</v>
      </c>
      <c r="T20" s="112">
        <v>11</v>
      </c>
      <c r="U20" s="112">
        <v>4</v>
      </c>
      <c r="V20" s="112">
        <f t="shared" si="8"/>
        <v>1</v>
      </c>
      <c r="W20" s="112">
        <f t="shared" si="9"/>
        <v>0</v>
      </c>
      <c r="X20" s="112">
        <v>0</v>
      </c>
      <c r="Y20" s="112">
        <v>0</v>
      </c>
      <c r="Z20" s="112">
        <f t="shared" si="10"/>
        <v>0</v>
      </c>
      <c r="AA20" s="112">
        <f t="shared" si="11"/>
        <v>0</v>
      </c>
      <c r="AB20" s="112"/>
      <c r="AC20" s="119"/>
      <c r="AF20" s="8"/>
    </row>
    <row r="21" spans="1:33" ht="18" customHeight="1">
      <c r="A21" s="150"/>
      <c r="B21" s="188" t="s">
        <v>84</v>
      </c>
      <c r="C21" s="188" t="s">
        <v>90</v>
      </c>
      <c r="D21" s="118">
        <f t="shared" si="0"/>
        <v>1</v>
      </c>
      <c r="E21" s="110">
        <f t="shared" si="1"/>
        <v>0</v>
      </c>
      <c r="F21" s="111">
        <f t="shared" si="2"/>
        <v>3</v>
      </c>
      <c r="G21" s="111">
        <f t="shared" si="2"/>
        <v>1</v>
      </c>
      <c r="H21" s="111"/>
      <c r="I21" s="111"/>
      <c r="J21" s="111">
        <f t="shared" si="3"/>
        <v>39</v>
      </c>
      <c r="K21" s="111">
        <f t="shared" si="3"/>
        <v>35</v>
      </c>
      <c r="L21" s="112">
        <v>6</v>
      </c>
      <c r="M21" s="112">
        <v>11</v>
      </c>
      <c r="N21" s="112">
        <f t="shared" si="4"/>
        <v>0</v>
      </c>
      <c r="O21" s="112">
        <f t="shared" si="5"/>
        <v>1</v>
      </c>
      <c r="P21" s="112">
        <v>11</v>
      </c>
      <c r="Q21" s="112">
        <v>7</v>
      </c>
      <c r="R21" s="112">
        <f t="shared" si="6"/>
        <v>1</v>
      </c>
      <c r="S21" s="112">
        <f t="shared" si="7"/>
        <v>0</v>
      </c>
      <c r="T21" s="112">
        <v>11</v>
      </c>
      <c r="U21" s="112">
        <v>8</v>
      </c>
      <c r="V21" s="112">
        <f t="shared" si="8"/>
        <v>1</v>
      </c>
      <c r="W21" s="112">
        <f t="shared" si="9"/>
        <v>0</v>
      </c>
      <c r="X21" s="112">
        <v>11</v>
      </c>
      <c r="Y21" s="112">
        <v>9</v>
      </c>
      <c r="Z21" s="112">
        <f t="shared" si="10"/>
        <v>1</v>
      </c>
      <c r="AA21" s="112">
        <f t="shared" si="11"/>
        <v>0</v>
      </c>
      <c r="AB21" s="112"/>
      <c r="AC21" s="119"/>
      <c r="AD21">
        <f t="shared" si="12"/>
        <v>0</v>
      </c>
      <c r="AE21">
        <f t="shared" si="13"/>
        <v>0</v>
      </c>
      <c r="AF21" s="8"/>
    </row>
    <row r="22" spans="1:33" ht="18" customHeight="1">
      <c r="A22" s="150"/>
      <c r="B22" s="188" t="s">
        <v>89</v>
      </c>
      <c r="C22" s="188" t="s">
        <v>95</v>
      </c>
      <c r="D22" s="120">
        <f t="shared" si="0"/>
        <v>1</v>
      </c>
      <c r="E22" s="121">
        <f t="shared" si="1"/>
        <v>0</v>
      </c>
      <c r="F22" s="122">
        <f t="shared" si="2"/>
        <v>3</v>
      </c>
      <c r="G22" s="122">
        <f t="shared" si="2"/>
        <v>0</v>
      </c>
      <c r="H22" s="122"/>
      <c r="I22" s="122"/>
      <c r="J22" s="122">
        <f t="shared" si="3"/>
        <v>33</v>
      </c>
      <c r="K22" s="122">
        <f t="shared" si="3"/>
        <v>12</v>
      </c>
      <c r="L22" s="123">
        <v>11</v>
      </c>
      <c r="M22" s="123">
        <v>6</v>
      </c>
      <c r="N22" s="123">
        <f t="shared" si="4"/>
        <v>1</v>
      </c>
      <c r="O22" s="123">
        <f t="shared" si="5"/>
        <v>0</v>
      </c>
      <c r="P22" s="123">
        <v>11</v>
      </c>
      <c r="Q22" s="123">
        <v>4</v>
      </c>
      <c r="R22" s="123">
        <f t="shared" si="6"/>
        <v>1</v>
      </c>
      <c r="S22" s="123">
        <f t="shared" si="7"/>
        <v>0</v>
      </c>
      <c r="T22" s="123">
        <v>11</v>
      </c>
      <c r="U22" s="123">
        <v>2</v>
      </c>
      <c r="V22" s="123">
        <f t="shared" si="8"/>
        <v>1</v>
      </c>
      <c r="W22" s="123">
        <f t="shared" si="9"/>
        <v>0</v>
      </c>
      <c r="X22" s="123">
        <v>0</v>
      </c>
      <c r="Y22" s="123">
        <v>0</v>
      </c>
      <c r="Z22" s="123">
        <f t="shared" si="10"/>
        <v>0</v>
      </c>
      <c r="AA22" s="123">
        <f t="shared" si="11"/>
        <v>0</v>
      </c>
      <c r="AB22" s="123"/>
      <c r="AC22" s="124"/>
      <c r="AD22">
        <f t="shared" si="12"/>
        <v>0</v>
      </c>
      <c r="AE22">
        <f t="shared" si="13"/>
        <v>0</v>
      </c>
      <c r="AF22" s="8"/>
    </row>
    <row r="23" spans="1:33" s="1" customFormat="1" ht="18" customHeight="1">
      <c r="A23" s="149"/>
      <c r="B23" s="45" t="s">
        <v>55</v>
      </c>
      <c r="C23" s="46"/>
      <c r="D23" s="128">
        <f t="shared" ref="D23:E23" si="14">SUM(D18:D22)</f>
        <v>5</v>
      </c>
      <c r="E23" s="129">
        <f t="shared" si="14"/>
        <v>0</v>
      </c>
      <c r="F23" s="130">
        <f>SUM(F18:F22)</f>
        <v>15</v>
      </c>
      <c r="G23" s="129">
        <f>SUM(G18:G22)</f>
        <v>1</v>
      </c>
      <c r="H23" s="131"/>
      <c r="I23" s="131"/>
      <c r="J23" s="128">
        <f>SUM(J18:J22)</f>
        <v>171</v>
      </c>
      <c r="K23" s="129">
        <f>SUM(K18:K22)</f>
        <v>80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47"/>
      <c r="AF23" s="7"/>
    </row>
    <row r="24" spans="1:33" s="1" customFormat="1" ht="18" customHeight="1">
      <c r="A24" s="149"/>
      <c r="B24" s="45" t="s">
        <v>38</v>
      </c>
      <c r="C24" s="48"/>
      <c r="D24" s="72"/>
      <c r="E24" s="73"/>
      <c r="F24" s="49">
        <v>5</v>
      </c>
      <c r="G24" s="50">
        <v>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214"/>
      <c r="AC24" s="214"/>
      <c r="AF24" s="7"/>
    </row>
    <row r="25" spans="1:33" ht="18" customHeight="1">
      <c r="A25" s="150"/>
      <c r="B25" s="45"/>
      <c r="C25" s="51"/>
      <c r="D25" s="71"/>
      <c r="E25" s="70"/>
      <c r="F25" s="71"/>
      <c r="G25" s="70"/>
      <c r="H25" s="52"/>
      <c r="I25" s="52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35"/>
      <c r="AC25" s="35"/>
      <c r="AF25" s="8"/>
    </row>
    <row r="26" spans="1:33" s="2" customFormat="1" ht="18" customHeight="1">
      <c r="A26" s="150"/>
      <c r="B26" s="53" t="s">
        <v>56</v>
      </c>
      <c r="C26" s="54"/>
      <c r="D26" s="55">
        <f>SUM(D23:D25)</f>
        <v>5</v>
      </c>
      <c r="E26" s="55">
        <f>SUM(E23:E25)</f>
        <v>0</v>
      </c>
      <c r="F26" s="55">
        <f t="shared" ref="F26:G26" si="15">SUM(F23:F25)</f>
        <v>20</v>
      </c>
      <c r="G26" s="55">
        <f t="shared" si="15"/>
        <v>1</v>
      </c>
      <c r="H26" s="79">
        <f t="shared" ref="H26:I26" si="16">SUM(H18:H25)</f>
        <v>0</v>
      </c>
      <c r="I26" s="80">
        <f t="shared" si="16"/>
        <v>0</v>
      </c>
      <c r="J26" s="55">
        <f>J23</f>
        <v>171</v>
      </c>
      <c r="K26" s="56">
        <f>K23</f>
        <v>80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8"/>
      <c r="AC26" s="58"/>
      <c r="AF26" s="9"/>
    </row>
    <row r="27" spans="1:33" ht="18" customHeight="1">
      <c r="A27" s="150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59"/>
      <c r="AF27" s="5"/>
    </row>
    <row r="28" spans="1:33" ht="18" customHeight="1">
      <c r="A28" s="150"/>
      <c r="B28" s="24" t="s">
        <v>57</v>
      </c>
      <c r="C28" s="60" t="s">
        <v>58</v>
      </c>
      <c r="D28" s="60" t="s">
        <v>59</v>
      </c>
      <c r="E28" s="60" t="s">
        <v>60</v>
      </c>
      <c r="F28" s="60" t="s">
        <v>61</v>
      </c>
      <c r="G28" s="60" t="s">
        <v>62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59"/>
      <c r="AF28" s="5"/>
    </row>
    <row r="29" spans="1:33" ht="18" customHeight="1">
      <c r="A29" s="150"/>
      <c r="B29" s="61" t="str">
        <f>B16</f>
        <v>France</v>
      </c>
      <c r="C29" s="61">
        <f>IF(D23+E23&gt;0,1,0)</f>
        <v>1</v>
      </c>
      <c r="D29" s="61">
        <f>IF(F26&lt;0,0,F26)</f>
        <v>20</v>
      </c>
      <c r="E29" s="61">
        <f>D23</f>
        <v>5</v>
      </c>
      <c r="F29" s="61">
        <f>F23</f>
        <v>15</v>
      </c>
      <c r="G29" s="61">
        <f>J23-K23</f>
        <v>91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59"/>
      <c r="AF29" s="5"/>
    </row>
    <row r="30" spans="1:33" ht="18" customHeight="1">
      <c r="A30" s="150"/>
      <c r="B30" s="61" t="str">
        <f>C16</f>
        <v>Wales</v>
      </c>
      <c r="C30" s="61">
        <f>IF(D23+E23&gt;0,1,0)</f>
        <v>1</v>
      </c>
      <c r="D30" s="61">
        <f>IF(G26&lt;0,0,G26)</f>
        <v>1</v>
      </c>
      <c r="E30" s="61">
        <f>E23</f>
        <v>0</v>
      </c>
      <c r="F30" s="61">
        <f>G23</f>
        <v>1</v>
      </c>
      <c r="G30" s="61">
        <f>K23-J23</f>
        <v>-91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59"/>
      <c r="AF30" s="5"/>
    </row>
    <row r="31" spans="1:33" ht="7.5" customHeight="1">
      <c r="A31" s="15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3"/>
      <c r="AF31" s="6"/>
    </row>
    <row r="32" spans="1:33" ht="6.7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32" ht="6.7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32" ht="6.75" customHeight="1">
      <c r="A34" s="148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F34" s="4"/>
    </row>
    <row r="35" spans="1:32" s="1" customFormat="1" ht="18" customHeight="1">
      <c r="A35" s="149">
        <v>2</v>
      </c>
      <c r="B35" s="154" t="s">
        <v>7</v>
      </c>
      <c r="C35" s="154" t="s">
        <v>3</v>
      </c>
      <c r="D35" s="216" t="s">
        <v>39</v>
      </c>
      <c r="E35" s="216"/>
      <c r="F35" s="216"/>
      <c r="G35" s="216"/>
      <c r="H35" s="217"/>
      <c r="I35" s="217"/>
      <c r="J35" s="217"/>
      <c r="K35" s="217"/>
      <c r="L35" s="215" t="s">
        <v>40</v>
      </c>
      <c r="M35" s="215"/>
      <c r="N35" s="33"/>
      <c r="O35" s="33"/>
      <c r="P35" s="215" t="s">
        <v>41</v>
      </c>
      <c r="Q35" s="215"/>
      <c r="R35" s="33"/>
      <c r="S35" s="33"/>
      <c r="T35" s="215" t="s">
        <v>42</v>
      </c>
      <c r="U35" s="215"/>
      <c r="V35" s="33"/>
      <c r="W35" s="33"/>
      <c r="X35" s="215" t="s">
        <v>43</v>
      </c>
      <c r="Y35" s="215"/>
      <c r="Z35" s="33"/>
      <c r="AA35" s="33"/>
      <c r="AB35" s="215" t="s">
        <v>44</v>
      </c>
      <c r="AC35" s="215"/>
      <c r="AF35" s="7"/>
    </row>
    <row r="36" spans="1:32" s="1" customFormat="1" ht="18" customHeight="1">
      <c r="A36" s="149"/>
      <c r="B36" s="35" t="s">
        <v>45</v>
      </c>
      <c r="C36" s="36" t="s">
        <v>46</v>
      </c>
      <c r="D36" s="37" t="s">
        <v>47</v>
      </c>
      <c r="E36" s="38" t="s">
        <v>48</v>
      </c>
      <c r="F36" s="39" t="s">
        <v>49</v>
      </c>
      <c r="G36" s="38" t="s">
        <v>50</v>
      </c>
      <c r="H36" s="40" t="s">
        <v>51</v>
      </c>
      <c r="I36" s="41"/>
      <c r="J36" s="41" t="s">
        <v>52</v>
      </c>
      <c r="K36" s="41" t="s">
        <v>53</v>
      </c>
      <c r="L36" s="41" t="s">
        <v>52</v>
      </c>
      <c r="M36" s="41" t="s">
        <v>53</v>
      </c>
      <c r="N36" s="41"/>
      <c r="O36" s="41"/>
      <c r="P36" s="41" t="s">
        <v>52</v>
      </c>
      <c r="Q36" s="41" t="s">
        <v>53</v>
      </c>
      <c r="R36" s="41" t="s">
        <v>52</v>
      </c>
      <c r="S36" s="41" t="s">
        <v>53</v>
      </c>
      <c r="T36" s="41" t="s">
        <v>52</v>
      </c>
      <c r="U36" s="41" t="s">
        <v>53</v>
      </c>
      <c r="V36" s="41" t="s">
        <v>52</v>
      </c>
      <c r="W36" s="41" t="s">
        <v>53</v>
      </c>
      <c r="X36" s="41" t="s">
        <v>52</v>
      </c>
      <c r="Y36" s="41" t="s">
        <v>53</v>
      </c>
      <c r="Z36" s="41" t="s">
        <v>52</v>
      </c>
      <c r="AA36" s="41" t="s">
        <v>53</v>
      </c>
      <c r="AB36" s="41" t="s">
        <v>52</v>
      </c>
      <c r="AC36" s="41" t="s">
        <v>53</v>
      </c>
      <c r="AF36" s="7"/>
    </row>
    <row r="37" spans="1:32" ht="18" customHeight="1">
      <c r="A37" s="150"/>
      <c r="B37" s="25" t="s">
        <v>71</v>
      </c>
      <c r="C37" s="195" t="s">
        <v>67</v>
      </c>
      <c r="D37" s="113">
        <f>IF(F37&gt;G37,1,IF(G37&gt;F37,0,0))</f>
        <v>1</v>
      </c>
      <c r="E37" s="114">
        <f>IF(G37&gt;F37,1,IF(F37&gt;G37,0,0))</f>
        <v>0</v>
      </c>
      <c r="F37" s="115">
        <f>SUM(N37,R37,V37,Z37,AD37)</f>
        <v>3</v>
      </c>
      <c r="G37" s="115">
        <f>SUM(O37,S37,W37,AA37,AE37)</f>
        <v>0</v>
      </c>
      <c r="H37" s="115"/>
      <c r="I37" s="115"/>
      <c r="J37" s="115">
        <f>SUM(L37,P37,T37,X37,AB37)</f>
        <v>34</v>
      </c>
      <c r="K37" s="115">
        <f>SUM(M37,Q37,U37,Y37,AC37)</f>
        <v>24</v>
      </c>
      <c r="L37" s="116">
        <v>12</v>
      </c>
      <c r="M37" s="116">
        <v>10</v>
      </c>
      <c r="N37" s="116">
        <f>IF(L37="",0,IF(L37&gt;M37,1,0))</f>
        <v>1</v>
      </c>
      <c r="O37" s="116">
        <f>IF(M37="",0,IF(M37&gt;L37,1,0))</f>
        <v>0</v>
      </c>
      <c r="P37" s="116">
        <v>11</v>
      </c>
      <c r="Q37" s="116">
        <v>8</v>
      </c>
      <c r="R37" s="116">
        <f>IF(P37="",0,IF(P37&gt;Q37,1,0))</f>
        <v>1</v>
      </c>
      <c r="S37" s="116">
        <f>IF(Q37="",0,IF(Q37&gt;P37,1,0))</f>
        <v>0</v>
      </c>
      <c r="T37" s="116">
        <v>11</v>
      </c>
      <c r="U37" s="116">
        <v>6</v>
      </c>
      <c r="V37" s="116">
        <f>IF(T37="",0,IF(T37&gt;U37,1,0))</f>
        <v>1</v>
      </c>
      <c r="W37" s="116">
        <f>IF(U37="",0,IF(U37&gt;T37,1,0))</f>
        <v>0</v>
      </c>
      <c r="X37" s="116">
        <v>0</v>
      </c>
      <c r="Y37" s="116">
        <v>0</v>
      </c>
      <c r="Z37" s="116">
        <f>IF(X37="",0,IF(X37&gt;Y37,1,0))</f>
        <v>0</v>
      </c>
      <c r="AA37" s="116">
        <f>IF(Y37="",0,IF(Y37&gt;X37,1,0))</f>
        <v>0</v>
      </c>
      <c r="AB37" s="116"/>
      <c r="AC37" s="117"/>
      <c r="AD37">
        <f>IF(AB37="",0,IF(AB37&gt;AC37,1,0))</f>
        <v>0</v>
      </c>
      <c r="AE37">
        <f>IF(AC37="",0,IF(AC37&gt;AB37,1,0))</f>
        <v>0</v>
      </c>
      <c r="AF37" s="8"/>
    </row>
    <row r="38" spans="1:32" ht="18" customHeight="1">
      <c r="A38" s="150"/>
      <c r="B38" s="25" t="s">
        <v>76</v>
      </c>
      <c r="C38" s="196" t="s">
        <v>72</v>
      </c>
      <c r="D38" s="118">
        <f t="shared" ref="D38:D41" si="17">IF(F38&gt;G38,1,IF(G38&gt;F38,0,0))</f>
        <v>1</v>
      </c>
      <c r="E38" s="110">
        <f t="shared" ref="E38:E41" si="18">IF(G38&gt;F38,1,IF(F38&gt;G38,0,0))</f>
        <v>0</v>
      </c>
      <c r="F38" s="111">
        <f t="shared" ref="F38:G41" si="19">SUM(N38,R38,V38,Z38,AD38)</f>
        <v>3</v>
      </c>
      <c r="G38" s="111">
        <f t="shared" si="19"/>
        <v>0</v>
      </c>
      <c r="H38" s="111"/>
      <c r="I38" s="111"/>
      <c r="J38" s="111">
        <f t="shared" ref="J38:K41" si="20">SUM(L38,P38,T38,X38,AB38)</f>
        <v>33</v>
      </c>
      <c r="K38" s="111">
        <f t="shared" si="20"/>
        <v>20</v>
      </c>
      <c r="L38" s="112">
        <v>11</v>
      </c>
      <c r="M38" s="112">
        <v>6</v>
      </c>
      <c r="N38" s="112">
        <f t="shared" ref="N38:N41" si="21">IF(L38="",0,IF(L38&gt;M38,1,0))</f>
        <v>1</v>
      </c>
      <c r="O38" s="112">
        <f t="shared" ref="O38:O41" si="22">IF(M38="",0,IF(M38&gt;L38,1,0))</f>
        <v>0</v>
      </c>
      <c r="P38" s="112">
        <v>11</v>
      </c>
      <c r="Q38" s="112">
        <v>8</v>
      </c>
      <c r="R38" s="112">
        <f t="shared" ref="R38:R41" si="23">IF(P38="",0,IF(P38&gt;Q38,1,0))</f>
        <v>1</v>
      </c>
      <c r="S38" s="112">
        <f t="shared" ref="S38:S41" si="24">IF(Q38="",0,IF(Q38&gt;P38,1,0))</f>
        <v>0</v>
      </c>
      <c r="T38" s="112">
        <v>11</v>
      </c>
      <c r="U38" s="112">
        <v>6</v>
      </c>
      <c r="V38" s="112">
        <f t="shared" ref="V38:V41" si="25">IF(T38="",0,IF(T38&gt;U38,1,0))</f>
        <v>1</v>
      </c>
      <c r="W38" s="112">
        <f t="shared" ref="W38:W41" si="26">IF(U38="",0,IF(U38&gt;T38,1,0))</f>
        <v>0</v>
      </c>
      <c r="X38" s="112">
        <v>0</v>
      </c>
      <c r="Y38" s="112">
        <v>0</v>
      </c>
      <c r="Z38" s="112">
        <f t="shared" ref="Z38:Z41" si="27">IF(X38="",0,IF(X38&gt;Y38,1,0))</f>
        <v>0</v>
      </c>
      <c r="AA38" s="112">
        <f t="shared" ref="AA38:AA41" si="28">IF(Y38="",0,IF(Y38&gt;X38,1,0))</f>
        <v>0</v>
      </c>
      <c r="AB38" s="112"/>
      <c r="AC38" s="119"/>
      <c r="AF38" s="8"/>
    </row>
    <row r="39" spans="1:32" ht="18" customHeight="1">
      <c r="A39" s="150"/>
      <c r="B39" s="25" t="s">
        <v>81</v>
      </c>
      <c r="C39" s="196" t="s">
        <v>77</v>
      </c>
      <c r="D39" s="118">
        <f t="shared" si="17"/>
        <v>1</v>
      </c>
      <c r="E39" s="110">
        <f t="shared" si="18"/>
        <v>0</v>
      </c>
      <c r="F39" s="111">
        <f t="shared" si="19"/>
        <v>3</v>
      </c>
      <c r="G39" s="111">
        <f t="shared" si="19"/>
        <v>0</v>
      </c>
      <c r="H39" s="111"/>
      <c r="I39" s="111"/>
      <c r="J39" s="111">
        <f t="shared" si="20"/>
        <v>33</v>
      </c>
      <c r="K39" s="111">
        <f t="shared" si="20"/>
        <v>16</v>
      </c>
      <c r="L39" s="112">
        <v>11</v>
      </c>
      <c r="M39" s="112">
        <v>4</v>
      </c>
      <c r="N39" s="112">
        <f t="shared" si="21"/>
        <v>1</v>
      </c>
      <c r="O39" s="112">
        <f t="shared" si="22"/>
        <v>0</v>
      </c>
      <c r="P39" s="112">
        <v>11</v>
      </c>
      <c r="Q39" s="112">
        <v>5</v>
      </c>
      <c r="R39" s="112">
        <f t="shared" si="23"/>
        <v>1</v>
      </c>
      <c r="S39" s="112">
        <f t="shared" si="24"/>
        <v>0</v>
      </c>
      <c r="T39" s="112">
        <v>11</v>
      </c>
      <c r="U39" s="112">
        <v>7</v>
      </c>
      <c r="V39" s="112">
        <f t="shared" si="25"/>
        <v>1</v>
      </c>
      <c r="W39" s="112">
        <f t="shared" si="26"/>
        <v>0</v>
      </c>
      <c r="X39" s="112">
        <v>0</v>
      </c>
      <c r="Y39" s="112">
        <v>0</v>
      </c>
      <c r="Z39" s="112">
        <f t="shared" si="27"/>
        <v>0</v>
      </c>
      <c r="AA39" s="112">
        <f t="shared" si="28"/>
        <v>0</v>
      </c>
      <c r="AB39" s="112"/>
      <c r="AC39" s="119"/>
      <c r="AD39">
        <f t="shared" ref="AD39:AD41" si="29">IF(AB39="",0,IF(AB39&gt;AC39,1,0))</f>
        <v>0</v>
      </c>
      <c r="AE39">
        <f t="shared" ref="AE39:AE41" si="30">IF(AC39="",0,IF(AC39&gt;AB39,1,0))</f>
        <v>0</v>
      </c>
      <c r="AF39" s="8"/>
    </row>
    <row r="40" spans="1:32" ht="18" customHeight="1">
      <c r="A40" s="150"/>
      <c r="B40" s="25" t="s">
        <v>86</v>
      </c>
      <c r="C40" s="196" t="s">
        <v>82</v>
      </c>
      <c r="D40" s="118">
        <f t="shared" si="17"/>
        <v>1</v>
      </c>
      <c r="E40" s="110">
        <f t="shared" si="18"/>
        <v>0</v>
      </c>
      <c r="F40" s="111">
        <f t="shared" si="19"/>
        <v>3</v>
      </c>
      <c r="G40" s="111">
        <f t="shared" si="19"/>
        <v>0</v>
      </c>
      <c r="H40" s="111"/>
      <c r="I40" s="111"/>
      <c r="J40" s="111">
        <f t="shared" si="20"/>
        <v>33</v>
      </c>
      <c r="K40" s="111">
        <f t="shared" si="20"/>
        <v>12</v>
      </c>
      <c r="L40" s="112">
        <v>11</v>
      </c>
      <c r="M40" s="112">
        <v>3</v>
      </c>
      <c r="N40" s="112">
        <f t="shared" si="21"/>
        <v>1</v>
      </c>
      <c r="O40" s="112">
        <f t="shared" si="22"/>
        <v>0</v>
      </c>
      <c r="P40" s="112">
        <v>11</v>
      </c>
      <c r="Q40" s="112">
        <v>3</v>
      </c>
      <c r="R40" s="112">
        <f t="shared" si="23"/>
        <v>1</v>
      </c>
      <c r="S40" s="112">
        <f t="shared" si="24"/>
        <v>0</v>
      </c>
      <c r="T40" s="112">
        <v>11</v>
      </c>
      <c r="U40" s="112">
        <v>6</v>
      </c>
      <c r="V40" s="112">
        <f t="shared" si="25"/>
        <v>1</v>
      </c>
      <c r="W40" s="112">
        <f t="shared" si="26"/>
        <v>0</v>
      </c>
      <c r="X40" s="112">
        <v>0</v>
      </c>
      <c r="Y40" s="112">
        <v>0</v>
      </c>
      <c r="Z40" s="112">
        <f t="shared" si="27"/>
        <v>0</v>
      </c>
      <c r="AA40" s="112">
        <f t="shared" si="28"/>
        <v>0</v>
      </c>
      <c r="AB40" s="112"/>
      <c r="AC40" s="119"/>
      <c r="AD40">
        <f t="shared" si="29"/>
        <v>0</v>
      </c>
      <c r="AE40">
        <f t="shared" si="30"/>
        <v>0</v>
      </c>
      <c r="AF40" s="8"/>
    </row>
    <row r="41" spans="1:32" ht="18" customHeight="1">
      <c r="A41" s="150"/>
      <c r="B41" s="43" t="s">
        <v>91</v>
      </c>
      <c r="C41" s="91" t="s">
        <v>87</v>
      </c>
      <c r="D41" s="120">
        <f t="shared" si="17"/>
        <v>1</v>
      </c>
      <c r="E41" s="121">
        <f t="shared" si="18"/>
        <v>0</v>
      </c>
      <c r="F41" s="122">
        <f t="shared" si="19"/>
        <v>3</v>
      </c>
      <c r="G41" s="122">
        <f t="shared" si="19"/>
        <v>0</v>
      </c>
      <c r="H41" s="122"/>
      <c r="I41" s="122"/>
      <c r="J41" s="122">
        <f t="shared" si="20"/>
        <v>33</v>
      </c>
      <c r="K41" s="122">
        <f t="shared" si="20"/>
        <v>10</v>
      </c>
      <c r="L41" s="123">
        <v>11</v>
      </c>
      <c r="M41" s="123">
        <v>6</v>
      </c>
      <c r="N41" s="123">
        <f t="shared" si="21"/>
        <v>1</v>
      </c>
      <c r="O41" s="123">
        <f t="shared" si="22"/>
        <v>0</v>
      </c>
      <c r="P41" s="123">
        <v>11</v>
      </c>
      <c r="Q41" s="123">
        <v>4</v>
      </c>
      <c r="R41" s="123">
        <f t="shared" si="23"/>
        <v>1</v>
      </c>
      <c r="S41" s="123">
        <f t="shared" si="24"/>
        <v>0</v>
      </c>
      <c r="T41" s="123">
        <v>11</v>
      </c>
      <c r="U41" s="123">
        <v>0</v>
      </c>
      <c r="V41" s="123">
        <f t="shared" si="25"/>
        <v>1</v>
      </c>
      <c r="W41" s="123">
        <f t="shared" si="26"/>
        <v>0</v>
      </c>
      <c r="X41" s="123">
        <v>0</v>
      </c>
      <c r="Y41" s="123">
        <v>0</v>
      </c>
      <c r="Z41" s="123">
        <f t="shared" si="27"/>
        <v>0</v>
      </c>
      <c r="AA41" s="123">
        <f t="shared" si="28"/>
        <v>0</v>
      </c>
      <c r="AB41" s="123"/>
      <c r="AC41" s="124"/>
      <c r="AD41">
        <f t="shared" si="29"/>
        <v>0</v>
      </c>
      <c r="AE41">
        <f t="shared" si="30"/>
        <v>0</v>
      </c>
      <c r="AF41" s="8"/>
    </row>
    <row r="42" spans="1:32" s="1" customFormat="1" ht="18" customHeight="1">
      <c r="A42" s="149"/>
      <c r="B42" s="45" t="s">
        <v>55</v>
      </c>
      <c r="C42" s="46"/>
      <c r="D42" s="74">
        <f t="shared" ref="D42:E42" si="31">SUM(D37:D41)</f>
        <v>5</v>
      </c>
      <c r="E42" s="75">
        <f t="shared" si="31"/>
        <v>0</v>
      </c>
      <c r="F42" s="76">
        <f>SUM(F37:F41)</f>
        <v>15</v>
      </c>
      <c r="G42" s="75">
        <f>SUM(G37:G41)</f>
        <v>0</v>
      </c>
      <c r="H42" s="77"/>
      <c r="I42" s="77"/>
      <c r="J42" s="74">
        <f>SUM(J37:J41)</f>
        <v>166</v>
      </c>
      <c r="K42" s="75">
        <f>SUM(K37:K41)</f>
        <v>82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47"/>
      <c r="AF42" s="7"/>
    </row>
    <row r="43" spans="1:32" s="1" customFormat="1" ht="18" customHeight="1">
      <c r="A43" s="149"/>
      <c r="B43" s="45" t="s">
        <v>38</v>
      </c>
      <c r="C43" s="48"/>
      <c r="D43" s="72"/>
      <c r="E43" s="73"/>
      <c r="F43" s="49">
        <v>5</v>
      </c>
      <c r="G43" s="50">
        <v>0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214"/>
      <c r="AC43" s="214"/>
      <c r="AF43" s="7"/>
    </row>
    <row r="44" spans="1:32" ht="18" customHeight="1">
      <c r="A44" s="150"/>
      <c r="B44" s="45"/>
      <c r="C44" s="51"/>
      <c r="D44" s="71"/>
      <c r="E44" s="70"/>
      <c r="F44" s="71"/>
      <c r="G44" s="70"/>
      <c r="H44" s="52"/>
      <c r="I44" s="52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35"/>
      <c r="AC44" s="35"/>
      <c r="AF44" s="8"/>
    </row>
    <row r="45" spans="1:32" s="2" customFormat="1" ht="18" customHeight="1">
      <c r="A45" s="150"/>
      <c r="B45" s="53" t="s">
        <v>56</v>
      </c>
      <c r="C45" s="54"/>
      <c r="D45" s="55">
        <f>SUM(D42:D44)</f>
        <v>5</v>
      </c>
      <c r="E45" s="78">
        <f>SUM(E42:E44)</f>
        <v>0</v>
      </c>
      <c r="F45" s="55">
        <f t="shared" ref="F45:G45" si="32">SUM(F42:F44)</f>
        <v>20</v>
      </c>
      <c r="G45" s="55">
        <f t="shared" si="32"/>
        <v>0</v>
      </c>
      <c r="H45" s="79">
        <f t="shared" ref="H45:I45" si="33">SUM(H37:H44)</f>
        <v>0</v>
      </c>
      <c r="I45" s="80">
        <f t="shared" si="33"/>
        <v>0</v>
      </c>
      <c r="J45" s="55">
        <f>J42</f>
        <v>166</v>
      </c>
      <c r="K45" s="56">
        <f>K42</f>
        <v>82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58"/>
      <c r="AF45" s="9"/>
    </row>
    <row r="46" spans="1:32" ht="18" customHeight="1">
      <c r="A46" s="150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59"/>
      <c r="AF46" s="5"/>
    </row>
    <row r="47" spans="1:32" ht="18" customHeight="1">
      <c r="A47" s="150"/>
      <c r="B47" s="24" t="s">
        <v>57</v>
      </c>
      <c r="C47" s="60" t="s">
        <v>58</v>
      </c>
      <c r="D47" s="60" t="s">
        <v>59</v>
      </c>
      <c r="E47" s="60" t="s">
        <v>60</v>
      </c>
      <c r="F47" s="60" t="s">
        <v>61</v>
      </c>
      <c r="G47" s="60" t="s">
        <v>62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59"/>
      <c r="AF47" s="5"/>
    </row>
    <row r="48" spans="1:32" ht="18" customHeight="1">
      <c r="A48" s="150"/>
      <c r="B48" s="61" t="str">
        <f>B35</f>
        <v>England</v>
      </c>
      <c r="C48" s="61">
        <f>IF(D42+E42&gt;0,1,0)</f>
        <v>1</v>
      </c>
      <c r="D48" s="61">
        <f>IF(F45&lt;0,0,F45)</f>
        <v>20</v>
      </c>
      <c r="E48" s="61">
        <f>D42</f>
        <v>5</v>
      </c>
      <c r="F48" s="61">
        <f>F42</f>
        <v>15</v>
      </c>
      <c r="G48" s="61">
        <f>J42-K42</f>
        <v>84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59"/>
      <c r="AF48" s="5"/>
    </row>
    <row r="49" spans="1:32" ht="18" customHeight="1">
      <c r="A49" s="150"/>
      <c r="B49" s="61" t="str">
        <f>C35</f>
        <v>Scotland</v>
      </c>
      <c r="C49" s="61">
        <f>IF(D42+E42&gt;0,1,0)</f>
        <v>1</v>
      </c>
      <c r="D49" s="61">
        <f>IF(G45&lt;0,0,G45)</f>
        <v>0</v>
      </c>
      <c r="E49" s="61">
        <f>E42</f>
        <v>0</v>
      </c>
      <c r="F49" s="61">
        <f>G42</f>
        <v>0</v>
      </c>
      <c r="G49" s="61">
        <f>K42-J42</f>
        <v>-84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59"/>
      <c r="AF49" s="5"/>
    </row>
    <row r="50" spans="1:32" ht="7.5" customHeight="1">
      <c r="A50" s="15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3"/>
      <c r="AF50" s="6"/>
    </row>
    <row r="51" spans="1:32" ht="6.75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32" ht="6.75" customHeight="1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32" ht="6.75" customHeight="1">
      <c r="A53" s="148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F53" s="4"/>
    </row>
    <row r="54" spans="1:32" s="1" customFormat="1" ht="18" customHeight="1">
      <c r="A54" s="152">
        <v>3</v>
      </c>
      <c r="B54" s="154" t="s">
        <v>7</v>
      </c>
      <c r="C54" s="154" t="s">
        <v>4</v>
      </c>
      <c r="D54" s="216" t="s">
        <v>39</v>
      </c>
      <c r="E54" s="216"/>
      <c r="F54" s="216"/>
      <c r="G54" s="216"/>
      <c r="H54" s="217"/>
      <c r="I54" s="217"/>
      <c r="J54" s="217"/>
      <c r="K54" s="217"/>
      <c r="L54" s="215" t="s">
        <v>40</v>
      </c>
      <c r="M54" s="215"/>
      <c r="N54" s="33"/>
      <c r="O54" s="33"/>
      <c r="P54" s="215" t="s">
        <v>41</v>
      </c>
      <c r="Q54" s="215"/>
      <c r="R54" s="33"/>
      <c r="S54" s="33"/>
      <c r="T54" s="215" t="s">
        <v>42</v>
      </c>
      <c r="U54" s="215"/>
      <c r="V54" s="33"/>
      <c r="W54" s="33"/>
      <c r="X54" s="215" t="s">
        <v>43</v>
      </c>
      <c r="Y54" s="215"/>
      <c r="Z54" s="33"/>
      <c r="AA54" s="33"/>
      <c r="AB54" s="215" t="s">
        <v>44</v>
      </c>
      <c r="AC54" s="215"/>
      <c r="AD54" s="34"/>
      <c r="AE54" s="34"/>
      <c r="AF54" s="7"/>
    </row>
    <row r="55" spans="1:32" s="1" customFormat="1" ht="18" customHeight="1">
      <c r="A55" s="152"/>
      <c r="B55" s="35" t="s">
        <v>45</v>
      </c>
      <c r="C55" s="36" t="s">
        <v>46</v>
      </c>
      <c r="D55" s="37" t="s">
        <v>47</v>
      </c>
      <c r="E55" s="38" t="s">
        <v>48</v>
      </c>
      <c r="F55" s="39" t="s">
        <v>49</v>
      </c>
      <c r="G55" s="38" t="s">
        <v>50</v>
      </c>
      <c r="H55" s="40" t="s">
        <v>51</v>
      </c>
      <c r="I55" s="41"/>
      <c r="J55" s="41" t="s">
        <v>52</v>
      </c>
      <c r="K55" s="41" t="s">
        <v>53</v>
      </c>
      <c r="L55" s="41" t="s">
        <v>52</v>
      </c>
      <c r="M55" s="41" t="s">
        <v>53</v>
      </c>
      <c r="N55" s="35"/>
      <c r="O55" s="35"/>
      <c r="P55" s="41" t="s">
        <v>52</v>
      </c>
      <c r="Q55" s="41" t="s">
        <v>53</v>
      </c>
      <c r="R55" s="41" t="s">
        <v>52</v>
      </c>
      <c r="S55" s="41" t="s">
        <v>53</v>
      </c>
      <c r="T55" s="41" t="s">
        <v>52</v>
      </c>
      <c r="U55" s="41" t="s">
        <v>53</v>
      </c>
      <c r="V55" s="41" t="s">
        <v>52</v>
      </c>
      <c r="W55" s="41" t="s">
        <v>53</v>
      </c>
      <c r="X55" s="41" t="s">
        <v>52</v>
      </c>
      <c r="Y55" s="41" t="s">
        <v>53</v>
      </c>
      <c r="Z55" s="41" t="s">
        <v>52</v>
      </c>
      <c r="AA55" s="41" t="s">
        <v>53</v>
      </c>
      <c r="AB55" s="41" t="s">
        <v>52</v>
      </c>
      <c r="AC55" s="41" t="s">
        <v>53</v>
      </c>
      <c r="AD55" s="34"/>
      <c r="AE55" s="34"/>
      <c r="AF55" s="7"/>
    </row>
    <row r="56" spans="1:32" ht="18" customHeight="1">
      <c r="A56" s="153"/>
      <c r="B56" s="25" t="s">
        <v>71</v>
      </c>
      <c r="C56" s="42" t="s">
        <v>68</v>
      </c>
      <c r="D56" s="113">
        <f>IF(F56&gt;G56,1,IF(G56&gt;F56,0,0))</f>
        <v>1</v>
      </c>
      <c r="E56" s="114">
        <f>IF(G56&gt;F56,1,IF(F56&gt;G56,0,0))</f>
        <v>0</v>
      </c>
      <c r="F56" s="115">
        <f>SUM(N56,R56,V56,Z56,AD56)</f>
        <v>3</v>
      </c>
      <c r="G56" s="115">
        <f>SUM(O56,S56,W56,AA56,AE56)</f>
        <v>0</v>
      </c>
      <c r="H56" s="115"/>
      <c r="I56" s="115"/>
      <c r="J56" s="115">
        <f>SUM(L56,P56,T56,X56,AB56)</f>
        <v>33</v>
      </c>
      <c r="K56" s="115">
        <f>SUM(M56,Q56,U56,Y56,AC56)</f>
        <v>16</v>
      </c>
      <c r="L56" s="116">
        <v>11</v>
      </c>
      <c r="M56" s="116">
        <v>6</v>
      </c>
      <c r="N56" s="116">
        <f>IF(L56="",0,IF(L56&gt;M56,1,0))</f>
        <v>1</v>
      </c>
      <c r="O56" s="116">
        <f>IF(M56="",0,IF(M56&gt;L56,1,0))</f>
        <v>0</v>
      </c>
      <c r="P56" s="116">
        <v>11</v>
      </c>
      <c r="Q56" s="116">
        <v>4</v>
      </c>
      <c r="R56" s="116">
        <f>IF(P56="",0,IF(P56&gt;Q56,1,0))</f>
        <v>1</v>
      </c>
      <c r="S56" s="116">
        <f>IF(Q56="",0,IF(Q56&gt;P56,1,0))</f>
        <v>0</v>
      </c>
      <c r="T56" s="116">
        <v>11</v>
      </c>
      <c r="U56" s="116">
        <v>6</v>
      </c>
      <c r="V56" s="116">
        <f>IF(T56="",0,IF(T56&gt;U56,1,0))</f>
        <v>1</v>
      </c>
      <c r="W56" s="116">
        <f>IF(U56="",0,IF(U56&gt;T56,1,0))</f>
        <v>0</v>
      </c>
      <c r="X56" s="116">
        <v>0</v>
      </c>
      <c r="Y56" s="116">
        <v>0</v>
      </c>
      <c r="Z56" s="116">
        <f>IF(X56="",0,IF(X56&gt;Y56,1,0))</f>
        <v>0</v>
      </c>
      <c r="AA56" s="116">
        <f>IF(Y56="",0,IF(Y56&gt;X56,1,0))</f>
        <v>0</v>
      </c>
      <c r="AB56" s="116"/>
      <c r="AC56" s="117"/>
      <c r="AD56" s="27">
        <f>IF(AB56="",0,IF(AB56&gt;AC56,1,0))</f>
        <v>0</v>
      </c>
      <c r="AE56" s="27">
        <f>IF(AC56="",0,IF(AC56&gt;AB56,1,0))</f>
        <v>0</v>
      </c>
      <c r="AF56" s="8"/>
    </row>
    <row r="57" spans="1:32" ht="18" customHeight="1">
      <c r="A57" s="153"/>
      <c r="B57" s="25" t="s">
        <v>76</v>
      </c>
      <c r="C57" s="42" t="s">
        <v>73</v>
      </c>
      <c r="D57" s="118">
        <f>IF(F57&gt;G57,1,IF(G57&gt;F57,0,0))</f>
        <v>1</v>
      </c>
      <c r="E57" s="110">
        <f>IF(G57&gt;F57,1,IF(F57&gt;G57,0,0))</f>
        <v>0</v>
      </c>
      <c r="F57" s="111">
        <f>SUM(N57,R57,V57,Z57,AD57)</f>
        <v>3</v>
      </c>
      <c r="G57" s="111">
        <f t="shared" ref="F57:G60" si="34">SUM(O57,S57,W57,AA57,AE57)</f>
        <v>0</v>
      </c>
      <c r="H57" s="111"/>
      <c r="I57" s="111"/>
      <c r="J57" s="111">
        <f t="shared" ref="J57:K60" si="35">SUM(L57,P57,T57,X57,AB57)</f>
        <v>33</v>
      </c>
      <c r="K57" s="111">
        <f t="shared" si="35"/>
        <v>8</v>
      </c>
      <c r="L57" s="112">
        <v>11</v>
      </c>
      <c r="M57" s="112">
        <v>3</v>
      </c>
      <c r="N57" s="112">
        <f t="shared" ref="N57:N60" si="36">IF(L57="",0,IF(L57&gt;M57,1,0))</f>
        <v>1</v>
      </c>
      <c r="O57" s="112">
        <f t="shared" ref="O57:O60" si="37">IF(M57="",0,IF(M57&gt;L57,1,0))</f>
        <v>0</v>
      </c>
      <c r="P57" s="112">
        <v>11</v>
      </c>
      <c r="Q57" s="112">
        <v>4</v>
      </c>
      <c r="R57" s="112">
        <f t="shared" ref="R57:R60" si="38">IF(P57="",0,IF(P57&gt;Q57,1,0))</f>
        <v>1</v>
      </c>
      <c r="S57" s="112">
        <f t="shared" ref="S57:S60" si="39">IF(Q57="",0,IF(Q57&gt;P57,1,0))</f>
        <v>0</v>
      </c>
      <c r="T57" s="112">
        <v>11</v>
      </c>
      <c r="U57" s="112">
        <v>1</v>
      </c>
      <c r="V57" s="112">
        <f t="shared" ref="V57:V60" si="40">IF(T57="",0,IF(T57&gt;U57,1,0))</f>
        <v>1</v>
      </c>
      <c r="W57" s="112">
        <f t="shared" ref="W57:W60" si="41">IF(U57="",0,IF(U57&gt;T57,1,0))</f>
        <v>0</v>
      </c>
      <c r="X57" s="112">
        <v>0</v>
      </c>
      <c r="Y57" s="112">
        <v>0</v>
      </c>
      <c r="Z57" s="112">
        <f t="shared" ref="Z57:Z60" si="42">IF(X57="",0,IF(X57&gt;Y57,1,0))</f>
        <v>0</v>
      </c>
      <c r="AA57" s="112">
        <f t="shared" ref="AA57:AA60" si="43">IF(Y57="",0,IF(Y57&gt;X57,1,0))</f>
        <v>0</v>
      </c>
      <c r="AB57" s="112"/>
      <c r="AC57" s="119"/>
      <c r="AD57" s="27"/>
      <c r="AE57" s="27"/>
      <c r="AF57" s="8"/>
    </row>
    <row r="58" spans="1:32" ht="18" customHeight="1">
      <c r="A58" s="153"/>
      <c r="B58" s="25" t="s">
        <v>81</v>
      </c>
      <c r="C58" s="42" t="s">
        <v>78</v>
      </c>
      <c r="D58" s="118">
        <f>IF(F58&gt;G58,1,IF(G58&gt;F58,0,0))</f>
        <v>1</v>
      </c>
      <c r="E58" s="110">
        <f>IF(G58&gt;F58,1,IF(F58&gt;G58,0,0))</f>
        <v>0</v>
      </c>
      <c r="F58" s="111">
        <f>SUM(N58,R58,V58,Z58,AD58)</f>
        <v>3</v>
      </c>
      <c r="G58" s="111">
        <f t="shared" si="34"/>
        <v>0</v>
      </c>
      <c r="H58" s="111"/>
      <c r="I58" s="111"/>
      <c r="J58" s="111">
        <f t="shared" si="35"/>
        <v>33</v>
      </c>
      <c r="K58" s="111">
        <f t="shared" si="35"/>
        <v>10</v>
      </c>
      <c r="L58" s="112">
        <v>11</v>
      </c>
      <c r="M58" s="112">
        <v>2</v>
      </c>
      <c r="N58" s="112">
        <f t="shared" si="36"/>
        <v>1</v>
      </c>
      <c r="O58" s="112">
        <f t="shared" si="37"/>
        <v>0</v>
      </c>
      <c r="P58" s="112">
        <v>11</v>
      </c>
      <c r="Q58" s="112">
        <v>4</v>
      </c>
      <c r="R58" s="112">
        <f t="shared" si="38"/>
        <v>1</v>
      </c>
      <c r="S58" s="112">
        <f t="shared" si="39"/>
        <v>0</v>
      </c>
      <c r="T58" s="112">
        <v>11</v>
      </c>
      <c r="U58" s="112">
        <v>4</v>
      </c>
      <c r="V58" s="112">
        <f t="shared" si="40"/>
        <v>1</v>
      </c>
      <c r="W58" s="112">
        <f t="shared" si="41"/>
        <v>0</v>
      </c>
      <c r="X58" s="112">
        <v>0</v>
      </c>
      <c r="Y58" s="112">
        <v>0</v>
      </c>
      <c r="Z58" s="112">
        <f t="shared" si="42"/>
        <v>0</v>
      </c>
      <c r="AA58" s="112">
        <f t="shared" si="43"/>
        <v>0</v>
      </c>
      <c r="AB58" s="112"/>
      <c r="AC58" s="119"/>
      <c r="AD58" s="27">
        <f t="shared" ref="AD58:AD60" si="44">IF(AB58="",0,IF(AB58&gt;AC58,1,0))</f>
        <v>0</v>
      </c>
      <c r="AE58" s="27">
        <f t="shared" ref="AE58:AE60" si="45">IF(AC58="",0,IF(AC58&gt;AB58,1,0))</f>
        <v>0</v>
      </c>
      <c r="AF58" s="8"/>
    </row>
    <row r="59" spans="1:32" ht="18" customHeight="1">
      <c r="A59" s="153"/>
      <c r="B59" s="25" t="s">
        <v>86</v>
      </c>
      <c r="C59" s="42" t="s">
        <v>88</v>
      </c>
      <c r="D59" s="118">
        <f>IF(F59&gt;G59,1,IF(G59&gt;F59,0,0))</f>
        <v>1</v>
      </c>
      <c r="E59" s="110">
        <f>IF(G59&gt;F59,1,IF(F59&gt;G59,0,0))</f>
        <v>0</v>
      </c>
      <c r="F59" s="111">
        <f>SUM(N59,R59,V59,Z59,AD59)</f>
        <v>3</v>
      </c>
      <c r="G59" s="111">
        <f t="shared" si="34"/>
        <v>0</v>
      </c>
      <c r="H59" s="111"/>
      <c r="I59" s="111"/>
      <c r="J59" s="111">
        <f t="shared" si="35"/>
        <v>33</v>
      </c>
      <c r="K59" s="111">
        <f t="shared" si="35"/>
        <v>12</v>
      </c>
      <c r="L59" s="112">
        <v>11</v>
      </c>
      <c r="M59" s="112">
        <v>3</v>
      </c>
      <c r="N59" s="112">
        <f t="shared" si="36"/>
        <v>1</v>
      </c>
      <c r="O59" s="112">
        <f t="shared" si="37"/>
        <v>0</v>
      </c>
      <c r="P59" s="112">
        <v>11</v>
      </c>
      <c r="Q59" s="112">
        <v>4</v>
      </c>
      <c r="R59" s="112">
        <f t="shared" si="38"/>
        <v>1</v>
      </c>
      <c r="S59" s="112">
        <f t="shared" si="39"/>
        <v>0</v>
      </c>
      <c r="T59" s="112">
        <v>11</v>
      </c>
      <c r="U59" s="112">
        <v>5</v>
      </c>
      <c r="V59" s="112">
        <f t="shared" si="40"/>
        <v>1</v>
      </c>
      <c r="W59" s="112">
        <f t="shared" si="41"/>
        <v>0</v>
      </c>
      <c r="X59" s="112">
        <v>0</v>
      </c>
      <c r="Y59" s="112">
        <v>0</v>
      </c>
      <c r="Z59" s="112">
        <f t="shared" si="42"/>
        <v>0</v>
      </c>
      <c r="AA59" s="112">
        <f t="shared" si="43"/>
        <v>0</v>
      </c>
      <c r="AB59" s="112"/>
      <c r="AC59" s="119"/>
      <c r="AD59" s="27">
        <f t="shared" si="44"/>
        <v>0</v>
      </c>
      <c r="AE59" s="27">
        <f t="shared" si="45"/>
        <v>0</v>
      </c>
      <c r="AF59" s="8"/>
    </row>
    <row r="60" spans="1:32" ht="18" customHeight="1">
      <c r="A60" s="153"/>
      <c r="B60" s="43" t="s">
        <v>91</v>
      </c>
      <c r="C60" s="44" t="s">
        <v>94</v>
      </c>
      <c r="D60" s="120">
        <f>IF(F60&gt;G60,1,IF(G60&gt;F60,0,0))</f>
        <v>1</v>
      </c>
      <c r="E60" s="121">
        <f>IF(G60&gt;F60,1,IF(F60&gt;G60,0,0))</f>
        <v>0</v>
      </c>
      <c r="F60" s="122">
        <f>SUM(N60,R60,V60,Z60,AD60)</f>
        <v>3</v>
      </c>
      <c r="G60" s="122">
        <f t="shared" si="34"/>
        <v>0</v>
      </c>
      <c r="H60" s="122"/>
      <c r="I60" s="122"/>
      <c r="J60" s="122">
        <f t="shared" si="35"/>
        <v>33</v>
      </c>
      <c r="K60" s="122">
        <f t="shared" si="35"/>
        <v>4</v>
      </c>
      <c r="L60" s="123">
        <v>11</v>
      </c>
      <c r="M60" s="123">
        <v>1</v>
      </c>
      <c r="N60" s="123">
        <f t="shared" si="36"/>
        <v>1</v>
      </c>
      <c r="O60" s="123">
        <f t="shared" si="37"/>
        <v>0</v>
      </c>
      <c r="P60" s="123">
        <v>11</v>
      </c>
      <c r="Q60" s="123">
        <v>1</v>
      </c>
      <c r="R60" s="123">
        <f t="shared" si="38"/>
        <v>1</v>
      </c>
      <c r="S60" s="123">
        <f t="shared" si="39"/>
        <v>0</v>
      </c>
      <c r="T60" s="123">
        <v>11</v>
      </c>
      <c r="U60" s="123">
        <v>2</v>
      </c>
      <c r="V60" s="123">
        <f t="shared" si="40"/>
        <v>1</v>
      </c>
      <c r="W60" s="123">
        <f t="shared" si="41"/>
        <v>0</v>
      </c>
      <c r="X60" s="123">
        <v>0</v>
      </c>
      <c r="Y60" s="123">
        <v>0</v>
      </c>
      <c r="Z60" s="123">
        <f t="shared" si="42"/>
        <v>0</v>
      </c>
      <c r="AA60" s="123">
        <f t="shared" si="43"/>
        <v>0</v>
      </c>
      <c r="AB60" s="123"/>
      <c r="AC60" s="124"/>
      <c r="AD60" s="27">
        <f t="shared" si="44"/>
        <v>0</v>
      </c>
      <c r="AE60" s="27">
        <f t="shared" si="45"/>
        <v>0</v>
      </c>
      <c r="AF60" s="8"/>
    </row>
    <row r="61" spans="1:32" s="1" customFormat="1" ht="18" customHeight="1">
      <c r="A61" s="152"/>
      <c r="B61" s="45" t="s">
        <v>55</v>
      </c>
      <c r="C61" s="46"/>
      <c r="D61" s="74">
        <f t="shared" ref="D61:E61" si="46">SUM(D56:D60)</f>
        <v>5</v>
      </c>
      <c r="E61" s="75">
        <f t="shared" si="46"/>
        <v>0</v>
      </c>
      <c r="F61" s="76">
        <f>SUM(F56:F60)</f>
        <v>15</v>
      </c>
      <c r="G61" s="75">
        <f>SUM(G56:G60)</f>
        <v>0</v>
      </c>
      <c r="H61" s="77"/>
      <c r="I61" s="77"/>
      <c r="J61" s="74">
        <f>SUM(J56:J60)</f>
        <v>165</v>
      </c>
      <c r="K61" s="75">
        <f>SUM(K56:K60)</f>
        <v>50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47"/>
      <c r="AD61" s="34"/>
      <c r="AE61" s="34"/>
      <c r="AF61" s="7"/>
    </row>
    <row r="62" spans="1:32" s="1" customFormat="1" ht="18" customHeight="1">
      <c r="A62" s="152"/>
      <c r="B62" s="45" t="s">
        <v>38</v>
      </c>
      <c r="C62" s="48"/>
      <c r="D62" s="72"/>
      <c r="E62" s="73"/>
      <c r="F62" s="49">
        <v>5</v>
      </c>
      <c r="G62" s="50">
        <v>0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214"/>
      <c r="AC62" s="214"/>
      <c r="AD62" s="34"/>
      <c r="AE62" s="34"/>
      <c r="AF62" s="7"/>
    </row>
    <row r="63" spans="1:32" ht="18" customHeight="1">
      <c r="A63" s="153"/>
      <c r="B63" s="45"/>
      <c r="C63" s="51"/>
      <c r="D63" s="71"/>
      <c r="E63" s="70"/>
      <c r="F63" s="71"/>
      <c r="G63" s="70"/>
      <c r="H63" s="52"/>
      <c r="I63" s="52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35"/>
      <c r="AC63" s="35"/>
      <c r="AD63" s="27"/>
      <c r="AE63" s="27"/>
      <c r="AF63" s="8"/>
    </row>
    <row r="64" spans="1:32" s="2" customFormat="1" ht="18" customHeight="1">
      <c r="A64" s="153"/>
      <c r="B64" s="53" t="s">
        <v>56</v>
      </c>
      <c r="C64" s="54"/>
      <c r="D64" s="55">
        <f>SUM(D61:D63)</f>
        <v>5</v>
      </c>
      <c r="E64" s="55">
        <f>SUM(E61:E63)</f>
        <v>0</v>
      </c>
      <c r="F64" s="55">
        <f t="shared" ref="F64:G64" si="47">SUM(F61:F63)</f>
        <v>20</v>
      </c>
      <c r="G64" s="55">
        <f t="shared" si="47"/>
        <v>0</v>
      </c>
      <c r="H64" s="79">
        <f t="shared" ref="H64:I64" si="48">SUM(H56:H63)</f>
        <v>0</v>
      </c>
      <c r="I64" s="80">
        <f t="shared" si="48"/>
        <v>0</v>
      </c>
      <c r="J64" s="55">
        <f>J61</f>
        <v>165</v>
      </c>
      <c r="K64" s="56">
        <f>K61</f>
        <v>50</v>
      </c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58"/>
      <c r="AD64" s="57"/>
      <c r="AE64" s="57"/>
      <c r="AF64" s="9"/>
    </row>
    <row r="65" spans="1:32" ht="18" customHeight="1">
      <c r="A65" s="150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59"/>
      <c r="AF65" s="5"/>
    </row>
    <row r="66" spans="1:32" ht="18" customHeight="1">
      <c r="A66" s="150"/>
      <c r="B66" s="24" t="s">
        <v>57</v>
      </c>
      <c r="C66" s="60" t="s">
        <v>58</v>
      </c>
      <c r="D66" s="60" t="s">
        <v>59</v>
      </c>
      <c r="E66" s="60" t="s">
        <v>60</v>
      </c>
      <c r="F66" s="60" t="s">
        <v>61</v>
      </c>
      <c r="G66" s="60" t="s">
        <v>62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59"/>
      <c r="AF66" s="5"/>
    </row>
    <row r="67" spans="1:32" ht="18" customHeight="1">
      <c r="A67" s="150"/>
      <c r="B67" s="61" t="str">
        <f>B54</f>
        <v>England</v>
      </c>
      <c r="C67" s="61">
        <f>IF(D61+E61&gt;0,1,0)</f>
        <v>1</v>
      </c>
      <c r="D67" s="61">
        <f>IF(F64&lt;0,0,F64)</f>
        <v>20</v>
      </c>
      <c r="E67" s="61">
        <f>D61</f>
        <v>5</v>
      </c>
      <c r="F67" s="61">
        <f>F61</f>
        <v>15</v>
      </c>
      <c r="G67" s="61">
        <f>J61-K61</f>
        <v>115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59"/>
      <c r="AF67" s="5"/>
    </row>
    <row r="68" spans="1:32" ht="18" customHeight="1">
      <c r="A68" s="150"/>
      <c r="B68" s="61" t="str">
        <f>C54</f>
        <v>Ireland</v>
      </c>
      <c r="C68" s="61">
        <f>IF(D61+E61&gt;0,1,0)</f>
        <v>1</v>
      </c>
      <c r="D68" s="61">
        <f>IF(G64&lt;0,0,G64)</f>
        <v>0</v>
      </c>
      <c r="E68" s="61">
        <f>E61</f>
        <v>0</v>
      </c>
      <c r="F68" s="61">
        <f>G61</f>
        <v>0</v>
      </c>
      <c r="G68" s="61">
        <f>K61-J61</f>
        <v>-115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59"/>
      <c r="AF68" s="5"/>
    </row>
    <row r="69" spans="1:32" ht="7.5" customHeight="1">
      <c r="A69" s="15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3"/>
      <c r="AF69" s="6"/>
    </row>
    <row r="70" spans="1:32" ht="7.5" customHeight="1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32" ht="6.75" customHeigh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32" ht="6.75" customHeight="1">
      <c r="A72" s="148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F72" s="4"/>
    </row>
    <row r="73" spans="1:32" s="1" customFormat="1" ht="18" customHeight="1">
      <c r="A73" s="149">
        <v>4</v>
      </c>
      <c r="B73" s="154" t="s">
        <v>3</v>
      </c>
      <c r="C73" s="154" t="s">
        <v>6</v>
      </c>
      <c r="D73" s="216" t="s">
        <v>39</v>
      </c>
      <c r="E73" s="216"/>
      <c r="F73" s="216"/>
      <c r="G73" s="216"/>
      <c r="H73" s="217"/>
      <c r="I73" s="217"/>
      <c r="J73" s="217"/>
      <c r="K73" s="217"/>
      <c r="L73" s="215" t="s">
        <v>40</v>
      </c>
      <c r="M73" s="215"/>
      <c r="N73" s="33"/>
      <c r="O73" s="33"/>
      <c r="P73" s="215" t="s">
        <v>41</v>
      </c>
      <c r="Q73" s="215"/>
      <c r="R73" s="33"/>
      <c r="S73" s="33"/>
      <c r="T73" s="215" t="s">
        <v>42</v>
      </c>
      <c r="U73" s="215"/>
      <c r="V73" s="33"/>
      <c r="W73" s="33"/>
      <c r="X73" s="215" t="s">
        <v>43</v>
      </c>
      <c r="Y73" s="215"/>
      <c r="Z73" s="33"/>
      <c r="AA73" s="33"/>
      <c r="AB73" s="215" t="s">
        <v>44</v>
      </c>
      <c r="AC73" s="215"/>
      <c r="AF73" s="7"/>
    </row>
    <row r="74" spans="1:32" s="1" customFormat="1" ht="18" customHeight="1">
      <c r="A74" s="149"/>
      <c r="B74" s="35" t="s">
        <v>45</v>
      </c>
      <c r="C74" s="36" t="s">
        <v>46</v>
      </c>
      <c r="D74" s="37" t="s">
        <v>47</v>
      </c>
      <c r="E74" s="38" t="s">
        <v>48</v>
      </c>
      <c r="F74" s="39" t="s">
        <v>49</v>
      </c>
      <c r="G74" s="38" t="s">
        <v>50</v>
      </c>
      <c r="H74" s="40" t="s">
        <v>51</v>
      </c>
      <c r="I74" s="41"/>
      <c r="J74" s="41" t="s">
        <v>52</v>
      </c>
      <c r="K74" s="41" t="s">
        <v>53</v>
      </c>
      <c r="L74" s="41" t="s">
        <v>52</v>
      </c>
      <c r="M74" s="41" t="s">
        <v>53</v>
      </c>
      <c r="N74" s="35"/>
      <c r="O74" s="35"/>
      <c r="P74" s="41" t="s">
        <v>52</v>
      </c>
      <c r="Q74" s="41" t="s">
        <v>53</v>
      </c>
      <c r="R74" s="41" t="s">
        <v>52</v>
      </c>
      <c r="S74" s="41" t="s">
        <v>53</v>
      </c>
      <c r="T74" s="41" t="s">
        <v>52</v>
      </c>
      <c r="U74" s="41" t="s">
        <v>53</v>
      </c>
      <c r="V74" s="41" t="s">
        <v>52</v>
      </c>
      <c r="W74" s="41" t="s">
        <v>53</v>
      </c>
      <c r="X74" s="41" t="s">
        <v>52</v>
      </c>
      <c r="Y74" s="41" t="s">
        <v>53</v>
      </c>
      <c r="Z74" s="41" t="s">
        <v>52</v>
      </c>
      <c r="AA74" s="41" t="s">
        <v>53</v>
      </c>
      <c r="AB74" s="41" t="s">
        <v>52</v>
      </c>
      <c r="AC74" s="41" t="s">
        <v>53</v>
      </c>
      <c r="AF74" s="7"/>
    </row>
    <row r="75" spans="1:32" ht="18" customHeight="1">
      <c r="A75" s="150"/>
      <c r="B75" s="81" t="s">
        <v>67</v>
      </c>
      <c r="C75" s="65" t="s">
        <v>70</v>
      </c>
      <c r="D75" s="113">
        <f>IF(F75&gt;G75,1,IF(G75&gt;F75,0,0))</f>
        <v>1</v>
      </c>
      <c r="E75" s="114">
        <f>IF(G75&gt;F75,1,IF(F75&gt;G75,0,0))</f>
        <v>0</v>
      </c>
      <c r="F75" s="115">
        <f>SUM(N75,R75,V75,Z75,AD75)</f>
        <v>3</v>
      </c>
      <c r="G75" s="115">
        <f>SUM(O75,S75,W75,AA75,AE75)</f>
        <v>0</v>
      </c>
      <c r="H75" s="115"/>
      <c r="I75" s="115"/>
      <c r="J75" s="115">
        <f>SUM(L75,P75,T75,X75,AB75)</f>
        <v>33</v>
      </c>
      <c r="K75" s="115">
        <f>SUM(M75,Q75,U75,Y75,AC75)</f>
        <v>20</v>
      </c>
      <c r="L75" s="116">
        <v>11</v>
      </c>
      <c r="M75" s="116">
        <v>9</v>
      </c>
      <c r="N75" s="116">
        <f>IF(L75="",0,IF(L75&gt;M75,1,0))</f>
        <v>1</v>
      </c>
      <c r="O75" s="116">
        <f>IF(M75="",0,IF(M75&gt;L75,1,0))</f>
        <v>0</v>
      </c>
      <c r="P75" s="116">
        <v>11</v>
      </c>
      <c r="Q75" s="116">
        <v>8</v>
      </c>
      <c r="R75" s="116">
        <f>IF(P75="",0,IF(P75&gt;Q75,1,0))</f>
        <v>1</v>
      </c>
      <c r="S75" s="116">
        <f>IF(Q75="",0,IF(Q75&gt;P75,1,0))</f>
        <v>0</v>
      </c>
      <c r="T75" s="116">
        <v>11</v>
      </c>
      <c r="U75" s="116">
        <v>3</v>
      </c>
      <c r="V75" s="116">
        <f>IF(T75="",0,IF(T75&gt;U75,1,0))</f>
        <v>1</v>
      </c>
      <c r="W75" s="116">
        <f>IF(U75="",0,IF(U75&gt;T75,1,0))</f>
        <v>0</v>
      </c>
      <c r="X75" s="116">
        <v>0</v>
      </c>
      <c r="Y75" s="116">
        <v>0</v>
      </c>
      <c r="Z75" s="116">
        <f>IF(X75="",0,IF(X75&gt;Y75,1,0))</f>
        <v>0</v>
      </c>
      <c r="AA75" s="116">
        <f>IF(Y75="",0,IF(Y75&gt;X75,1,0))</f>
        <v>0</v>
      </c>
      <c r="AB75" s="116"/>
      <c r="AC75" s="117"/>
      <c r="AD75">
        <f>IF(AB75="",0,IF(AB75&gt;AC75,1,0))</f>
        <v>0</v>
      </c>
      <c r="AE75">
        <f>IF(AC75="",0,IF(AC75&gt;AB75,1,0))</f>
        <v>0</v>
      </c>
      <c r="AF75" s="8"/>
    </row>
    <row r="76" spans="1:32" ht="18" customHeight="1">
      <c r="A76" s="150"/>
      <c r="B76" s="109" t="s">
        <v>72</v>
      </c>
      <c r="C76" s="65" t="s">
        <v>75</v>
      </c>
      <c r="D76" s="118">
        <f t="shared" ref="D76:D79" si="49">IF(F76&gt;G76,1,IF(G76&gt;F76,0,0))</f>
        <v>1</v>
      </c>
      <c r="E76" s="110">
        <f t="shared" ref="E76:E79" si="50">IF(G76&gt;F76,1,IF(F76&gt;G76,0,0))</f>
        <v>0</v>
      </c>
      <c r="F76" s="111">
        <f t="shared" ref="F76:G79" si="51">SUM(N76,R76,V76,Z76,AD76)</f>
        <v>3</v>
      </c>
      <c r="G76" s="111">
        <f t="shared" si="51"/>
        <v>1</v>
      </c>
      <c r="H76" s="111"/>
      <c r="I76" s="111"/>
      <c r="J76" s="111">
        <f t="shared" ref="J76:K79" si="52">SUM(L76,P76,T76,X76,AB76)</f>
        <v>43</v>
      </c>
      <c r="K76" s="111">
        <f t="shared" si="52"/>
        <v>33</v>
      </c>
      <c r="L76" s="112">
        <v>10</v>
      </c>
      <c r="M76" s="112">
        <v>12</v>
      </c>
      <c r="N76" s="112">
        <f t="shared" ref="N76:N79" si="53">IF(L76="",0,IF(L76&gt;M76,1,0))</f>
        <v>0</v>
      </c>
      <c r="O76" s="112">
        <f t="shared" ref="O76:O79" si="54">IF(M76="",0,IF(M76&gt;L76,1,0))</f>
        <v>1</v>
      </c>
      <c r="P76" s="112">
        <v>11</v>
      </c>
      <c r="Q76" s="112">
        <v>6</v>
      </c>
      <c r="R76" s="112">
        <f t="shared" ref="R76:R79" si="55">IF(P76="",0,IF(P76&gt;Q76,1,0))</f>
        <v>1</v>
      </c>
      <c r="S76" s="112">
        <f t="shared" ref="S76:S79" si="56">IF(Q76="",0,IF(Q76&gt;P76,1,0))</f>
        <v>0</v>
      </c>
      <c r="T76" s="112">
        <v>11</v>
      </c>
      <c r="U76" s="112">
        <v>6</v>
      </c>
      <c r="V76" s="112">
        <f t="shared" ref="V76:V79" si="57">IF(T76="",0,IF(T76&gt;U76,1,0))</f>
        <v>1</v>
      </c>
      <c r="W76" s="112">
        <f t="shared" ref="W76:W79" si="58">IF(U76="",0,IF(U76&gt;T76,1,0))</f>
        <v>0</v>
      </c>
      <c r="X76" s="112">
        <v>11</v>
      </c>
      <c r="Y76" s="112">
        <v>9</v>
      </c>
      <c r="Z76" s="112">
        <f t="shared" ref="Z76:Z79" si="59">IF(X76="",0,IF(X76&gt;Y76,1,0))</f>
        <v>1</v>
      </c>
      <c r="AA76" s="112">
        <f t="shared" ref="AA76:AA79" si="60">IF(Y76="",0,IF(Y76&gt;X76,1,0))</f>
        <v>0</v>
      </c>
      <c r="AB76" s="112"/>
      <c r="AC76" s="119"/>
      <c r="AF76" s="8"/>
    </row>
    <row r="77" spans="1:32" ht="18" customHeight="1">
      <c r="A77" s="150"/>
      <c r="B77" s="65" t="s">
        <v>77</v>
      </c>
      <c r="C77" s="65" t="s">
        <v>80</v>
      </c>
      <c r="D77" s="118">
        <f t="shared" si="49"/>
        <v>1</v>
      </c>
      <c r="E77" s="110">
        <f t="shared" si="50"/>
        <v>0</v>
      </c>
      <c r="F77" s="111">
        <f t="shared" si="51"/>
        <v>3</v>
      </c>
      <c r="G77" s="111">
        <f t="shared" si="51"/>
        <v>1</v>
      </c>
      <c r="H77" s="111"/>
      <c r="I77" s="111"/>
      <c r="J77" s="111">
        <f t="shared" si="52"/>
        <v>37</v>
      </c>
      <c r="K77" s="111">
        <f t="shared" si="52"/>
        <v>31</v>
      </c>
      <c r="L77" s="112">
        <v>11</v>
      </c>
      <c r="M77" s="112">
        <v>4</v>
      </c>
      <c r="N77" s="112">
        <f t="shared" si="53"/>
        <v>1</v>
      </c>
      <c r="O77" s="112">
        <f t="shared" si="54"/>
        <v>0</v>
      </c>
      <c r="P77" s="112">
        <v>4</v>
      </c>
      <c r="Q77" s="112">
        <v>11</v>
      </c>
      <c r="R77" s="112">
        <f t="shared" si="55"/>
        <v>0</v>
      </c>
      <c r="S77" s="112">
        <f t="shared" si="56"/>
        <v>1</v>
      </c>
      <c r="T77" s="112">
        <v>11</v>
      </c>
      <c r="U77" s="112">
        <v>9</v>
      </c>
      <c r="V77" s="112">
        <f t="shared" si="57"/>
        <v>1</v>
      </c>
      <c r="W77" s="112">
        <f t="shared" si="58"/>
        <v>0</v>
      </c>
      <c r="X77" s="112">
        <v>11</v>
      </c>
      <c r="Y77" s="112">
        <v>7</v>
      </c>
      <c r="Z77" s="112">
        <f t="shared" si="59"/>
        <v>1</v>
      </c>
      <c r="AA77" s="112">
        <f t="shared" si="60"/>
        <v>0</v>
      </c>
      <c r="AB77" s="112"/>
      <c r="AC77" s="119"/>
      <c r="AD77">
        <f t="shared" ref="AD77:AD79" si="61">IF(AB77="",0,IF(AB77&gt;AC77,1,0))</f>
        <v>0</v>
      </c>
      <c r="AE77">
        <f t="shared" ref="AE77:AE79" si="62">IF(AC77="",0,IF(AC77&gt;AB77,1,0))</f>
        <v>0</v>
      </c>
      <c r="AF77" s="8"/>
    </row>
    <row r="78" spans="1:32" ht="18" customHeight="1">
      <c r="A78" s="150"/>
      <c r="B78" s="65" t="s">
        <v>82</v>
      </c>
      <c r="C78" s="65" t="s">
        <v>90</v>
      </c>
      <c r="D78" s="118">
        <f t="shared" si="49"/>
        <v>0</v>
      </c>
      <c r="E78" s="110">
        <f t="shared" si="50"/>
        <v>1</v>
      </c>
      <c r="F78" s="111">
        <f t="shared" si="51"/>
        <v>0</v>
      </c>
      <c r="G78" s="111">
        <f t="shared" si="51"/>
        <v>3</v>
      </c>
      <c r="H78" s="111"/>
      <c r="I78" s="111"/>
      <c r="J78" s="111">
        <f t="shared" si="52"/>
        <v>15</v>
      </c>
      <c r="K78" s="111">
        <f t="shared" si="52"/>
        <v>33</v>
      </c>
      <c r="L78" s="112">
        <v>5</v>
      </c>
      <c r="M78" s="112">
        <v>11</v>
      </c>
      <c r="N78" s="112">
        <f t="shared" si="53"/>
        <v>0</v>
      </c>
      <c r="O78" s="112">
        <f t="shared" si="54"/>
        <v>1</v>
      </c>
      <c r="P78" s="112">
        <v>7</v>
      </c>
      <c r="Q78" s="112">
        <v>11</v>
      </c>
      <c r="R78" s="112">
        <f t="shared" si="55"/>
        <v>0</v>
      </c>
      <c r="S78" s="112">
        <f t="shared" si="56"/>
        <v>1</v>
      </c>
      <c r="T78" s="112">
        <v>3</v>
      </c>
      <c r="U78" s="112">
        <v>11</v>
      </c>
      <c r="V78" s="112">
        <f t="shared" si="57"/>
        <v>0</v>
      </c>
      <c r="W78" s="112">
        <f t="shared" si="58"/>
        <v>1</v>
      </c>
      <c r="X78" s="112">
        <v>0</v>
      </c>
      <c r="Y78" s="112">
        <v>0</v>
      </c>
      <c r="Z78" s="112">
        <f t="shared" si="59"/>
        <v>0</v>
      </c>
      <c r="AA78" s="112">
        <f t="shared" si="60"/>
        <v>0</v>
      </c>
      <c r="AB78" s="112"/>
      <c r="AC78" s="119"/>
      <c r="AD78">
        <f t="shared" si="61"/>
        <v>0</v>
      </c>
      <c r="AE78">
        <f t="shared" si="62"/>
        <v>0</v>
      </c>
      <c r="AF78" s="8"/>
    </row>
    <row r="79" spans="1:32" ht="18" customHeight="1">
      <c r="A79" s="150"/>
      <c r="B79" s="44" t="s">
        <v>87</v>
      </c>
      <c r="C79" s="44" t="s">
        <v>93</v>
      </c>
      <c r="D79" s="120">
        <f t="shared" si="49"/>
        <v>0</v>
      </c>
      <c r="E79" s="121">
        <f t="shared" si="50"/>
        <v>1</v>
      </c>
      <c r="F79" s="122">
        <f t="shared" si="51"/>
        <v>0</v>
      </c>
      <c r="G79" s="122">
        <f t="shared" si="51"/>
        <v>3</v>
      </c>
      <c r="H79" s="122"/>
      <c r="I79" s="122"/>
      <c r="J79" s="122">
        <f t="shared" si="52"/>
        <v>26</v>
      </c>
      <c r="K79" s="122">
        <f t="shared" si="52"/>
        <v>35</v>
      </c>
      <c r="L79" s="123">
        <v>11</v>
      </c>
      <c r="M79" s="123">
        <v>13</v>
      </c>
      <c r="N79" s="123">
        <f t="shared" si="53"/>
        <v>0</v>
      </c>
      <c r="O79" s="123">
        <f t="shared" si="54"/>
        <v>1</v>
      </c>
      <c r="P79" s="123">
        <v>9</v>
      </c>
      <c r="Q79" s="123">
        <v>11</v>
      </c>
      <c r="R79" s="123">
        <f t="shared" si="55"/>
        <v>0</v>
      </c>
      <c r="S79" s="123">
        <f t="shared" si="56"/>
        <v>1</v>
      </c>
      <c r="T79" s="123">
        <v>6</v>
      </c>
      <c r="U79" s="123">
        <v>11</v>
      </c>
      <c r="V79" s="123">
        <f t="shared" si="57"/>
        <v>0</v>
      </c>
      <c r="W79" s="123">
        <f t="shared" si="58"/>
        <v>1</v>
      </c>
      <c r="X79" s="123">
        <v>0</v>
      </c>
      <c r="Y79" s="123">
        <v>0</v>
      </c>
      <c r="Z79" s="123">
        <f t="shared" si="59"/>
        <v>0</v>
      </c>
      <c r="AA79" s="123">
        <f t="shared" si="60"/>
        <v>0</v>
      </c>
      <c r="AB79" s="123"/>
      <c r="AC79" s="124"/>
      <c r="AD79">
        <f t="shared" si="61"/>
        <v>0</v>
      </c>
      <c r="AE79">
        <f t="shared" si="62"/>
        <v>0</v>
      </c>
      <c r="AF79" s="8"/>
    </row>
    <row r="80" spans="1:32" s="1" customFormat="1" ht="18" customHeight="1">
      <c r="A80" s="149"/>
      <c r="B80" s="45" t="s">
        <v>55</v>
      </c>
      <c r="C80" s="46"/>
      <c r="D80" s="74">
        <f t="shared" ref="D80:E80" si="63">SUM(D75:D79)</f>
        <v>3</v>
      </c>
      <c r="E80" s="75">
        <f t="shared" si="63"/>
        <v>2</v>
      </c>
      <c r="F80" s="76">
        <f>SUM(F75:F79)</f>
        <v>9</v>
      </c>
      <c r="G80" s="75">
        <f>SUM(G75:G79)</f>
        <v>8</v>
      </c>
      <c r="H80" s="77"/>
      <c r="I80" s="77"/>
      <c r="J80" s="74">
        <f>SUM(J75:J79)</f>
        <v>154</v>
      </c>
      <c r="K80" s="75">
        <f>SUM(K75:K79)</f>
        <v>152</v>
      </c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47"/>
      <c r="AF80" s="7"/>
    </row>
    <row r="81" spans="1:32" s="1" customFormat="1" ht="18" customHeight="1">
      <c r="A81" s="149"/>
      <c r="B81" s="45" t="s">
        <v>38</v>
      </c>
      <c r="C81" s="48"/>
      <c r="D81" s="72"/>
      <c r="E81" s="73"/>
      <c r="F81" s="49">
        <v>5</v>
      </c>
      <c r="G81" s="50">
        <v>0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214"/>
      <c r="AC81" s="214"/>
      <c r="AF81" s="7"/>
    </row>
    <row r="82" spans="1:32" ht="18" customHeight="1">
      <c r="A82" s="150"/>
      <c r="B82" s="45"/>
      <c r="C82" s="51"/>
      <c r="D82" s="71"/>
      <c r="E82" s="70"/>
      <c r="F82" s="71"/>
      <c r="G82" s="70"/>
      <c r="H82" s="52"/>
      <c r="I82" s="52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35"/>
      <c r="AC82" s="35"/>
      <c r="AF82" s="8"/>
    </row>
    <row r="83" spans="1:32" s="2" customFormat="1" ht="18" customHeight="1">
      <c r="A83" s="150"/>
      <c r="B83" s="53" t="s">
        <v>56</v>
      </c>
      <c r="C83" s="54"/>
      <c r="D83" s="55">
        <f>SUM(D80:D82)</f>
        <v>3</v>
      </c>
      <c r="E83" s="78">
        <f>SUM(E80:E82)</f>
        <v>2</v>
      </c>
      <c r="F83" s="55">
        <f t="shared" ref="F83:G83" si="64">SUM(F80:F82)</f>
        <v>14</v>
      </c>
      <c r="G83" s="55">
        <f t="shared" si="64"/>
        <v>8</v>
      </c>
      <c r="H83" s="79">
        <f t="shared" ref="H83:I83" si="65">SUM(H75:H82)</f>
        <v>0</v>
      </c>
      <c r="I83" s="80">
        <f t="shared" si="65"/>
        <v>0</v>
      </c>
      <c r="J83" s="55">
        <f>J80</f>
        <v>154</v>
      </c>
      <c r="K83" s="56">
        <f>K80</f>
        <v>152</v>
      </c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8"/>
      <c r="AC83" s="58"/>
      <c r="AF83" s="9"/>
    </row>
    <row r="84" spans="1:32" ht="18" customHeight="1">
      <c r="A84" s="150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59"/>
      <c r="AF84" s="5"/>
    </row>
    <row r="85" spans="1:32" ht="18" customHeight="1">
      <c r="A85" s="150"/>
      <c r="B85" s="24" t="s">
        <v>57</v>
      </c>
      <c r="C85" s="60" t="s">
        <v>58</v>
      </c>
      <c r="D85" s="60" t="s">
        <v>59</v>
      </c>
      <c r="E85" s="60" t="s">
        <v>60</v>
      </c>
      <c r="F85" s="60" t="s">
        <v>61</v>
      </c>
      <c r="G85" s="60" t="s">
        <v>62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59"/>
      <c r="AF85" s="5"/>
    </row>
    <row r="86" spans="1:32" ht="18" customHeight="1">
      <c r="A86" s="150"/>
      <c r="B86" s="61" t="str">
        <f>B73</f>
        <v>Scotland</v>
      </c>
      <c r="C86" s="61">
        <f>IF(D80+E80&gt;0,1,0)</f>
        <v>1</v>
      </c>
      <c r="D86" s="61">
        <f>IF(F83&lt;0,0,F83)</f>
        <v>14</v>
      </c>
      <c r="E86" s="61">
        <f>D80</f>
        <v>3</v>
      </c>
      <c r="F86" s="61">
        <f>F80</f>
        <v>9</v>
      </c>
      <c r="G86" s="61">
        <f>J80-K80</f>
        <v>2</v>
      </c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59"/>
      <c r="AF86" s="5"/>
    </row>
    <row r="87" spans="1:32" ht="18" customHeight="1">
      <c r="A87" s="150"/>
      <c r="B87" s="61" t="str">
        <f>C73</f>
        <v>Wales</v>
      </c>
      <c r="C87" s="61">
        <f>IF(D80+E80&gt;0,1,0)</f>
        <v>1</v>
      </c>
      <c r="D87" s="61">
        <f>IF(G83&lt;0,0,G83)</f>
        <v>8</v>
      </c>
      <c r="E87" s="61">
        <f>E80</f>
        <v>2</v>
      </c>
      <c r="F87" s="61">
        <f>G80</f>
        <v>8</v>
      </c>
      <c r="G87" s="61">
        <f>K80-J80</f>
        <v>-2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59"/>
      <c r="AF87" s="5"/>
    </row>
    <row r="88" spans="1:32" ht="7.5" customHeight="1">
      <c r="A88" s="15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3"/>
      <c r="AF88" s="6"/>
    </row>
    <row r="89" spans="1:32" ht="6.7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32" ht="6.7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32" ht="6.75" customHeight="1">
      <c r="A91" s="148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F91" s="4"/>
    </row>
    <row r="92" spans="1:32" s="1" customFormat="1" ht="18" customHeight="1">
      <c r="A92" s="149">
        <v>5</v>
      </c>
      <c r="B92" s="154" t="s">
        <v>5</v>
      </c>
      <c r="C92" s="154" t="s">
        <v>4</v>
      </c>
      <c r="D92" s="216" t="s">
        <v>39</v>
      </c>
      <c r="E92" s="216"/>
      <c r="F92" s="216"/>
      <c r="G92" s="216"/>
      <c r="H92" s="217"/>
      <c r="I92" s="217"/>
      <c r="J92" s="217"/>
      <c r="K92" s="217"/>
      <c r="L92" s="215" t="s">
        <v>40</v>
      </c>
      <c r="M92" s="215"/>
      <c r="N92" s="33"/>
      <c r="O92" s="33"/>
      <c r="P92" s="215" t="s">
        <v>41</v>
      </c>
      <c r="Q92" s="215"/>
      <c r="R92" s="33"/>
      <c r="S92" s="33"/>
      <c r="T92" s="215" t="s">
        <v>42</v>
      </c>
      <c r="U92" s="215"/>
      <c r="V92" s="33"/>
      <c r="W92" s="33"/>
      <c r="X92" s="215" t="s">
        <v>43</v>
      </c>
      <c r="Y92" s="215"/>
      <c r="Z92" s="33"/>
      <c r="AA92" s="33"/>
      <c r="AB92" s="215" t="s">
        <v>44</v>
      </c>
      <c r="AC92" s="215"/>
      <c r="AF92" s="7"/>
    </row>
    <row r="93" spans="1:32" s="1" customFormat="1" ht="18" customHeight="1">
      <c r="A93" s="149"/>
      <c r="B93" s="35" t="s">
        <v>45</v>
      </c>
      <c r="C93" s="36" t="s">
        <v>46</v>
      </c>
      <c r="D93" s="37" t="s">
        <v>47</v>
      </c>
      <c r="E93" s="38" t="s">
        <v>48</v>
      </c>
      <c r="F93" s="39" t="s">
        <v>49</v>
      </c>
      <c r="G93" s="38" t="s">
        <v>50</v>
      </c>
      <c r="H93" s="40" t="s">
        <v>51</v>
      </c>
      <c r="I93" s="41"/>
      <c r="J93" s="41" t="s">
        <v>52</v>
      </c>
      <c r="K93" s="41" t="s">
        <v>53</v>
      </c>
      <c r="L93" s="41" t="s">
        <v>52</v>
      </c>
      <c r="M93" s="41" t="s">
        <v>53</v>
      </c>
      <c r="N93" s="35"/>
      <c r="O93" s="35"/>
      <c r="P93" s="41" t="s">
        <v>52</v>
      </c>
      <c r="Q93" s="41" t="s">
        <v>53</v>
      </c>
      <c r="R93" s="41" t="s">
        <v>52</v>
      </c>
      <c r="S93" s="41" t="s">
        <v>53</v>
      </c>
      <c r="T93" s="41" t="s">
        <v>52</v>
      </c>
      <c r="U93" s="41" t="s">
        <v>53</v>
      </c>
      <c r="V93" s="41" t="s">
        <v>52</v>
      </c>
      <c r="W93" s="41" t="s">
        <v>53</v>
      </c>
      <c r="X93" s="41" t="s">
        <v>52</v>
      </c>
      <c r="Y93" s="41" t="s">
        <v>53</v>
      </c>
      <c r="Z93" s="41" t="s">
        <v>52</v>
      </c>
      <c r="AA93" s="41" t="s">
        <v>53</v>
      </c>
      <c r="AB93" s="41" t="s">
        <v>52</v>
      </c>
      <c r="AC93" s="41" t="s">
        <v>53</v>
      </c>
      <c r="AF93" s="7"/>
    </row>
    <row r="94" spans="1:32" ht="18" customHeight="1">
      <c r="A94" s="150"/>
      <c r="B94" s="25" t="s">
        <v>69</v>
      </c>
      <c r="C94" s="66" t="s">
        <v>68</v>
      </c>
      <c r="D94" s="113">
        <f>IF(F94&gt;G94,1,IF(G94&gt;F94,0,0))</f>
        <v>1</v>
      </c>
      <c r="E94" s="114">
        <f>IF(G94&gt;F94,1,IF(F94&gt;G94,0,0))</f>
        <v>0</v>
      </c>
      <c r="F94" s="115">
        <f>SUM(N94,R94,V94,Z94,AD94)</f>
        <v>3</v>
      </c>
      <c r="G94" s="115">
        <f>SUM(O94,S94,W94,AA94,AE94)</f>
        <v>0</v>
      </c>
      <c r="H94" s="115"/>
      <c r="I94" s="115"/>
      <c r="J94" s="115">
        <f>SUM(L94,P94,T94,X94,AB94)</f>
        <v>33</v>
      </c>
      <c r="K94" s="115">
        <f>SUM(M94,Q94,U94,Y94,AC94)</f>
        <v>10</v>
      </c>
      <c r="L94" s="116">
        <v>11</v>
      </c>
      <c r="M94" s="116">
        <v>2</v>
      </c>
      <c r="N94" s="116">
        <f>IF(L94="",0,IF(L94&gt;M94,1,0))</f>
        <v>1</v>
      </c>
      <c r="O94" s="116">
        <f>IF(M94="",0,IF(M94&gt;L94,1,0))</f>
        <v>0</v>
      </c>
      <c r="P94" s="116">
        <v>11</v>
      </c>
      <c r="Q94" s="116">
        <v>2</v>
      </c>
      <c r="R94" s="116">
        <f>IF(P94="",0,IF(P94&gt;Q94,1,0))</f>
        <v>1</v>
      </c>
      <c r="S94" s="116">
        <f>IF(Q94="",0,IF(Q94&gt;P94,1,0))</f>
        <v>0</v>
      </c>
      <c r="T94" s="116">
        <v>11</v>
      </c>
      <c r="U94" s="116">
        <v>6</v>
      </c>
      <c r="V94" s="116">
        <f>IF(T94="",0,IF(T94&gt;U94,1,0))</f>
        <v>1</v>
      </c>
      <c r="W94" s="116">
        <f>IF(U94="",0,IF(U94&gt;T94,1,0))</f>
        <v>0</v>
      </c>
      <c r="X94" s="116">
        <v>0</v>
      </c>
      <c r="Y94" s="116">
        <v>0</v>
      </c>
      <c r="Z94" s="116">
        <f>IF(X94="",0,IF(X94&gt;Y94,1,0))</f>
        <v>0</v>
      </c>
      <c r="AA94" s="116">
        <f>IF(Y94="",0,IF(Y94&gt;X94,1,0))</f>
        <v>0</v>
      </c>
      <c r="AB94" s="116"/>
      <c r="AC94" s="117"/>
      <c r="AD94">
        <f>IF(AB94="",0,IF(AB94&gt;AC94,1,0))</f>
        <v>0</v>
      </c>
      <c r="AE94">
        <f>IF(AC94="",0,IF(AC94&gt;AB94,1,0))</f>
        <v>0</v>
      </c>
      <c r="AF94" s="8"/>
    </row>
    <row r="95" spans="1:32" ht="18" customHeight="1">
      <c r="A95" s="150"/>
      <c r="B95" s="25" t="s">
        <v>74</v>
      </c>
      <c r="C95" s="66" t="s">
        <v>73</v>
      </c>
      <c r="D95" s="118">
        <f t="shared" ref="D95:D98" si="66">IF(F95&gt;G95,1,IF(G95&gt;F95,0,0))</f>
        <v>1</v>
      </c>
      <c r="E95" s="110">
        <f t="shared" ref="E95:E98" si="67">IF(G95&gt;F95,1,IF(F95&gt;G95,0,0))</f>
        <v>0</v>
      </c>
      <c r="F95" s="111">
        <f t="shared" ref="F95:G98" si="68">SUM(N95,R95,V95,Z95,AD95)</f>
        <v>3</v>
      </c>
      <c r="G95" s="111">
        <f t="shared" si="68"/>
        <v>0</v>
      </c>
      <c r="H95" s="111"/>
      <c r="I95" s="111"/>
      <c r="J95" s="111">
        <f t="shared" ref="J95:K98" si="69">SUM(L95,P95,T95,X95,AB95)</f>
        <v>33</v>
      </c>
      <c r="K95" s="111">
        <f t="shared" si="69"/>
        <v>11</v>
      </c>
      <c r="L95" s="112">
        <v>11</v>
      </c>
      <c r="M95" s="112">
        <v>5</v>
      </c>
      <c r="N95" s="112">
        <f t="shared" ref="N95:N98" si="70">IF(L95="",0,IF(L95&gt;M95,1,0))</f>
        <v>1</v>
      </c>
      <c r="O95" s="112">
        <f t="shared" ref="O95:O98" si="71">IF(M95="",0,IF(M95&gt;L95,1,0))</f>
        <v>0</v>
      </c>
      <c r="P95" s="112">
        <v>11</v>
      </c>
      <c r="Q95" s="112">
        <v>5</v>
      </c>
      <c r="R95" s="112">
        <f t="shared" ref="R95:R98" si="72">IF(P95="",0,IF(P95&gt;Q95,1,0))</f>
        <v>1</v>
      </c>
      <c r="S95" s="112">
        <f t="shared" ref="S95:S98" si="73">IF(Q95="",0,IF(Q95&gt;P95,1,0))</f>
        <v>0</v>
      </c>
      <c r="T95" s="112">
        <v>11</v>
      </c>
      <c r="U95" s="112">
        <v>1</v>
      </c>
      <c r="V95" s="112">
        <f t="shared" ref="V95:V98" si="74">IF(T95="",0,IF(T95&gt;U95,1,0))</f>
        <v>1</v>
      </c>
      <c r="W95" s="112">
        <f t="shared" ref="W95:W98" si="75">IF(U95="",0,IF(U95&gt;T95,1,0))</f>
        <v>0</v>
      </c>
      <c r="X95" s="112">
        <v>0</v>
      </c>
      <c r="Y95" s="112">
        <v>0</v>
      </c>
      <c r="Z95" s="112">
        <f t="shared" ref="Z95:Z98" si="76">IF(X95="",0,IF(X95&gt;Y95,1,0))</f>
        <v>0</v>
      </c>
      <c r="AA95" s="112">
        <f t="shared" ref="AA95:AA98" si="77">IF(Y95="",0,IF(Y95&gt;X95,1,0))</f>
        <v>0</v>
      </c>
      <c r="AB95" s="112"/>
      <c r="AC95" s="119"/>
      <c r="AF95" s="8"/>
    </row>
    <row r="96" spans="1:32" ht="18" customHeight="1">
      <c r="A96" s="150"/>
      <c r="B96" s="25" t="s">
        <v>79</v>
      </c>
      <c r="C96" s="66" t="s">
        <v>83</v>
      </c>
      <c r="D96" s="118">
        <f t="shared" si="66"/>
        <v>1</v>
      </c>
      <c r="E96" s="110">
        <f t="shared" si="67"/>
        <v>0</v>
      </c>
      <c r="F96" s="111">
        <f t="shared" si="68"/>
        <v>3</v>
      </c>
      <c r="G96" s="111">
        <f t="shared" si="68"/>
        <v>0</v>
      </c>
      <c r="H96" s="111"/>
      <c r="I96" s="111"/>
      <c r="J96" s="111">
        <f t="shared" si="69"/>
        <v>33</v>
      </c>
      <c r="K96" s="111">
        <f t="shared" si="69"/>
        <v>10</v>
      </c>
      <c r="L96" s="112">
        <v>11</v>
      </c>
      <c r="M96" s="112">
        <v>2</v>
      </c>
      <c r="N96" s="112">
        <f t="shared" si="70"/>
        <v>1</v>
      </c>
      <c r="O96" s="112">
        <f t="shared" si="71"/>
        <v>0</v>
      </c>
      <c r="P96" s="112">
        <v>11</v>
      </c>
      <c r="Q96" s="112">
        <v>3</v>
      </c>
      <c r="R96" s="112">
        <f t="shared" si="72"/>
        <v>1</v>
      </c>
      <c r="S96" s="112">
        <f t="shared" si="73"/>
        <v>0</v>
      </c>
      <c r="T96" s="112">
        <v>11</v>
      </c>
      <c r="U96" s="112">
        <v>5</v>
      </c>
      <c r="V96" s="112">
        <f t="shared" si="74"/>
        <v>1</v>
      </c>
      <c r="W96" s="112">
        <f t="shared" si="75"/>
        <v>0</v>
      </c>
      <c r="X96" s="112">
        <v>0</v>
      </c>
      <c r="Y96" s="112">
        <v>0</v>
      </c>
      <c r="Z96" s="112">
        <f t="shared" si="76"/>
        <v>0</v>
      </c>
      <c r="AA96" s="112">
        <f t="shared" si="77"/>
        <v>0</v>
      </c>
      <c r="AB96" s="112"/>
      <c r="AC96" s="119"/>
      <c r="AD96">
        <f t="shared" ref="AD96:AD98" si="78">IF(AB96="",0,IF(AB96&gt;AC96,1,0))</f>
        <v>0</v>
      </c>
      <c r="AE96">
        <f t="shared" ref="AE96:AE98" si="79">IF(AC96="",0,IF(AC96&gt;AB96,1,0))</f>
        <v>0</v>
      </c>
      <c r="AF96" s="8"/>
    </row>
    <row r="97" spans="1:32" ht="18" customHeight="1">
      <c r="A97" s="150"/>
      <c r="B97" s="25" t="s">
        <v>84</v>
      </c>
      <c r="C97" s="66" t="s">
        <v>92</v>
      </c>
      <c r="D97" s="118">
        <f t="shared" si="66"/>
        <v>1</v>
      </c>
      <c r="E97" s="110">
        <f t="shared" si="67"/>
        <v>0</v>
      </c>
      <c r="F97" s="111">
        <f t="shared" si="68"/>
        <v>3</v>
      </c>
      <c r="G97" s="111">
        <f t="shared" si="68"/>
        <v>0</v>
      </c>
      <c r="H97" s="111"/>
      <c r="I97" s="111"/>
      <c r="J97" s="111">
        <f t="shared" si="69"/>
        <v>35</v>
      </c>
      <c r="K97" s="111">
        <f t="shared" si="69"/>
        <v>18</v>
      </c>
      <c r="L97" s="112">
        <v>11</v>
      </c>
      <c r="M97" s="112">
        <v>5</v>
      </c>
      <c r="N97" s="112">
        <f t="shared" si="70"/>
        <v>1</v>
      </c>
      <c r="O97" s="112">
        <f t="shared" si="71"/>
        <v>0</v>
      </c>
      <c r="P97" s="112">
        <v>13</v>
      </c>
      <c r="Q97" s="112">
        <v>11</v>
      </c>
      <c r="R97" s="112">
        <f t="shared" si="72"/>
        <v>1</v>
      </c>
      <c r="S97" s="112">
        <f t="shared" si="73"/>
        <v>0</v>
      </c>
      <c r="T97" s="112">
        <v>11</v>
      </c>
      <c r="U97" s="112">
        <v>2</v>
      </c>
      <c r="V97" s="112">
        <f t="shared" si="74"/>
        <v>1</v>
      </c>
      <c r="W97" s="112">
        <f t="shared" si="75"/>
        <v>0</v>
      </c>
      <c r="X97" s="112">
        <v>0</v>
      </c>
      <c r="Y97" s="112">
        <v>0</v>
      </c>
      <c r="Z97" s="112">
        <f t="shared" si="76"/>
        <v>0</v>
      </c>
      <c r="AA97" s="112">
        <f t="shared" si="77"/>
        <v>0</v>
      </c>
      <c r="AB97" s="112"/>
      <c r="AC97" s="119"/>
      <c r="AD97">
        <f t="shared" si="78"/>
        <v>0</v>
      </c>
      <c r="AE97">
        <f t="shared" si="79"/>
        <v>0</v>
      </c>
      <c r="AF97" s="8"/>
    </row>
    <row r="98" spans="1:32" ht="18" customHeight="1">
      <c r="A98" s="150"/>
      <c r="B98" s="43" t="s">
        <v>89</v>
      </c>
      <c r="C98" s="67" t="s">
        <v>94</v>
      </c>
      <c r="D98" s="120">
        <f t="shared" si="66"/>
        <v>1</v>
      </c>
      <c r="E98" s="121">
        <f t="shared" si="67"/>
        <v>0</v>
      </c>
      <c r="F98" s="122">
        <f t="shared" si="68"/>
        <v>3</v>
      </c>
      <c r="G98" s="122">
        <f t="shared" si="68"/>
        <v>2</v>
      </c>
      <c r="H98" s="122"/>
      <c r="I98" s="122"/>
      <c r="J98" s="122">
        <f t="shared" si="69"/>
        <v>53</v>
      </c>
      <c r="K98" s="122">
        <f t="shared" si="69"/>
        <v>52</v>
      </c>
      <c r="L98" s="123">
        <v>11</v>
      </c>
      <c r="M98" s="123">
        <v>7</v>
      </c>
      <c r="N98" s="123">
        <f t="shared" si="70"/>
        <v>1</v>
      </c>
      <c r="O98" s="123">
        <f t="shared" si="71"/>
        <v>0</v>
      </c>
      <c r="P98" s="123">
        <v>13</v>
      </c>
      <c r="Q98" s="123">
        <v>11</v>
      </c>
      <c r="R98" s="123">
        <f t="shared" si="72"/>
        <v>1</v>
      </c>
      <c r="S98" s="123">
        <f t="shared" si="73"/>
        <v>0</v>
      </c>
      <c r="T98" s="123">
        <v>12</v>
      </c>
      <c r="U98" s="123">
        <v>14</v>
      </c>
      <c r="V98" s="123">
        <f t="shared" si="74"/>
        <v>0</v>
      </c>
      <c r="W98" s="123">
        <f t="shared" si="75"/>
        <v>1</v>
      </c>
      <c r="X98" s="123">
        <v>6</v>
      </c>
      <c r="Y98" s="123">
        <v>11</v>
      </c>
      <c r="Z98" s="123">
        <f t="shared" si="76"/>
        <v>0</v>
      </c>
      <c r="AA98" s="123">
        <f t="shared" si="77"/>
        <v>1</v>
      </c>
      <c r="AB98" s="123">
        <v>11</v>
      </c>
      <c r="AC98" s="124">
        <v>9</v>
      </c>
      <c r="AD98">
        <f t="shared" si="78"/>
        <v>1</v>
      </c>
      <c r="AE98">
        <f t="shared" si="79"/>
        <v>0</v>
      </c>
      <c r="AF98" s="8"/>
    </row>
    <row r="99" spans="1:32" s="1" customFormat="1" ht="18" customHeight="1">
      <c r="A99" s="149"/>
      <c r="B99" s="45" t="s">
        <v>55</v>
      </c>
      <c r="C99" s="46"/>
      <c r="D99" s="74">
        <f t="shared" ref="D99:E99" si="80">SUM(D94:D98)</f>
        <v>5</v>
      </c>
      <c r="E99" s="75">
        <f t="shared" si="80"/>
        <v>0</v>
      </c>
      <c r="F99" s="76">
        <f>SUM(F94:F98)</f>
        <v>15</v>
      </c>
      <c r="G99" s="75">
        <f>SUM(G94:G98)</f>
        <v>2</v>
      </c>
      <c r="H99" s="77"/>
      <c r="I99" s="77"/>
      <c r="J99" s="74">
        <f>SUM(J94:J98)</f>
        <v>187</v>
      </c>
      <c r="K99" s="75">
        <f>SUM(K94:K98)</f>
        <v>101</v>
      </c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47"/>
      <c r="AF99" s="7"/>
    </row>
    <row r="100" spans="1:32" s="1" customFormat="1" ht="18" customHeight="1">
      <c r="A100" s="149"/>
      <c r="B100" s="45" t="s">
        <v>38</v>
      </c>
      <c r="C100" s="48"/>
      <c r="D100" s="72"/>
      <c r="E100" s="73"/>
      <c r="F100" s="49">
        <v>5</v>
      </c>
      <c r="G100" s="50">
        <v>0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214"/>
      <c r="AC100" s="214"/>
      <c r="AF100" s="7"/>
    </row>
    <row r="101" spans="1:32" ht="18" customHeight="1">
      <c r="A101" s="150"/>
      <c r="B101" s="45"/>
      <c r="C101" s="51"/>
      <c r="D101" s="71"/>
      <c r="E101" s="70"/>
      <c r="F101" s="71"/>
      <c r="G101" s="70"/>
      <c r="H101" s="52"/>
      <c r="I101" s="52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35"/>
      <c r="AC101" s="35"/>
      <c r="AF101" s="8"/>
    </row>
    <row r="102" spans="1:32" s="2" customFormat="1" ht="18" customHeight="1">
      <c r="A102" s="150"/>
      <c r="B102" s="53" t="s">
        <v>56</v>
      </c>
      <c r="C102" s="54"/>
      <c r="D102" s="55">
        <f>SUM(D99:D101)</f>
        <v>5</v>
      </c>
      <c r="E102" s="55">
        <f>SUM(E99:E101)</f>
        <v>0</v>
      </c>
      <c r="F102" s="55">
        <f t="shared" ref="F102:G102" si="81">SUM(F99:F101)</f>
        <v>20</v>
      </c>
      <c r="G102" s="55">
        <f t="shared" si="81"/>
        <v>2</v>
      </c>
      <c r="H102" s="79">
        <f t="shared" ref="H102:I102" si="82">SUM(H94:H101)</f>
        <v>0</v>
      </c>
      <c r="I102" s="80">
        <f t="shared" si="82"/>
        <v>0</v>
      </c>
      <c r="J102" s="55">
        <f>J99</f>
        <v>187</v>
      </c>
      <c r="K102" s="56">
        <f>K99</f>
        <v>101</v>
      </c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8"/>
      <c r="AC102" s="58"/>
      <c r="AF102" s="9"/>
    </row>
    <row r="103" spans="1:32" ht="18" customHeight="1">
      <c r="A103" s="150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59"/>
      <c r="AF103" s="5"/>
    </row>
    <row r="104" spans="1:32" ht="18" customHeight="1">
      <c r="A104" s="150"/>
      <c r="B104" s="24" t="s">
        <v>57</v>
      </c>
      <c r="C104" s="60" t="s">
        <v>58</v>
      </c>
      <c r="D104" s="60" t="s">
        <v>59</v>
      </c>
      <c r="E104" s="60" t="s">
        <v>60</v>
      </c>
      <c r="F104" s="60" t="s">
        <v>61</v>
      </c>
      <c r="G104" s="60" t="s">
        <v>62</v>
      </c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59"/>
      <c r="AF104" s="5"/>
    </row>
    <row r="105" spans="1:32" ht="18" customHeight="1">
      <c r="A105" s="150"/>
      <c r="B105" s="61" t="str">
        <f>B92</f>
        <v>France</v>
      </c>
      <c r="C105" s="61">
        <f>IF(D99+E99&gt;0,1,0)</f>
        <v>1</v>
      </c>
      <c r="D105" s="61">
        <f>IF(F102&lt;0,0,F102)</f>
        <v>20</v>
      </c>
      <c r="E105" s="61">
        <f>D99</f>
        <v>5</v>
      </c>
      <c r="F105" s="61">
        <f>F99</f>
        <v>15</v>
      </c>
      <c r="G105" s="61">
        <f>J99-K99</f>
        <v>86</v>
      </c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59"/>
      <c r="AF105" s="5"/>
    </row>
    <row r="106" spans="1:32" ht="18" customHeight="1">
      <c r="A106" s="150"/>
      <c r="B106" s="61" t="str">
        <f>C92</f>
        <v>Ireland</v>
      </c>
      <c r="C106" s="61">
        <f>IF(D99+E99&gt;0,1,0)</f>
        <v>1</v>
      </c>
      <c r="D106" s="61">
        <f>IF(G102&lt;0,0,G102)</f>
        <v>2</v>
      </c>
      <c r="E106" s="61">
        <f>E99</f>
        <v>0</v>
      </c>
      <c r="F106" s="61">
        <f>G99</f>
        <v>2</v>
      </c>
      <c r="G106" s="61">
        <f>K99-J99</f>
        <v>-86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59"/>
      <c r="AF106" s="5"/>
    </row>
    <row r="107" spans="1:32" ht="7.5" customHeight="1">
      <c r="A107" s="15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3"/>
      <c r="AF107" s="6"/>
    </row>
    <row r="108" spans="1:32" ht="6.75" customHeight="1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1:32" ht="6.75" customHeight="1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1:32" ht="6.75" customHeight="1">
      <c r="A110" s="148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F110" s="4"/>
    </row>
    <row r="111" spans="1:32" s="1" customFormat="1" ht="18" customHeight="1">
      <c r="A111" s="149">
        <v>6</v>
      </c>
      <c r="B111" s="154" t="s">
        <v>7</v>
      </c>
      <c r="C111" s="154" t="s">
        <v>6</v>
      </c>
      <c r="D111" s="216" t="s">
        <v>39</v>
      </c>
      <c r="E111" s="216"/>
      <c r="F111" s="216"/>
      <c r="G111" s="216"/>
      <c r="H111" s="217"/>
      <c r="I111" s="217"/>
      <c r="J111" s="217"/>
      <c r="K111" s="217"/>
      <c r="L111" s="215" t="s">
        <v>40</v>
      </c>
      <c r="M111" s="215"/>
      <c r="N111" s="33"/>
      <c r="O111" s="33"/>
      <c r="P111" s="215" t="s">
        <v>41</v>
      </c>
      <c r="Q111" s="215"/>
      <c r="R111" s="33"/>
      <c r="S111" s="33"/>
      <c r="T111" s="215" t="s">
        <v>42</v>
      </c>
      <c r="U111" s="215"/>
      <c r="V111" s="33"/>
      <c r="W111" s="33"/>
      <c r="X111" s="215" t="s">
        <v>43</v>
      </c>
      <c r="Y111" s="215"/>
      <c r="Z111" s="33"/>
      <c r="AA111" s="33"/>
      <c r="AB111" s="215" t="s">
        <v>44</v>
      </c>
      <c r="AC111" s="215"/>
      <c r="AF111" s="7"/>
    </row>
    <row r="112" spans="1:32" s="1" customFormat="1" ht="18" customHeight="1">
      <c r="A112" s="149"/>
      <c r="B112" s="35" t="s">
        <v>45</v>
      </c>
      <c r="C112" s="36" t="s">
        <v>46</v>
      </c>
      <c r="D112" s="37" t="s">
        <v>47</v>
      </c>
      <c r="E112" s="38" t="s">
        <v>48</v>
      </c>
      <c r="F112" s="39" t="s">
        <v>49</v>
      </c>
      <c r="G112" s="38" t="s">
        <v>50</v>
      </c>
      <c r="H112" s="40" t="s">
        <v>51</v>
      </c>
      <c r="I112" s="41"/>
      <c r="J112" s="41" t="s">
        <v>52</v>
      </c>
      <c r="K112" s="41" t="s">
        <v>53</v>
      </c>
      <c r="L112" s="41" t="s">
        <v>52</v>
      </c>
      <c r="M112" s="41" t="s">
        <v>53</v>
      </c>
      <c r="N112" s="35"/>
      <c r="O112" s="35"/>
      <c r="P112" s="41" t="s">
        <v>52</v>
      </c>
      <c r="Q112" s="41" t="s">
        <v>53</v>
      </c>
      <c r="R112" s="41" t="s">
        <v>52</v>
      </c>
      <c r="S112" s="41" t="s">
        <v>53</v>
      </c>
      <c r="T112" s="41" t="s">
        <v>52</v>
      </c>
      <c r="U112" s="41" t="s">
        <v>53</v>
      </c>
      <c r="V112" s="41" t="s">
        <v>52</v>
      </c>
      <c r="W112" s="41" t="s">
        <v>53</v>
      </c>
      <c r="X112" s="41" t="s">
        <v>52</v>
      </c>
      <c r="Y112" s="41" t="s">
        <v>53</v>
      </c>
      <c r="Z112" s="41" t="s">
        <v>52</v>
      </c>
      <c r="AA112" s="41" t="s">
        <v>53</v>
      </c>
      <c r="AB112" s="41" t="s">
        <v>52</v>
      </c>
      <c r="AC112" s="41" t="s">
        <v>53</v>
      </c>
      <c r="AF112" s="7"/>
    </row>
    <row r="113" spans="1:32" ht="18" customHeight="1">
      <c r="A113" s="150"/>
      <c r="B113" s="68" t="s">
        <v>71</v>
      </c>
      <c r="C113" s="42" t="s">
        <v>70</v>
      </c>
      <c r="D113" s="113">
        <f>IF(F113&gt;G113,1,IF(G113&gt;F113,0,0))</f>
        <v>1</v>
      </c>
      <c r="E113" s="114">
        <f>IF(G113&gt;F113,1,IF(F113&gt;G113,0,0))</f>
        <v>0</v>
      </c>
      <c r="F113" s="115">
        <f>SUM(N113,R113,V113,Z113,AD113)</f>
        <v>3</v>
      </c>
      <c r="G113" s="115">
        <f>SUM(O113,S113,W113,AA113,AE113)</f>
        <v>0</v>
      </c>
      <c r="H113" s="115"/>
      <c r="I113" s="115"/>
      <c r="J113" s="115">
        <f>SUM(L113,P113,T113,X113,AB113)</f>
        <v>33</v>
      </c>
      <c r="K113" s="115">
        <f>SUM(M113,Q113,U113,Y113,AC113)</f>
        <v>15</v>
      </c>
      <c r="L113" s="116">
        <v>11</v>
      </c>
      <c r="M113" s="116">
        <v>7</v>
      </c>
      <c r="N113" s="116">
        <f>IF(L113="",0,IF(L113&gt;M113,1,0))</f>
        <v>1</v>
      </c>
      <c r="O113" s="116">
        <f>IF(M113="",0,IF(M113&gt;L113,1,0))</f>
        <v>0</v>
      </c>
      <c r="P113" s="116">
        <v>11</v>
      </c>
      <c r="Q113" s="116">
        <v>6</v>
      </c>
      <c r="R113" s="116">
        <f>IF(P113="",0,IF(P113&gt;Q113,1,0))</f>
        <v>1</v>
      </c>
      <c r="S113" s="116">
        <f>IF(Q113="",0,IF(Q113&gt;P113,1,0))</f>
        <v>0</v>
      </c>
      <c r="T113" s="116">
        <v>11</v>
      </c>
      <c r="U113" s="116">
        <v>2</v>
      </c>
      <c r="V113" s="116">
        <f>IF(T113="",0,IF(T113&gt;U113,1,0))</f>
        <v>1</v>
      </c>
      <c r="W113" s="116">
        <f>IF(U113="",0,IF(U113&gt;T113,1,0))</f>
        <v>0</v>
      </c>
      <c r="X113" s="116">
        <v>0</v>
      </c>
      <c r="Y113" s="116">
        <v>0</v>
      </c>
      <c r="Z113" s="116">
        <f>IF(X113="",0,IF(X113&gt;Y113,1,0))</f>
        <v>0</v>
      </c>
      <c r="AA113" s="116">
        <f>IF(Y113="",0,IF(Y113&gt;X113,1,0))</f>
        <v>0</v>
      </c>
      <c r="AB113" s="116"/>
      <c r="AC113" s="117"/>
      <c r="AD113">
        <f>IF(AB113="",0,IF(AB113&gt;AC113,1,0))</f>
        <v>0</v>
      </c>
      <c r="AE113">
        <f>IF(AC113="",0,IF(AC113&gt;AB113,1,0))</f>
        <v>0</v>
      </c>
      <c r="AF113" s="8"/>
    </row>
    <row r="114" spans="1:32" ht="18" customHeight="1">
      <c r="A114" s="150"/>
      <c r="B114" s="68" t="s">
        <v>76</v>
      </c>
      <c r="C114" s="42" t="s">
        <v>80</v>
      </c>
      <c r="D114" s="118">
        <f t="shared" ref="D114:D117" si="83">IF(F114&gt;G114,1,IF(G114&gt;F114,0,0))</f>
        <v>1</v>
      </c>
      <c r="E114" s="110">
        <f t="shared" ref="E114:E117" si="84">IF(G114&gt;F114,1,IF(F114&gt;G114,0,0))</f>
        <v>0</v>
      </c>
      <c r="F114" s="111">
        <f t="shared" ref="F114:G117" si="85">SUM(N114,R114,V114,Z114,AD114)</f>
        <v>3</v>
      </c>
      <c r="G114" s="111">
        <f t="shared" si="85"/>
        <v>0</v>
      </c>
      <c r="H114" s="111"/>
      <c r="I114" s="111"/>
      <c r="J114" s="111">
        <f t="shared" ref="J114:K117" si="86">SUM(L114,P114,T114,X114,AB114)</f>
        <v>33</v>
      </c>
      <c r="K114" s="111">
        <f t="shared" si="86"/>
        <v>12</v>
      </c>
      <c r="L114" s="112">
        <v>11</v>
      </c>
      <c r="M114" s="112">
        <v>4</v>
      </c>
      <c r="N114" s="112">
        <f t="shared" ref="N114:N117" si="87">IF(L114="",0,IF(L114&gt;M114,1,0))</f>
        <v>1</v>
      </c>
      <c r="O114" s="112">
        <f t="shared" ref="O114:O117" si="88">IF(M114="",0,IF(M114&gt;L114,1,0))</f>
        <v>0</v>
      </c>
      <c r="P114" s="112">
        <v>11</v>
      </c>
      <c r="Q114" s="112">
        <v>4</v>
      </c>
      <c r="R114" s="112">
        <f t="shared" ref="R114:R117" si="89">IF(P114="",0,IF(P114&gt;Q114,1,0))</f>
        <v>1</v>
      </c>
      <c r="S114" s="112">
        <f t="shared" ref="S114:S117" si="90">IF(Q114="",0,IF(Q114&gt;P114,1,0))</f>
        <v>0</v>
      </c>
      <c r="T114" s="112">
        <v>11</v>
      </c>
      <c r="U114" s="112">
        <v>4</v>
      </c>
      <c r="V114" s="112">
        <f t="shared" ref="V114:V117" si="91">IF(T114="",0,IF(T114&gt;U114,1,0))</f>
        <v>1</v>
      </c>
      <c r="W114" s="112">
        <f t="shared" ref="W114:W117" si="92">IF(U114="",0,IF(U114&gt;T114,1,0))</f>
        <v>0</v>
      </c>
      <c r="X114" s="112">
        <v>0</v>
      </c>
      <c r="Y114" s="112">
        <v>0</v>
      </c>
      <c r="Z114" s="112">
        <f t="shared" ref="Z114:Z117" si="93">IF(X114="",0,IF(X114&gt;Y114,1,0))</f>
        <v>0</v>
      </c>
      <c r="AA114" s="112">
        <f t="shared" ref="AA114:AA117" si="94">IF(Y114="",0,IF(Y114&gt;X114,1,0))</f>
        <v>0</v>
      </c>
      <c r="AB114" s="112"/>
      <c r="AC114" s="119"/>
      <c r="AF114" s="8"/>
    </row>
    <row r="115" spans="1:32" ht="18" customHeight="1">
      <c r="A115" s="150"/>
      <c r="B115" s="25" t="s">
        <v>81</v>
      </c>
      <c r="C115" s="42" t="s">
        <v>85</v>
      </c>
      <c r="D115" s="118">
        <f t="shared" si="83"/>
        <v>1</v>
      </c>
      <c r="E115" s="110">
        <f t="shared" si="84"/>
        <v>0</v>
      </c>
      <c r="F115" s="111">
        <f t="shared" si="85"/>
        <v>3</v>
      </c>
      <c r="G115" s="111">
        <f t="shared" si="85"/>
        <v>0</v>
      </c>
      <c r="H115" s="111"/>
      <c r="I115" s="111"/>
      <c r="J115" s="111">
        <f t="shared" si="86"/>
        <v>33</v>
      </c>
      <c r="K115" s="111">
        <f t="shared" si="86"/>
        <v>6</v>
      </c>
      <c r="L115" s="112">
        <v>11</v>
      </c>
      <c r="M115" s="112">
        <v>1</v>
      </c>
      <c r="N115" s="112">
        <f t="shared" si="87"/>
        <v>1</v>
      </c>
      <c r="O115" s="112">
        <f t="shared" si="88"/>
        <v>0</v>
      </c>
      <c r="P115" s="112">
        <v>11</v>
      </c>
      <c r="Q115" s="112">
        <v>3</v>
      </c>
      <c r="R115" s="112">
        <f t="shared" si="89"/>
        <v>1</v>
      </c>
      <c r="S115" s="112">
        <f t="shared" si="90"/>
        <v>0</v>
      </c>
      <c r="T115" s="112">
        <v>11</v>
      </c>
      <c r="U115" s="112">
        <v>2</v>
      </c>
      <c r="V115" s="112">
        <f t="shared" si="91"/>
        <v>1</v>
      </c>
      <c r="W115" s="112">
        <f t="shared" si="92"/>
        <v>0</v>
      </c>
      <c r="X115" s="112">
        <v>0</v>
      </c>
      <c r="Y115" s="112">
        <v>0</v>
      </c>
      <c r="Z115" s="112">
        <f t="shared" si="93"/>
        <v>0</v>
      </c>
      <c r="AA115" s="112">
        <f t="shared" si="94"/>
        <v>0</v>
      </c>
      <c r="AB115" s="112"/>
      <c r="AC115" s="119"/>
      <c r="AD115">
        <f t="shared" ref="AD115:AD117" si="95">IF(AB115="",0,IF(AB115&gt;AC115,1,0))</f>
        <v>0</v>
      </c>
      <c r="AE115">
        <f t="shared" ref="AE115:AE117" si="96">IF(AC115="",0,IF(AC115&gt;AB115,1,0))</f>
        <v>0</v>
      </c>
      <c r="AF115" s="8"/>
    </row>
    <row r="116" spans="1:32" ht="18" customHeight="1">
      <c r="A116" s="150"/>
      <c r="B116" s="25" t="s">
        <v>86</v>
      </c>
      <c r="C116" s="42" t="s">
        <v>90</v>
      </c>
      <c r="D116" s="118">
        <f t="shared" si="83"/>
        <v>1</v>
      </c>
      <c r="E116" s="110">
        <f t="shared" si="84"/>
        <v>0</v>
      </c>
      <c r="F116" s="111">
        <f t="shared" si="85"/>
        <v>3</v>
      </c>
      <c r="G116" s="111">
        <f t="shared" si="85"/>
        <v>0</v>
      </c>
      <c r="H116" s="111"/>
      <c r="I116" s="111"/>
      <c r="J116" s="111">
        <f t="shared" si="86"/>
        <v>34</v>
      </c>
      <c r="K116" s="111">
        <f t="shared" si="86"/>
        <v>13</v>
      </c>
      <c r="L116" s="112">
        <v>12</v>
      </c>
      <c r="M116" s="112">
        <v>10</v>
      </c>
      <c r="N116" s="112">
        <f t="shared" si="87"/>
        <v>1</v>
      </c>
      <c r="O116" s="112">
        <f t="shared" si="88"/>
        <v>0</v>
      </c>
      <c r="P116" s="112">
        <v>11</v>
      </c>
      <c r="Q116" s="112">
        <v>1</v>
      </c>
      <c r="R116" s="112">
        <f t="shared" si="89"/>
        <v>1</v>
      </c>
      <c r="S116" s="112">
        <f t="shared" si="90"/>
        <v>0</v>
      </c>
      <c r="T116" s="112">
        <v>11</v>
      </c>
      <c r="U116" s="112">
        <v>2</v>
      </c>
      <c r="V116" s="112">
        <f t="shared" si="91"/>
        <v>1</v>
      </c>
      <c r="W116" s="112">
        <f t="shared" si="92"/>
        <v>0</v>
      </c>
      <c r="X116" s="112">
        <v>0</v>
      </c>
      <c r="Y116" s="112">
        <v>0</v>
      </c>
      <c r="Z116" s="112">
        <f t="shared" si="93"/>
        <v>0</v>
      </c>
      <c r="AA116" s="112">
        <f t="shared" si="94"/>
        <v>0</v>
      </c>
      <c r="AB116" s="112"/>
      <c r="AC116" s="119"/>
      <c r="AD116">
        <f t="shared" si="95"/>
        <v>0</v>
      </c>
      <c r="AE116">
        <f t="shared" si="96"/>
        <v>0</v>
      </c>
      <c r="AF116" s="8"/>
    </row>
    <row r="117" spans="1:32" ht="18" customHeight="1">
      <c r="A117" s="150"/>
      <c r="B117" s="43" t="s">
        <v>91</v>
      </c>
      <c r="C117" s="44" t="s">
        <v>95</v>
      </c>
      <c r="D117" s="120">
        <f t="shared" si="83"/>
        <v>1</v>
      </c>
      <c r="E117" s="121">
        <f t="shared" si="84"/>
        <v>0</v>
      </c>
      <c r="F117" s="122">
        <f t="shared" si="85"/>
        <v>3</v>
      </c>
      <c r="G117" s="122">
        <f t="shared" si="85"/>
        <v>0</v>
      </c>
      <c r="H117" s="122"/>
      <c r="I117" s="122"/>
      <c r="J117" s="122">
        <f t="shared" si="86"/>
        <v>33</v>
      </c>
      <c r="K117" s="122">
        <f t="shared" si="86"/>
        <v>6</v>
      </c>
      <c r="L117" s="123">
        <v>11</v>
      </c>
      <c r="M117" s="123">
        <v>0</v>
      </c>
      <c r="N117" s="123">
        <f t="shared" si="87"/>
        <v>1</v>
      </c>
      <c r="O117" s="123">
        <f t="shared" si="88"/>
        <v>0</v>
      </c>
      <c r="P117" s="123">
        <v>11</v>
      </c>
      <c r="Q117" s="123">
        <v>2</v>
      </c>
      <c r="R117" s="123">
        <f t="shared" si="89"/>
        <v>1</v>
      </c>
      <c r="S117" s="123">
        <f t="shared" si="90"/>
        <v>0</v>
      </c>
      <c r="T117" s="123">
        <v>11</v>
      </c>
      <c r="U117" s="123">
        <v>4</v>
      </c>
      <c r="V117" s="123">
        <f t="shared" si="91"/>
        <v>1</v>
      </c>
      <c r="W117" s="123">
        <f t="shared" si="92"/>
        <v>0</v>
      </c>
      <c r="X117" s="123">
        <v>0</v>
      </c>
      <c r="Y117" s="123">
        <v>0</v>
      </c>
      <c r="Z117" s="123">
        <f t="shared" si="93"/>
        <v>0</v>
      </c>
      <c r="AA117" s="123">
        <f t="shared" si="94"/>
        <v>0</v>
      </c>
      <c r="AB117" s="123"/>
      <c r="AC117" s="124"/>
      <c r="AD117">
        <f t="shared" si="95"/>
        <v>0</v>
      </c>
      <c r="AE117">
        <f t="shared" si="96"/>
        <v>0</v>
      </c>
      <c r="AF117" s="8"/>
    </row>
    <row r="118" spans="1:32" s="1" customFormat="1" ht="18" customHeight="1">
      <c r="A118" s="149"/>
      <c r="B118" s="69" t="s">
        <v>55</v>
      </c>
      <c r="C118" s="46"/>
      <c r="D118" s="74">
        <f t="shared" ref="D118:E118" si="97">SUM(D113:D117)</f>
        <v>5</v>
      </c>
      <c r="E118" s="75">
        <f t="shared" si="97"/>
        <v>0</v>
      </c>
      <c r="F118" s="76">
        <f>SUM(F113:F117)</f>
        <v>15</v>
      </c>
      <c r="G118" s="75">
        <f>SUM(G113:G117)</f>
        <v>0</v>
      </c>
      <c r="H118" s="77"/>
      <c r="I118" s="77"/>
      <c r="J118" s="76">
        <f>SUM(J113:J117)</f>
        <v>166</v>
      </c>
      <c r="K118" s="75">
        <f>SUM(K113:K117)</f>
        <v>52</v>
      </c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47"/>
      <c r="AF118" s="7"/>
    </row>
    <row r="119" spans="1:32" s="1" customFormat="1" ht="18" customHeight="1">
      <c r="A119" s="149"/>
      <c r="B119" s="45" t="s">
        <v>38</v>
      </c>
      <c r="C119" s="48"/>
      <c r="D119" s="72"/>
      <c r="E119" s="73"/>
      <c r="F119" s="49">
        <v>5</v>
      </c>
      <c r="G119" s="50">
        <v>0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214"/>
      <c r="AC119" s="214"/>
      <c r="AF119" s="7"/>
    </row>
    <row r="120" spans="1:32" ht="18" customHeight="1">
      <c r="A120" s="150"/>
      <c r="B120" s="45"/>
      <c r="C120" s="51"/>
      <c r="D120" s="71"/>
      <c r="E120" s="70"/>
      <c r="F120" s="71"/>
      <c r="G120" s="70"/>
      <c r="H120" s="52"/>
      <c r="I120" s="52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35"/>
      <c r="AC120" s="35"/>
      <c r="AF120" s="8"/>
    </row>
    <row r="121" spans="1:32" s="2" customFormat="1" ht="18" customHeight="1">
      <c r="A121" s="150"/>
      <c r="B121" s="53" t="s">
        <v>56</v>
      </c>
      <c r="C121" s="54"/>
      <c r="D121" s="55">
        <f>SUM(D118:D120)</f>
        <v>5</v>
      </c>
      <c r="E121" s="55">
        <f>SUM(E118:E120)</f>
        <v>0</v>
      </c>
      <c r="F121" s="55">
        <f t="shared" ref="F121:G121" si="98">SUM(F118:F120)</f>
        <v>20</v>
      </c>
      <c r="G121" s="55">
        <f t="shared" si="98"/>
        <v>0</v>
      </c>
      <c r="H121" s="79">
        <f t="shared" ref="H121:I121" si="99">SUM(H113:H120)</f>
        <v>0</v>
      </c>
      <c r="I121" s="80">
        <f t="shared" si="99"/>
        <v>0</v>
      </c>
      <c r="J121" s="55">
        <f>J118</f>
        <v>166</v>
      </c>
      <c r="K121" s="56">
        <f>K118</f>
        <v>52</v>
      </c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8"/>
      <c r="AC121" s="58"/>
      <c r="AF121" s="9"/>
    </row>
    <row r="122" spans="1:32" ht="18" customHeight="1">
      <c r="A122" s="150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59"/>
      <c r="AF122" s="5"/>
    </row>
    <row r="123" spans="1:32" ht="18" customHeight="1">
      <c r="A123" s="150"/>
      <c r="B123" s="24" t="s">
        <v>57</v>
      </c>
      <c r="C123" s="60" t="s">
        <v>58</v>
      </c>
      <c r="D123" s="60" t="s">
        <v>59</v>
      </c>
      <c r="E123" s="60" t="s">
        <v>60</v>
      </c>
      <c r="F123" s="60" t="s">
        <v>61</v>
      </c>
      <c r="G123" s="60" t="s">
        <v>62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59"/>
      <c r="AF123" s="5"/>
    </row>
    <row r="124" spans="1:32" ht="18" customHeight="1">
      <c r="A124" s="150"/>
      <c r="B124" s="61" t="str">
        <f>B111</f>
        <v>England</v>
      </c>
      <c r="C124" s="61">
        <f>IF(D118+E118&gt;0,1,0)</f>
        <v>1</v>
      </c>
      <c r="D124" s="61">
        <f>IF(F121&lt;0,0,F121)</f>
        <v>20</v>
      </c>
      <c r="E124" s="61">
        <f>D118</f>
        <v>5</v>
      </c>
      <c r="F124" s="61">
        <f>F118</f>
        <v>15</v>
      </c>
      <c r="G124" s="61">
        <f>J118-K118</f>
        <v>114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59"/>
      <c r="AF124" s="5"/>
    </row>
    <row r="125" spans="1:32" ht="18" customHeight="1">
      <c r="A125" s="150"/>
      <c r="B125" s="61" t="str">
        <f>C111</f>
        <v>Wales</v>
      </c>
      <c r="C125" s="61">
        <f>IF(D118+E118&gt;0,1,0)</f>
        <v>1</v>
      </c>
      <c r="D125" s="61">
        <f>IF(G121&lt;0,0,G121)</f>
        <v>0</v>
      </c>
      <c r="E125" s="61">
        <f>E118</f>
        <v>0</v>
      </c>
      <c r="F125" s="61">
        <f>G118</f>
        <v>0</v>
      </c>
      <c r="G125" s="61">
        <f>K118-J118</f>
        <v>-114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59"/>
      <c r="AF125" s="5"/>
    </row>
    <row r="126" spans="1:32" ht="8.25" customHeight="1">
      <c r="A126" s="15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3"/>
      <c r="AF126" s="6"/>
    </row>
    <row r="127" spans="1:32" ht="8.25" customHeight="1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1:32" ht="8.25" customHeight="1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1:32" ht="8.25" customHeight="1">
      <c r="A129" s="148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F129" s="4"/>
    </row>
    <row r="130" spans="1:32" ht="18" customHeight="1">
      <c r="A130" s="149">
        <v>7</v>
      </c>
      <c r="B130" s="154" t="s">
        <v>4</v>
      </c>
      <c r="C130" s="154" t="s">
        <v>6</v>
      </c>
      <c r="D130" s="216" t="s">
        <v>39</v>
      </c>
      <c r="E130" s="216"/>
      <c r="F130" s="216"/>
      <c r="G130" s="216"/>
      <c r="H130" s="217"/>
      <c r="I130" s="217"/>
      <c r="J130" s="217"/>
      <c r="K130" s="217"/>
      <c r="L130" s="215" t="s">
        <v>40</v>
      </c>
      <c r="M130" s="215"/>
      <c r="N130" s="33"/>
      <c r="O130" s="33"/>
      <c r="P130" s="215" t="s">
        <v>41</v>
      </c>
      <c r="Q130" s="215"/>
      <c r="R130" s="33"/>
      <c r="S130" s="33"/>
      <c r="T130" s="215" t="s">
        <v>42</v>
      </c>
      <c r="U130" s="215"/>
      <c r="V130" s="33"/>
      <c r="W130" s="33"/>
      <c r="X130" s="215" t="s">
        <v>43</v>
      </c>
      <c r="Y130" s="215"/>
      <c r="Z130" s="33"/>
      <c r="AA130" s="33"/>
      <c r="AB130" s="215" t="s">
        <v>44</v>
      </c>
      <c r="AC130" s="215"/>
      <c r="AD130" s="1"/>
      <c r="AE130" s="1"/>
      <c r="AF130" s="7"/>
    </row>
    <row r="131" spans="1:32" ht="18" customHeight="1">
      <c r="A131" s="149"/>
      <c r="B131" s="35" t="s">
        <v>45</v>
      </c>
      <c r="C131" s="36" t="s">
        <v>46</v>
      </c>
      <c r="D131" s="37" t="s">
        <v>47</v>
      </c>
      <c r="E131" s="38" t="s">
        <v>48</v>
      </c>
      <c r="F131" s="39" t="s">
        <v>49</v>
      </c>
      <c r="G131" s="38" t="s">
        <v>50</v>
      </c>
      <c r="H131" s="40" t="s">
        <v>51</v>
      </c>
      <c r="I131" s="41"/>
      <c r="J131" s="41" t="s">
        <v>52</v>
      </c>
      <c r="K131" s="41" t="s">
        <v>53</v>
      </c>
      <c r="L131" s="41" t="s">
        <v>52</v>
      </c>
      <c r="M131" s="41" t="s">
        <v>53</v>
      </c>
      <c r="N131" s="35"/>
      <c r="O131" s="35"/>
      <c r="P131" s="41" t="s">
        <v>52</v>
      </c>
      <c r="Q131" s="41" t="s">
        <v>53</v>
      </c>
      <c r="R131" s="41" t="s">
        <v>52</v>
      </c>
      <c r="S131" s="41" t="s">
        <v>53</v>
      </c>
      <c r="T131" s="41" t="s">
        <v>52</v>
      </c>
      <c r="U131" s="41" t="s">
        <v>53</v>
      </c>
      <c r="V131" s="41" t="s">
        <v>52</v>
      </c>
      <c r="W131" s="41" t="s">
        <v>53</v>
      </c>
      <c r="X131" s="41" t="s">
        <v>52</v>
      </c>
      <c r="Y131" s="41" t="s">
        <v>53</v>
      </c>
      <c r="Z131" s="41" t="s">
        <v>52</v>
      </c>
      <c r="AA131" s="41" t="s">
        <v>53</v>
      </c>
      <c r="AB131" s="41" t="s">
        <v>52</v>
      </c>
      <c r="AC131" s="41" t="s">
        <v>53</v>
      </c>
      <c r="AD131" s="1"/>
      <c r="AE131" s="1"/>
      <c r="AF131" s="7"/>
    </row>
    <row r="132" spans="1:32" ht="18" customHeight="1">
      <c r="A132" s="150"/>
      <c r="B132" s="25" t="s">
        <v>68</v>
      </c>
      <c r="C132" s="42" t="s">
        <v>70</v>
      </c>
      <c r="D132" s="113">
        <f>IF(F132&gt;G132,1,IF(G132&gt;F132,0,0))</f>
        <v>0</v>
      </c>
      <c r="E132" s="114">
        <f>IF(G132&gt;F132,1,IF(F132&gt;G132,0,0))</f>
        <v>1</v>
      </c>
      <c r="F132" s="115">
        <f>SUM(N132,R132,V132,Z132,AD132)</f>
        <v>2</v>
      </c>
      <c r="G132" s="115">
        <f>SUM(O132,S132,W132,AA132,AE132)</f>
        <v>3</v>
      </c>
      <c r="H132" s="115"/>
      <c r="I132" s="115"/>
      <c r="J132" s="115">
        <f>SUM(L132,P132,T132,X132,AB132)</f>
        <v>47</v>
      </c>
      <c r="K132" s="115">
        <f>SUM(M132,Q132,U132,Y132,AC132)</f>
        <v>44</v>
      </c>
      <c r="L132" s="116">
        <v>11</v>
      </c>
      <c r="M132" s="116">
        <v>6</v>
      </c>
      <c r="N132" s="116">
        <f>IF(L132="",0,IF(L132&gt;M132,1,0))</f>
        <v>1</v>
      </c>
      <c r="O132" s="116">
        <f>IF(M132="",0,IF(M132&gt;L132,1,0))</f>
        <v>0</v>
      </c>
      <c r="P132" s="116">
        <v>7</v>
      </c>
      <c r="Q132" s="116">
        <v>11</v>
      </c>
      <c r="R132" s="116">
        <f>IF(P132="",0,IF(P132&gt;Q132,1,0))</f>
        <v>0</v>
      </c>
      <c r="S132" s="116">
        <f>IF(Q132="",0,IF(Q132&gt;P132,1,0))</f>
        <v>1</v>
      </c>
      <c r="T132" s="116">
        <v>8</v>
      </c>
      <c r="U132" s="116">
        <v>11</v>
      </c>
      <c r="V132" s="116">
        <f>IF(T132="",0,IF(T132&gt;U132,1,0))</f>
        <v>0</v>
      </c>
      <c r="W132" s="116">
        <f>IF(U132="",0,IF(U132&gt;T132,1,0))</f>
        <v>1</v>
      </c>
      <c r="X132" s="116">
        <v>11</v>
      </c>
      <c r="Y132" s="116">
        <v>4</v>
      </c>
      <c r="Z132" s="116">
        <f>IF(X132="",0,IF(X132&gt;Y132,1,0))</f>
        <v>1</v>
      </c>
      <c r="AA132" s="116">
        <f>IF(Y132="",0,IF(Y132&gt;X132,1,0))</f>
        <v>0</v>
      </c>
      <c r="AB132" s="116">
        <v>10</v>
      </c>
      <c r="AC132" s="117">
        <v>12</v>
      </c>
      <c r="AD132">
        <f>IF(AB132="",0,IF(AB132&gt;AC132,1,0))</f>
        <v>0</v>
      </c>
      <c r="AE132">
        <f>IF(AC132="",0,IF(AC132&gt;AB132,1,0))</f>
        <v>1</v>
      </c>
      <c r="AF132" s="8"/>
    </row>
    <row r="133" spans="1:32" ht="18" customHeight="1">
      <c r="A133" s="150"/>
      <c r="B133" s="25" t="s">
        <v>73</v>
      </c>
      <c r="C133" s="42" t="s">
        <v>75</v>
      </c>
      <c r="D133" s="118">
        <f t="shared" ref="D133:D136" si="100">IF(F133&gt;G133,1,IF(G133&gt;F133,0,0))</f>
        <v>1</v>
      </c>
      <c r="E133" s="110">
        <f t="shared" ref="E133:E136" si="101">IF(G133&gt;F133,1,IF(F133&gt;G133,0,0))</f>
        <v>0</v>
      </c>
      <c r="F133" s="111">
        <v>3</v>
      </c>
      <c r="G133" s="111">
        <f t="shared" ref="F133:G136" si="102">SUM(O133,S133,W133,AA133,AE133)</f>
        <v>2</v>
      </c>
      <c r="H133" s="111"/>
      <c r="I133" s="111"/>
      <c r="J133" s="111">
        <f t="shared" ref="J133:K136" si="103">SUM(L133,P133,T133,X133,AB133)</f>
        <v>50</v>
      </c>
      <c r="K133" s="111">
        <f t="shared" si="103"/>
        <v>38</v>
      </c>
      <c r="L133" s="112">
        <v>11</v>
      </c>
      <c r="M133" s="112">
        <v>6</v>
      </c>
      <c r="N133" s="112">
        <f t="shared" ref="N133:N136" si="104">IF(L133="",0,IF(L133&gt;M133,1,0))</f>
        <v>1</v>
      </c>
      <c r="O133" s="112">
        <f t="shared" ref="O133:O136" si="105">IF(M133="",0,IF(M133&gt;L133,1,0))</f>
        <v>0</v>
      </c>
      <c r="P133" s="112">
        <v>8</v>
      </c>
      <c r="Q133" s="112">
        <v>11</v>
      </c>
      <c r="R133" s="112">
        <f t="shared" ref="R133:R136" si="106">IF(P133="",0,IF(P133&gt;Q133,1,0))</f>
        <v>0</v>
      </c>
      <c r="S133" s="112">
        <f t="shared" ref="S133:S136" si="107">IF(Q133="",0,IF(Q133&gt;P133,1,0))</f>
        <v>1</v>
      </c>
      <c r="T133" s="112">
        <v>9</v>
      </c>
      <c r="U133" s="112">
        <v>11</v>
      </c>
      <c r="V133" s="112">
        <f t="shared" ref="V133:V136" si="108">IF(T133="",0,IF(T133&gt;U133,1,0))</f>
        <v>0</v>
      </c>
      <c r="W133" s="112">
        <f t="shared" ref="W133:W136" si="109">IF(U133="",0,IF(U133&gt;T133,1,0))</f>
        <v>1</v>
      </c>
      <c r="X133" s="112">
        <v>11</v>
      </c>
      <c r="Y133" s="112">
        <v>4</v>
      </c>
      <c r="Z133" s="112">
        <f t="shared" ref="Z133:Z136" si="110">IF(X133="",0,IF(X133&gt;Y133,1,0))</f>
        <v>1</v>
      </c>
      <c r="AA133" s="112">
        <f t="shared" ref="AA133:AA136" si="111">IF(Y133="",0,IF(Y133&gt;X133,1,0))</f>
        <v>0</v>
      </c>
      <c r="AB133" s="112">
        <v>11</v>
      </c>
      <c r="AC133" s="119">
        <v>6</v>
      </c>
      <c r="AF133" s="8"/>
    </row>
    <row r="134" spans="1:32" ht="18" customHeight="1">
      <c r="A134" s="150"/>
      <c r="B134" s="25" t="s">
        <v>78</v>
      </c>
      <c r="C134" s="42" t="s">
        <v>80</v>
      </c>
      <c r="D134" s="118">
        <f t="shared" si="100"/>
        <v>1</v>
      </c>
      <c r="E134" s="110">
        <f t="shared" si="101"/>
        <v>0</v>
      </c>
      <c r="F134" s="111">
        <f t="shared" si="102"/>
        <v>3</v>
      </c>
      <c r="G134" s="111">
        <f t="shared" si="102"/>
        <v>2</v>
      </c>
      <c r="H134" s="111"/>
      <c r="I134" s="111"/>
      <c r="J134" s="111">
        <f t="shared" si="103"/>
        <v>43</v>
      </c>
      <c r="K134" s="111">
        <f t="shared" si="103"/>
        <v>38</v>
      </c>
      <c r="L134" s="112">
        <v>9</v>
      </c>
      <c r="M134" s="112">
        <v>11</v>
      </c>
      <c r="N134" s="112">
        <f t="shared" si="104"/>
        <v>0</v>
      </c>
      <c r="O134" s="112">
        <f t="shared" si="105"/>
        <v>1</v>
      </c>
      <c r="P134" s="112">
        <v>1</v>
      </c>
      <c r="Q134" s="112">
        <v>11</v>
      </c>
      <c r="R134" s="112">
        <f t="shared" si="106"/>
        <v>0</v>
      </c>
      <c r="S134" s="112">
        <f t="shared" si="107"/>
        <v>1</v>
      </c>
      <c r="T134" s="112">
        <v>11</v>
      </c>
      <c r="U134" s="112">
        <v>7</v>
      </c>
      <c r="V134" s="112">
        <f t="shared" si="108"/>
        <v>1</v>
      </c>
      <c r="W134" s="112">
        <f t="shared" si="109"/>
        <v>0</v>
      </c>
      <c r="X134" s="112">
        <v>11</v>
      </c>
      <c r="Y134" s="112">
        <v>3</v>
      </c>
      <c r="Z134" s="112">
        <f t="shared" si="110"/>
        <v>1</v>
      </c>
      <c r="AA134" s="112">
        <f t="shared" si="111"/>
        <v>0</v>
      </c>
      <c r="AB134" s="112">
        <v>11</v>
      </c>
      <c r="AC134" s="119">
        <v>6</v>
      </c>
      <c r="AD134">
        <f t="shared" ref="AD134:AD136" si="112">IF(AB134="",0,IF(AB134&gt;AC134,1,0))</f>
        <v>1</v>
      </c>
      <c r="AE134">
        <f t="shared" ref="AE134:AE136" si="113">IF(AC134="",0,IF(AC134&gt;AB134,1,0))</f>
        <v>0</v>
      </c>
      <c r="AF134" s="8"/>
    </row>
    <row r="135" spans="1:32" s="1" customFormat="1" ht="18" customHeight="1">
      <c r="A135" s="150"/>
      <c r="B135" s="25" t="s">
        <v>88</v>
      </c>
      <c r="C135" s="42" t="s">
        <v>90</v>
      </c>
      <c r="D135" s="118">
        <f t="shared" si="100"/>
        <v>0</v>
      </c>
      <c r="E135" s="110">
        <f t="shared" si="101"/>
        <v>1</v>
      </c>
      <c r="F135" s="111">
        <v>1</v>
      </c>
      <c r="G135" s="111">
        <v>3</v>
      </c>
      <c r="H135" s="111"/>
      <c r="I135" s="111"/>
      <c r="J135" s="111">
        <f t="shared" si="103"/>
        <v>31</v>
      </c>
      <c r="K135" s="111">
        <f t="shared" si="103"/>
        <v>41</v>
      </c>
      <c r="L135" s="112">
        <v>7</v>
      </c>
      <c r="M135" s="112">
        <v>11</v>
      </c>
      <c r="N135" s="112">
        <f t="shared" si="104"/>
        <v>0</v>
      </c>
      <c r="O135" s="112">
        <f t="shared" si="105"/>
        <v>1</v>
      </c>
      <c r="P135" s="112">
        <v>5</v>
      </c>
      <c r="Q135" s="112">
        <v>11</v>
      </c>
      <c r="R135" s="112">
        <f t="shared" si="106"/>
        <v>0</v>
      </c>
      <c r="S135" s="112">
        <f t="shared" si="107"/>
        <v>1</v>
      </c>
      <c r="T135" s="112">
        <v>11</v>
      </c>
      <c r="U135" s="112">
        <v>8</v>
      </c>
      <c r="V135" s="112">
        <f t="shared" si="108"/>
        <v>1</v>
      </c>
      <c r="W135" s="112">
        <f t="shared" si="109"/>
        <v>0</v>
      </c>
      <c r="X135" s="112">
        <v>8</v>
      </c>
      <c r="Y135" s="112">
        <v>11</v>
      </c>
      <c r="Z135" s="112">
        <f t="shared" si="110"/>
        <v>0</v>
      </c>
      <c r="AA135" s="112">
        <f t="shared" si="111"/>
        <v>1</v>
      </c>
      <c r="AB135" s="112"/>
      <c r="AC135" s="119"/>
      <c r="AD135">
        <f t="shared" si="112"/>
        <v>0</v>
      </c>
      <c r="AE135">
        <f t="shared" si="113"/>
        <v>0</v>
      </c>
      <c r="AF135" s="8"/>
    </row>
    <row r="136" spans="1:32" s="1" customFormat="1" ht="18" customHeight="1">
      <c r="A136" s="150"/>
      <c r="B136" s="43" t="s">
        <v>92</v>
      </c>
      <c r="C136" s="44" t="s">
        <v>93</v>
      </c>
      <c r="D136" s="120">
        <f t="shared" si="100"/>
        <v>1</v>
      </c>
      <c r="E136" s="121">
        <f t="shared" si="101"/>
        <v>0</v>
      </c>
      <c r="F136" s="122">
        <f t="shared" si="102"/>
        <v>3</v>
      </c>
      <c r="G136" s="122">
        <f t="shared" si="102"/>
        <v>0</v>
      </c>
      <c r="H136" s="122"/>
      <c r="I136" s="122"/>
      <c r="J136" s="122">
        <f t="shared" si="103"/>
        <v>33</v>
      </c>
      <c r="K136" s="122">
        <f t="shared" si="103"/>
        <v>15</v>
      </c>
      <c r="L136" s="123">
        <v>11</v>
      </c>
      <c r="M136" s="123">
        <v>8</v>
      </c>
      <c r="N136" s="123">
        <f t="shared" si="104"/>
        <v>1</v>
      </c>
      <c r="O136" s="123">
        <f t="shared" si="105"/>
        <v>0</v>
      </c>
      <c r="P136" s="123">
        <v>11</v>
      </c>
      <c r="Q136" s="123">
        <v>5</v>
      </c>
      <c r="R136" s="123">
        <f t="shared" si="106"/>
        <v>1</v>
      </c>
      <c r="S136" s="123">
        <f t="shared" si="107"/>
        <v>0</v>
      </c>
      <c r="T136" s="123">
        <v>11</v>
      </c>
      <c r="U136" s="123">
        <v>2</v>
      </c>
      <c r="V136" s="123">
        <f t="shared" si="108"/>
        <v>1</v>
      </c>
      <c r="W136" s="123">
        <f t="shared" si="109"/>
        <v>0</v>
      </c>
      <c r="X136" s="123">
        <v>0</v>
      </c>
      <c r="Y136" s="123">
        <v>0</v>
      </c>
      <c r="Z136" s="123">
        <f t="shared" si="110"/>
        <v>0</v>
      </c>
      <c r="AA136" s="123">
        <f t="shared" si="111"/>
        <v>0</v>
      </c>
      <c r="AB136" s="123"/>
      <c r="AC136" s="124"/>
      <c r="AD136">
        <f t="shared" si="112"/>
        <v>0</v>
      </c>
      <c r="AE136">
        <f t="shared" si="113"/>
        <v>0</v>
      </c>
      <c r="AF136" s="8"/>
    </row>
    <row r="137" spans="1:32" ht="18" customHeight="1">
      <c r="A137" s="149"/>
      <c r="B137" s="45" t="s">
        <v>55</v>
      </c>
      <c r="C137" s="46"/>
      <c r="D137" s="74">
        <f t="shared" ref="D137:E137" si="114">SUM(D132:D136)</f>
        <v>3</v>
      </c>
      <c r="E137" s="75">
        <f t="shared" si="114"/>
        <v>2</v>
      </c>
      <c r="F137" s="76">
        <f>SUM(F132:F136)</f>
        <v>12</v>
      </c>
      <c r="G137" s="75">
        <f>SUM(G132:G136)</f>
        <v>10</v>
      </c>
      <c r="H137" s="77"/>
      <c r="I137" s="77"/>
      <c r="J137" s="74">
        <f>SUM(J132:J136)</f>
        <v>204</v>
      </c>
      <c r="K137" s="75">
        <f>SUM(K132:K136)</f>
        <v>176</v>
      </c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47"/>
      <c r="AD137" s="1"/>
      <c r="AE137" s="1"/>
      <c r="AF137" s="7"/>
    </row>
    <row r="138" spans="1:32" ht="18" customHeight="1">
      <c r="A138" s="149"/>
      <c r="B138" s="45" t="s">
        <v>38</v>
      </c>
      <c r="C138" s="48"/>
      <c r="D138" s="72"/>
      <c r="E138" s="73"/>
      <c r="F138" s="49">
        <v>5</v>
      </c>
      <c r="G138" s="50">
        <v>0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214"/>
      <c r="AC138" s="214"/>
      <c r="AD138" s="1"/>
      <c r="AE138" s="1"/>
      <c r="AF138" s="7"/>
    </row>
    <row r="139" spans="1:32" ht="18" customHeight="1">
      <c r="A139" s="150"/>
      <c r="B139" s="45"/>
      <c r="C139" s="51"/>
      <c r="D139" s="71"/>
      <c r="E139" s="70"/>
      <c r="F139" s="71"/>
      <c r="G139" s="70"/>
      <c r="H139" s="52"/>
      <c r="I139" s="52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35"/>
      <c r="AC139" s="35"/>
      <c r="AF139" s="8"/>
    </row>
    <row r="140" spans="1:32" ht="18" customHeight="1">
      <c r="A140" s="150"/>
      <c r="B140" s="53" t="s">
        <v>56</v>
      </c>
      <c r="C140" s="54"/>
      <c r="D140" s="55">
        <f>SUM(D137:D139)</f>
        <v>3</v>
      </c>
      <c r="E140" s="55">
        <f>SUM(E137:E139)</f>
        <v>2</v>
      </c>
      <c r="F140" s="55">
        <f t="shared" ref="F140:G140" si="115">SUM(F137:F139)</f>
        <v>17</v>
      </c>
      <c r="G140" s="55">
        <f t="shared" si="115"/>
        <v>10</v>
      </c>
      <c r="H140" s="79">
        <f t="shared" ref="H140:I140" si="116">SUM(H132:H139)</f>
        <v>0</v>
      </c>
      <c r="I140" s="80">
        <f t="shared" si="116"/>
        <v>0</v>
      </c>
      <c r="J140" s="55">
        <f>J137</f>
        <v>204</v>
      </c>
      <c r="K140" s="56">
        <f>K137</f>
        <v>176</v>
      </c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8"/>
      <c r="AC140" s="58"/>
      <c r="AD140" s="2"/>
      <c r="AE140" s="2"/>
      <c r="AF140" s="9"/>
    </row>
    <row r="141" spans="1:32" s="1" customFormat="1" ht="18" customHeight="1">
      <c r="A141" s="150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59"/>
      <c r="AD141"/>
      <c r="AE141"/>
      <c r="AF141" s="5"/>
    </row>
    <row r="142" spans="1:32" s="1" customFormat="1" ht="18" customHeight="1">
      <c r="A142" s="150"/>
      <c r="B142" s="24" t="s">
        <v>57</v>
      </c>
      <c r="C142" s="60" t="s">
        <v>58</v>
      </c>
      <c r="D142" s="60" t="s">
        <v>59</v>
      </c>
      <c r="E142" s="60" t="s">
        <v>60</v>
      </c>
      <c r="F142" s="60" t="s">
        <v>61</v>
      </c>
      <c r="G142" s="60" t="s">
        <v>62</v>
      </c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59"/>
      <c r="AD142"/>
      <c r="AE142"/>
      <c r="AF142" s="5"/>
    </row>
    <row r="143" spans="1:32" ht="18" customHeight="1">
      <c r="A143" s="150"/>
      <c r="B143" s="61" t="str">
        <f>B130</f>
        <v>Ireland</v>
      </c>
      <c r="C143" s="61">
        <f>IF(D137+E137&gt;0,1,0)</f>
        <v>1</v>
      </c>
      <c r="D143" s="61">
        <f>IF(F140&lt;0,0,F140)</f>
        <v>17</v>
      </c>
      <c r="E143" s="61">
        <f>D137</f>
        <v>3</v>
      </c>
      <c r="F143" s="61">
        <f>F137</f>
        <v>12</v>
      </c>
      <c r="G143" s="61">
        <f>J137-K137</f>
        <v>28</v>
      </c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59"/>
      <c r="AF143" s="5"/>
    </row>
    <row r="144" spans="1:32" s="2" customFormat="1" ht="18" customHeight="1">
      <c r="A144" s="150"/>
      <c r="B144" s="61" t="str">
        <f>C130</f>
        <v>Wales</v>
      </c>
      <c r="C144" s="61">
        <f>IF(D137+E137&gt;0,1,0)</f>
        <v>1</v>
      </c>
      <c r="D144" s="61">
        <f>IF(G140&lt;0,0,G140)</f>
        <v>10</v>
      </c>
      <c r="E144" s="61">
        <f>E137</f>
        <v>2</v>
      </c>
      <c r="F144" s="61">
        <f>G137</f>
        <v>10</v>
      </c>
      <c r="G144" s="61">
        <f>K137-J137</f>
        <v>-28</v>
      </c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59"/>
      <c r="AD144"/>
      <c r="AE144"/>
      <c r="AF144" s="5"/>
    </row>
    <row r="145" spans="1:32" s="2" customFormat="1" ht="8.25" customHeight="1">
      <c r="A145" s="150"/>
      <c r="B145" s="62"/>
      <c r="C145" s="62"/>
      <c r="D145" s="62"/>
      <c r="E145" s="62"/>
      <c r="F145" s="62"/>
      <c r="G145" s="62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59"/>
      <c r="AD145"/>
      <c r="AE145"/>
      <c r="AF145" s="5"/>
    </row>
    <row r="146" spans="1:32" s="2" customFormat="1" ht="8.25" customHeight="1">
      <c r="A146" s="150"/>
      <c r="B146" s="62"/>
      <c r="C146" s="62"/>
      <c r="D146" s="62"/>
      <c r="E146" s="62"/>
      <c r="F146" s="62"/>
      <c r="G146" s="62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59"/>
      <c r="AD146"/>
      <c r="AE146"/>
      <c r="AF146" s="5"/>
    </row>
    <row r="147" spans="1:32" s="2" customFormat="1" ht="8.25" customHeight="1">
      <c r="A147" s="150"/>
      <c r="B147" s="62"/>
      <c r="C147" s="62"/>
      <c r="D147" s="62"/>
      <c r="E147" s="62"/>
      <c r="F147" s="62"/>
      <c r="G147" s="62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59"/>
      <c r="AD147"/>
      <c r="AE147"/>
      <c r="AF147" s="5"/>
    </row>
    <row r="148" spans="1:32" ht="8.25" customHeight="1">
      <c r="A148" s="15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3"/>
      <c r="AF148" s="6"/>
    </row>
    <row r="149" spans="1:32" ht="18" customHeight="1">
      <c r="A149" s="149">
        <v>8</v>
      </c>
      <c r="B149" s="154" t="s">
        <v>5</v>
      </c>
      <c r="C149" s="154" t="s">
        <v>3</v>
      </c>
      <c r="D149" s="216" t="s">
        <v>39</v>
      </c>
      <c r="E149" s="216"/>
      <c r="F149" s="216"/>
      <c r="G149" s="216"/>
      <c r="H149" s="217"/>
      <c r="I149" s="217"/>
      <c r="J149" s="217"/>
      <c r="K149" s="217"/>
      <c r="L149" s="215" t="s">
        <v>40</v>
      </c>
      <c r="M149" s="215"/>
      <c r="N149" s="33"/>
      <c r="O149" s="33"/>
      <c r="P149" s="215" t="s">
        <v>41</v>
      </c>
      <c r="Q149" s="215"/>
      <c r="R149" s="33"/>
      <c r="S149" s="33"/>
      <c r="T149" s="215" t="s">
        <v>42</v>
      </c>
      <c r="U149" s="215"/>
      <c r="V149" s="33"/>
      <c r="W149" s="33"/>
      <c r="X149" s="215" t="s">
        <v>43</v>
      </c>
      <c r="Y149" s="215"/>
      <c r="Z149" s="33"/>
      <c r="AA149" s="33"/>
      <c r="AB149" s="215" t="s">
        <v>44</v>
      </c>
      <c r="AC149" s="215"/>
      <c r="AD149" s="1"/>
      <c r="AE149" s="1"/>
      <c r="AF149" s="7"/>
    </row>
    <row r="150" spans="1:32" ht="18" customHeight="1">
      <c r="A150" s="149"/>
      <c r="B150" s="35" t="s">
        <v>45</v>
      </c>
      <c r="C150" s="36" t="s">
        <v>46</v>
      </c>
      <c r="D150" s="37" t="s">
        <v>47</v>
      </c>
      <c r="E150" s="38" t="s">
        <v>48</v>
      </c>
      <c r="F150" s="39" t="s">
        <v>49</v>
      </c>
      <c r="G150" s="38" t="s">
        <v>50</v>
      </c>
      <c r="H150" s="40" t="s">
        <v>51</v>
      </c>
      <c r="I150" s="41"/>
      <c r="J150" s="41" t="s">
        <v>52</v>
      </c>
      <c r="K150" s="41" t="s">
        <v>53</v>
      </c>
      <c r="L150" s="41" t="s">
        <v>52</v>
      </c>
      <c r="M150" s="41" t="s">
        <v>53</v>
      </c>
      <c r="N150" s="35"/>
      <c r="O150" s="35"/>
      <c r="P150" s="41" t="s">
        <v>52</v>
      </c>
      <c r="Q150" s="41" t="s">
        <v>53</v>
      </c>
      <c r="R150" s="41" t="s">
        <v>52</v>
      </c>
      <c r="S150" s="41" t="s">
        <v>53</v>
      </c>
      <c r="T150" s="41" t="s">
        <v>52</v>
      </c>
      <c r="U150" s="41" t="s">
        <v>53</v>
      </c>
      <c r="V150" s="41" t="s">
        <v>52</v>
      </c>
      <c r="W150" s="41" t="s">
        <v>53</v>
      </c>
      <c r="X150" s="41" t="s">
        <v>52</v>
      </c>
      <c r="Y150" s="41" t="s">
        <v>53</v>
      </c>
      <c r="Z150" s="41" t="s">
        <v>52</v>
      </c>
      <c r="AA150" s="41" t="s">
        <v>53</v>
      </c>
      <c r="AB150" s="41" t="s">
        <v>52</v>
      </c>
      <c r="AC150" s="41" t="s">
        <v>53</v>
      </c>
      <c r="AD150" s="1"/>
      <c r="AE150" s="1"/>
      <c r="AF150" s="7"/>
    </row>
    <row r="151" spans="1:32" ht="18" customHeight="1">
      <c r="A151" s="150"/>
      <c r="B151" s="25" t="s">
        <v>69</v>
      </c>
      <c r="C151" s="42" t="s">
        <v>67</v>
      </c>
      <c r="D151" s="113">
        <f>IF(F151&gt;G151,1,IF(G151&gt;F151,0,0))</f>
        <v>1</v>
      </c>
      <c r="E151" s="114">
        <f>IF(G151&gt;F151,1,IF(F151&gt;G151,0,0))</f>
        <v>0</v>
      </c>
      <c r="F151" s="115">
        <f>SUM(N151,R151,V151,Z151,AD151)</f>
        <v>3</v>
      </c>
      <c r="G151" s="115">
        <f>SUM(O151,S151,W151,AA151,AE151)</f>
        <v>0</v>
      </c>
      <c r="H151" s="115"/>
      <c r="I151" s="115"/>
      <c r="J151" s="115">
        <f>SUM(L151,P151,T151,X151,AB151)</f>
        <v>33</v>
      </c>
      <c r="K151" s="115">
        <f>SUM(M151,Q151,U151,Y151,AC151)</f>
        <v>15</v>
      </c>
      <c r="L151" s="116">
        <v>11</v>
      </c>
      <c r="M151" s="116">
        <v>4</v>
      </c>
      <c r="N151" s="116">
        <f>IF(L151="",0,IF(L151&gt;M151,1,0))</f>
        <v>1</v>
      </c>
      <c r="O151" s="116">
        <f>IF(M151="",0,IF(M151&gt;L151,1,0))</f>
        <v>0</v>
      </c>
      <c r="P151" s="116">
        <v>11</v>
      </c>
      <c r="Q151" s="116">
        <v>7</v>
      </c>
      <c r="R151" s="116">
        <f>IF(P151="",0,IF(P151&gt;Q151,1,0))</f>
        <v>1</v>
      </c>
      <c r="S151" s="116">
        <f>IF(Q151="",0,IF(Q151&gt;P151,1,0))</f>
        <v>0</v>
      </c>
      <c r="T151" s="116">
        <v>11</v>
      </c>
      <c r="U151" s="116">
        <v>4</v>
      </c>
      <c r="V151" s="116">
        <f>IF(T151="",0,IF(T151&gt;U151,1,0))</f>
        <v>1</v>
      </c>
      <c r="W151" s="116">
        <f>IF(U151="",0,IF(U151&gt;T151,1,0))</f>
        <v>0</v>
      </c>
      <c r="X151" s="116">
        <v>0</v>
      </c>
      <c r="Y151" s="116">
        <v>0</v>
      </c>
      <c r="Z151" s="116">
        <f>IF(X151="",0,IF(X151&gt;Y151,1,0))</f>
        <v>0</v>
      </c>
      <c r="AA151" s="116">
        <f>IF(Y151="",0,IF(Y151&gt;X151,1,0))</f>
        <v>0</v>
      </c>
      <c r="AB151" s="116"/>
      <c r="AC151" s="117"/>
      <c r="AD151">
        <f>IF(AB151="",0,IF(AB151&gt;AC151,1,0))</f>
        <v>0</v>
      </c>
      <c r="AE151">
        <f>IF(AC151="",0,IF(AC151&gt;AB151,1,0))</f>
        <v>0</v>
      </c>
      <c r="AF151" s="8"/>
    </row>
    <row r="152" spans="1:32" ht="18" customHeight="1">
      <c r="A152" s="150"/>
      <c r="B152" s="25" t="s">
        <v>74</v>
      </c>
      <c r="C152" s="42" t="s">
        <v>72</v>
      </c>
      <c r="D152" s="118">
        <f t="shared" ref="D152:D155" si="117">IF(F152&gt;G152,1,IF(G152&gt;F152,0,0))</f>
        <v>1</v>
      </c>
      <c r="E152" s="110">
        <f t="shared" ref="E152:E155" si="118">IF(G152&gt;F152,1,IF(F152&gt;G152,0,0))</f>
        <v>0</v>
      </c>
      <c r="F152" s="111">
        <f t="shared" ref="F152:G155" si="119">SUM(N152,R152,V152,Z152,AD152)</f>
        <v>3</v>
      </c>
      <c r="G152" s="111">
        <f t="shared" si="119"/>
        <v>0</v>
      </c>
      <c r="H152" s="111"/>
      <c r="I152" s="111"/>
      <c r="J152" s="111">
        <f t="shared" ref="J152:K155" si="120">SUM(L152,P152,T152,X152,AB152)</f>
        <v>33</v>
      </c>
      <c r="K152" s="111">
        <f t="shared" si="120"/>
        <v>14</v>
      </c>
      <c r="L152" s="112">
        <v>11</v>
      </c>
      <c r="M152" s="112">
        <v>7</v>
      </c>
      <c r="N152" s="112">
        <f t="shared" ref="N152:N155" si="121">IF(L152="",0,IF(L152&gt;M152,1,0))</f>
        <v>1</v>
      </c>
      <c r="O152" s="112">
        <f t="shared" ref="O152:O155" si="122">IF(M152="",0,IF(M152&gt;L152,1,0))</f>
        <v>0</v>
      </c>
      <c r="P152" s="112">
        <v>11</v>
      </c>
      <c r="Q152" s="112">
        <v>1</v>
      </c>
      <c r="R152" s="112">
        <f t="shared" ref="R152:R155" si="123">IF(P152="",0,IF(P152&gt;Q152,1,0))</f>
        <v>1</v>
      </c>
      <c r="S152" s="112">
        <f t="shared" ref="S152:S155" si="124">IF(Q152="",0,IF(Q152&gt;P152,1,0))</f>
        <v>0</v>
      </c>
      <c r="T152" s="112">
        <v>11</v>
      </c>
      <c r="U152" s="112">
        <v>6</v>
      </c>
      <c r="V152" s="112">
        <f t="shared" ref="V152:V155" si="125">IF(T152="",0,IF(T152&gt;U152,1,0))</f>
        <v>1</v>
      </c>
      <c r="W152" s="112">
        <f t="shared" ref="W152:W155" si="126">IF(U152="",0,IF(U152&gt;T152,1,0))</f>
        <v>0</v>
      </c>
      <c r="X152" s="112">
        <v>0</v>
      </c>
      <c r="Y152" s="112">
        <v>0</v>
      </c>
      <c r="Z152" s="112">
        <f t="shared" ref="Z152:Z155" si="127">IF(X152="",0,IF(X152&gt;Y152,1,0))</f>
        <v>0</v>
      </c>
      <c r="AA152" s="112">
        <f t="shared" ref="AA152:AA155" si="128">IF(Y152="",0,IF(Y152&gt;X152,1,0))</f>
        <v>0</v>
      </c>
      <c r="AB152" s="112"/>
      <c r="AC152" s="119"/>
      <c r="AF152" s="8"/>
    </row>
    <row r="153" spans="1:32" ht="18" customHeight="1">
      <c r="A153" s="150"/>
      <c r="B153" s="25" t="s">
        <v>79</v>
      </c>
      <c r="C153" s="42" t="s">
        <v>77</v>
      </c>
      <c r="D153" s="118">
        <f t="shared" si="117"/>
        <v>1</v>
      </c>
      <c r="E153" s="110">
        <f t="shared" si="118"/>
        <v>0</v>
      </c>
      <c r="F153" s="111">
        <f t="shared" si="119"/>
        <v>3</v>
      </c>
      <c r="G153" s="111">
        <f t="shared" si="119"/>
        <v>0</v>
      </c>
      <c r="H153" s="111"/>
      <c r="I153" s="111"/>
      <c r="J153" s="111">
        <f t="shared" si="120"/>
        <v>33</v>
      </c>
      <c r="K153" s="111">
        <f t="shared" si="120"/>
        <v>21</v>
      </c>
      <c r="L153" s="112">
        <v>11</v>
      </c>
      <c r="M153" s="112">
        <v>9</v>
      </c>
      <c r="N153" s="112">
        <f t="shared" si="121"/>
        <v>1</v>
      </c>
      <c r="O153" s="112">
        <f t="shared" si="122"/>
        <v>0</v>
      </c>
      <c r="P153" s="112">
        <v>11</v>
      </c>
      <c r="Q153" s="112">
        <v>7</v>
      </c>
      <c r="R153" s="112">
        <f t="shared" si="123"/>
        <v>1</v>
      </c>
      <c r="S153" s="112">
        <f t="shared" si="124"/>
        <v>0</v>
      </c>
      <c r="T153" s="112">
        <v>11</v>
      </c>
      <c r="U153" s="112">
        <v>5</v>
      </c>
      <c r="V153" s="112">
        <f t="shared" si="125"/>
        <v>1</v>
      </c>
      <c r="W153" s="112">
        <f t="shared" si="126"/>
        <v>0</v>
      </c>
      <c r="X153" s="112">
        <v>0</v>
      </c>
      <c r="Y153" s="112">
        <v>0</v>
      </c>
      <c r="Z153" s="112">
        <f t="shared" si="127"/>
        <v>0</v>
      </c>
      <c r="AA153" s="112">
        <f t="shared" si="128"/>
        <v>0</v>
      </c>
      <c r="AB153" s="112"/>
      <c r="AC153" s="119"/>
      <c r="AD153">
        <f t="shared" ref="AD153:AD155" si="129">IF(AB153="",0,IF(AB153&gt;AC153,1,0))</f>
        <v>0</v>
      </c>
      <c r="AE153">
        <f t="shared" ref="AE153:AE155" si="130">IF(AC153="",0,IF(AC153&gt;AB153,1,0))</f>
        <v>0</v>
      </c>
      <c r="AF153" s="8"/>
    </row>
    <row r="154" spans="1:32" ht="18" customHeight="1">
      <c r="A154" s="150"/>
      <c r="B154" s="25" t="s">
        <v>84</v>
      </c>
      <c r="C154" s="42" t="s">
        <v>82</v>
      </c>
      <c r="D154" s="118">
        <f t="shared" si="117"/>
        <v>1</v>
      </c>
      <c r="E154" s="110">
        <f t="shared" si="118"/>
        <v>0</v>
      </c>
      <c r="F154" s="111">
        <f t="shared" si="119"/>
        <v>3</v>
      </c>
      <c r="G154" s="111">
        <f t="shared" si="119"/>
        <v>1</v>
      </c>
      <c r="H154" s="111"/>
      <c r="I154" s="111"/>
      <c r="J154" s="111">
        <f t="shared" si="120"/>
        <v>39</v>
      </c>
      <c r="K154" s="111">
        <f t="shared" si="120"/>
        <v>32</v>
      </c>
      <c r="L154" s="112">
        <v>11</v>
      </c>
      <c r="M154" s="112">
        <v>7</v>
      </c>
      <c r="N154" s="112">
        <f t="shared" si="121"/>
        <v>1</v>
      </c>
      <c r="O154" s="112">
        <f t="shared" si="122"/>
        <v>0</v>
      </c>
      <c r="P154" s="112">
        <v>6</v>
      </c>
      <c r="Q154" s="112">
        <v>11</v>
      </c>
      <c r="R154" s="112">
        <f t="shared" si="123"/>
        <v>0</v>
      </c>
      <c r="S154" s="112">
        <f t="shared" si="124"/>
        <v>1</v>
      </c>
      <c r="T154" s="112">
        <v>11</v>
      </c>
      <c r="U154" s="112">
        <v>5</v>
      </c>
      <c r="V154" s="112">
        <f t="shared" si="125"/>
        <v>1</v>
      </c>
      <c r="W154" s="112">
        <f t="shared" si="126"/>
        <v>0</v>
      </c>
      <c r="X154" s="112">
        <v>11</v>
      </c>
      <c r="Y154" s="112">
        <v>9</v>
      </c>
      <c r="Z154" s="112">
        <f t="shared" si="127"/>
        <v>1</v>
      </c>
      <c r="AA154" s="112">
        <f t="shared" si="128"/>
        <v>0</v>
      </c>
      <c r="AB154" s="112"/>
      <c r="AC154" s="119"/>
      <c r="AD154">
        <f t="shared" si="129"/>
        <v>0</v>
      </c>
      <c r="AE154">
        <f t="shared" si="130"/>
        <v>0</v>
      </c>
      <c r="AF154" s="8"/>
    </row>
    <row r="155" spans="1:32" ht="18" customHeight="1">
      <c r="A155" s="150"/>
      <c r="B155" s="43" t="s">
        <v>89</v>
      </c>
      <c r="C155" s="44" t="s">
        <v>87</v>
      </c>
      <c r="D155" s="120">
        <f t="shared" si="117"/>
        <v>1</v>
      </c>
      <c r="E155" s="121">
        <f t="shared" si="118"/>
        <v>0</v>
      </c>
      <c r="F155" s="122">
        <f t="shared" si="119"/>
        <v>3</v>
      </c>
      <c r="G155" s="122">
        <f t="shared" si="119"/>
        <v>2</v>
      </c>
      <c r="H155" s="122"/>
      <c r="I155" s="122"/>
      <c r="J155" s="122">
        <f t="shared" si="120"/>
        <v>45</v>
      </c>
      <c r="K155" s="122">
        <f t="shared" si="120"/>
        <v>41</v>
      </c>
      <c r="L155" s="123">
        <v>11</v>
      </c>
      <c r="M155" s="123">
        <v>8</v>
      </c>
      <c r="N155" s="123">
        <f t="shared" si="121"/>
        <v>1</v>
      </c>
      <c r="O155" s="123">
        <f t="shared" si="122"/>
        <v>0</v>
      </c>
      <c r="P155" s="123">
        <v>5</v>
      </c>
      <c r="Q155" s="123">
        <v>11</v>
      </c>
      <c r="R155" s="123">
        <f t="shared" si="123"/>
        <v>0</v>
      </c>
      <c r="S155" s="123">
        <f t="shared" si="124"/>
        <v>1</v>
      </c>
      <c r="T155" s="123">
        <v>7</v>
      </c>
      <c r="U155" s="123">
        <v>11</v>
      </c>
      <c r="V155" s="123">
        <f t="shared" si="125"/>
        <v>0</v>
      </c>
      <c r="W155" s="123">
        <f t="shared" si="126"/>
        <v>1</v>
      </c>
      <c r="X155" s="123">
        <v>11</v>
      </c>
      <c r="Y155" s="123">
        <v>7</v>
      </c>
      <c r="Z155" s="123">
        <f t="shared" si="127"/>
        <v>1</v>
      </c>
      <c r="AA155" s="123">
        <f t="shared" si="128"/>
        <v>0</v>
      </c>
      <c r="AB155" s="123">
        <v>11</v>
      </c>
      <c r="AC155" s="124">
        <v>4</v>
      </c>
      <c r="AD155">
        <f t="shared" si="129"/>
        <v>1</v>
      </c>
      <c r="AE155">
        <f t="shared" si="130"/>
        <v>0</v>
      </c>
      <c r="AF155" s="8"/>
    </row>
    <row r="156" spans="1:32" ht="18" customHeight="1">
      <c r="A156" s="149"/>
      <c r="B156" s="45" t="s">
        <v>55</v>
      </c>
      <c r="C156" s="46"/>
      <c r="D156" s="74">
        <f t="shared" ref="D156:E156" si="131">SUM(D151:D155)</f>
        <v>5</v>
      </c>
      <c r="E156" s="75">
        <f t="shared" si="131"/>
        <v>0</v>
      </c>
      <c r="F156" s="76">
        <f>SUM(F151:F155)</f>
        <v>15</v>
      </c>
      <c r="G156" s="75">
        <f>SUM(G151:G155)</f>
        <v>3</v>
      </c>
      <c r="H156" s="77"/>
      <c r="I156" s="77"/>
      <c r="J156" s="74">
        <f>SUM(J151:J155)</f>
        <v>183</v>
      </c>
      <c r="K156" s="75">
        <f>SUM(K151:K155)</f>
        <v>123</v>
      </c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47"/>
      <c r="AD156" s="1"/>
      <c r="AE156" s="1"/>
      <c r="AF156" s="7"/>
    </row>
    <row r="157" spans="1:32" s="1" customFormat="1" ht="18" customHeight="1">
      <c r="A157" s="149"/>
      <c r="B157" s="45" t="s">
        <v>38</v>
      </c>
      <c r="C157" s="48"/>
      <c r="D157" s="72"/>
      <c r="E157" s="73"/>
      <c r="F157" s="49">
        <v>5</v>
      </c>
      <c r="G157" s="50">
        <v>0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214"/>
      <c r="AC157" s="214"/>
      <c r="AF157" s="7"/>
    </row>
    <row r="158" spans="1:32" s="1" customFormat="1" ht="18" customHeight="1">
      <c r="A158" s="150"/>
      <c r="B158" s="45"/>
      <c r="C158" s="51"/>
      <c r="D158" s="71"/>
      <c r="E158" s="70"/>
      <c r="F158" s="71"/>
      <c r="G158" s="70"/>
      <c r="H158" s="52"/>
      <c r="I158" s="52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35"/>
      <c r="AC158" s="35"/>
      <c r="AD158"/>
      <c r="AE158"/>
      <c r="AF158" s="8"/>
    </row>
    <row r="159" spans="1:32" ht="18" customHeight="1">
      <c r="A159" s="150"/>
      <c r="B159" s="53" t="s">
        <v>56</v>
      </c>
      <c r="C159" s="54"/>
      <c r="D159" s="55">
        <f>SUM(D156:D158)</f>
        <v>5</v>
      </c>
      <c r="E159" s="55">
        <f>SUM(E156:E158)</f>
        <v>0</v>
      </c>
      <c r="F159" s="55">
        <f t="shared" ref="F159:G159" si="132">SUM(F156:F158)</f>
        <v>20</v>
      </c>
      <c r="G159" s="55">
        <f t="shared" si="132"/>
        <v>3</v>
      </c>
      <c r="H159" s="79">
        <f t="shared" ref="H159:I159" si="133">SUM(H151:H158)</f>
        <v>0</v>
      </c>
      <c r="I159" s="80">
        <f t="shared" si="133"/>
        <v>0</v>
      </c>
      <c r="J159" s="55">
        <f>J156</f>
        <v>183</v>
      </c>
      <c r="K159" s="56">
        <f>K156</f>
        <v>123</v>
      </c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8"/>
      <c r="AC159" s="58"/>
      <c r="AD159" s="2"/>
      <c r="AE159" s="2"/>
      <c r="AF159" s="9"/>
    </row>
    <row r="160" spans="1:32" ht="18" customHeight="1">
      <c r="A160" s="150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59"/>
      <c r="AF160" s="5"/>
    </row>
    <row r="161" spans="1:32" ht="18" customHeight="1">
      <c r="A161" s="150"/>
      <c r="B161" s="24" t="s">
        <v>57</v>
      </c>
      <c r="C161" s="60" t="s">
        <v>58</v>
      </c>
      <c r="D161" s="60" t="s">
        <v>59</v>
      </c>
      <c r="E161" s="60" t="s">
        <v>60</v>
      </c>
      <c r="F161" s="60" t="s">
        <v>61</v>
      </c>
      <c r="G161" s="60" t="s">
        <v>62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59"/>
      <c r="AF161" s="5"/>
    </row>
    <row r="162" spans="1:32" ht="18" customHeight="1">
      <c r="A162" s="150"/>
      <c r="B162" s="61" t="str">
        <f>B149</f>
        <v>France</v>
      </c>
      <c r="C162" s="61">
        <f>IF(D156+E156&gt;0,1,0)</f>
        <v>1</v>
      </c>
      <c r="D162" s="61">
        <f>IF(F159&lt;0,0,F159)</f>
        <v>20</v>
      </c>
      <c r="E162" s="61">
        <f>D156</f>
        <v>5</v>
      </c>
      <c r="F162" s="61">
        <f>F156</f>
        <v>15</v>
      </c>
      <c r="G162" s="61">
        <f>J156-K156</f>
        <v>60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59"/>
      <c r="AF162" s="5"/>
    </row>
    <row r="163" spans="1:32" s="1" customFormat="1" ht="18" customHeight="1">
      <c r="A163" s="150"/>
      <c r="B163" s="61" t="str">
        <f>C149</f>
        <v>Scotland</v>
      </c>
      <c r="C163" s="61">
        <f>IF(D156+E156&gt;0,1,0)</f>
        <v>1</v>
      </c>
      <c r="D163" s="61">
        <f>IF(G159&lt;0,0,G159)</f>
        <v>3</v>
      </c>
      <c r="E163" s="61">
        <f>E156</f>
        <v>0</v>
      </c>
      <c r="F163" s="61">
        <f>G156</f>
        <v>3</v>
      </c>
      <c r="G163" s="61">
        <f>K156-J156</f>
        <v>-60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59"/>
      <c r="AD163"/>
      <c r="AE163"/>
      <c r="AF163" s="5"/>
    </row>
    <row r="164" spans="1:32" ht="8.25" customHeight="1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1:32" ht="8.25" customHeight="1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1:32" s="2" customFormat="1" ht="8.25" customHeight="1">
      <c r="A166" s="14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/>
      <c r="AE166"/>
      <c r="AF166"/>
    </row>
    <row r="167" spans="1:32" ht="8.25" customHeight="1">
      <c r="A167" s="148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F167" s="4"/>
    </row>
    <row r="168" spans="1:32" ht="18" customHeight="1">
      <c r="A168" s="149">
        <v>9</v>
      </c>
      <c r="B168" s="154" t="s">
        <v>7</v>
      </c>
      <c r="C168" s="154" t="s">
        <v>5</v>
      </c>
      <c r="D168" s="216" t="s">
        <v>39</v>
      </c>
      <c r="E168" s="216"/>
      <c r="F168" s="216"/>
      <c r="G168" s="216"/>
      <c r="H168" s="217"/>
      <c r="I168" s="217"/>
      <c r="J168" s="217"/>
      <c r="K168" s="217"/>
      <c r="L168" s="215" t="s">
        <v>40</v>
      </c>
      <c r="M168" s="215"/>
      <c r="N168" s="33"/>
      <c r="O168" s="33"/>
      <c r="P168" s="215" t="s">
        <v>41</v>
      </c>
      <c r="Q168" s="215"/>
      <c r="R168" s="33"/>
      <c r="S168" s="33"/>
      <c r="T168" s="215" t="s">
        <v>42</v>
      </c>
      <c r="U168" s="215"/>
      <c r="V168" s="33"/>
      <c r="W168" s="33"/>
      <c r="X168" s="215" t="s">
        <v>43</v>
      </c>
      <c r="Y168" s="215"/>
      <c r="Z168" s="33"/>
      <c r="AA168" s="33"/>
      <c r="AB168" s="215" t="s">
        <v>44</v>
      </c>
      <c r="AC168" s="215"/>
      <c r="AD168" s="1"/>
      <c r="AE168" s="1"/>
      <c r="AF168" s="7"/>
    </row>
    <row r="169" spans="1:32" ht="18" customHeight="1">
      <c r="A169" s="149"/>
      <c r="B169" s="35" t="s">
        <v>45</v>
      </c>
      <c r="C169" s="36" t="s">
        <v>46</v>
      </c>
      <c r="D169" s="37" t="s">
        <v>47</v>
      </c>
      <c r="E169" s="38" t="s">
        <v>48</v>
      </c>
      <c r="F169" s="39" t="s">
        <v>49</v>
      </c>
      <c r="G169" s="38" t="s">
        <v>50</v>
      </c>
      <c r="H169" s="40" t="s">
        <v>51</v>
      </c>
      <c r="I169" s="41"/>
      <c r="J169" s="41" t="s">
        <v>52</v>
      </c>
      <c r="K169" s="41" t="s">
        <v>53</v>
      </c>
      <c r="L169" s="41" t="s">
        <v>52</v>
      </c>
      <c r="M169" s="41" t="s">
        <v>53</v>
      </c>
      <c r="N169" s="35"/>
      <c r="O169" s="35"/>
      <c r="P169" s="41" t="s">
        <v>52</v>
      </c>
      <c r="Q169" s="41" t="s">
        <v>53</v>
      </c>
      <c r="R169" s="41" t="s">
        <v>52</v>
      </c>
      <c r="S169" s="41" t="s">
        <v>53</v>
      </c>
      <c r="T169" s="41" t="s">
        <v>52</v>
      </c>
      <c r="U169" s="41" t="s">
        <v>53</v>
      </c>
      <c r="V169" s="41" t="s">
        <v>52</v>
      </c>
      <c r="W169" s="41" t="s">
        <v>53</v>
      </c>
      <c r="X169" s="41" t="s">
        <v>52</v>
      </c>
      <c r="Y169" s="41" t="s">
        <v>53</v>
      </c>
      <c r="Z169" s="41" t="s">
        <v>52</v>
      </c>
      <c r="AA169" s="41" t="s">
        <v>53</v>
      </c>
      <c r="AB169" s="41" t="s">
        <v>52</v>
      </c>
      <c r="AC169" s="41" t="s">
        <v>53</v>
      </c>
      <c r="AD169" s="1"/>
      <c r="AE169" s="1"/>
      <c r="AF169" s="7"/>
    </row>
    <row r="170" spans="1:32" ht="18" customHeight="1">
      <c r="A170" s="150"/>
      <c r="B170" s="25" t="s">
        <v>71</v>
      </c>
      <c r="C170" s="42" t="s">
        <v>69</v>
      </c>
      <c r="D170" s="113">
        <f>IF(F170&gt;G170,1,IF(G170&gt;F170,0,0))</f>
        <v>0</v>
      </c>
      <c r="E170" s="114">
        <f>IF(G170&gt;F170,1,IF(F170&gt;G170,0,0))</f>
        <v>1</v>
      </c>
      <c r="F170" s="115">
        <f>SUM(N170,R170,V170,Z170,AD170)</f>
        <v>2</v>
      </c>
      <c r="G170" s="115">
        <f>SUM(O170,S170,W170,AA170,AE170)</f>
        <v>3</v>
      </c>
      <c r="H170" s="115"/>
      <c r="I170" s="115"/>
      <c r="J170" s="115">
        <f>SUM(L170,P170,T170,X170,AB170)</f>
        <v>44</v>
      </c>
      <c r="K170" s="115">
        <f>SUM(M170,Q170,U170,Y170,AC170)</f>
        <v>53</v>
      </c>
      <c r="L170" s="116">
        <v>11</v>
      </c>
      <c r="M170" s="116">
        <v>9</v>
      </c>
      <c r="N170" s="116">
        <f>IF(L170="",0,IF(L170&gt;M170,1,0))</f>
        <v>1</v>
      </c>
      <c r="O170" s="116">
        <f>IF(M170="",0,IF(M170&gt;L170,1,0))</f>
        <v>0</v>
      </c>
      <c r="P170" s="116">
        <v>13</v>
      </c>
      <c r="Q170" s="116">
        <v>11</v>
      </c>
      <c r="R170" s="116">
        <f>IF(P170="",0,IF(P170&gt;Q170,1,0))</f>
        <v>1</v>
      </c>
      <c r="S170" s="116">
        <f>IF(Q170="",0,IF(Q170&gt;P170,1,0))</f>
        <v>0</v>
      </c>
      <c r="T170" s="116">
        <v>6</v>
      </c>
      <c r="U170" s="116">
        <v>11</v>
      </c>
      <c r="V170" s="116">
        <f>IF(T170="",0,IF(T170&gt;U170,1,0))</f>
        <v>0</v>
      </c>
      <c r="W170" s="116">
        <f>IF(U170="",0,IF(U170&gt;T170,1,0))</f>
        <v>1</v>
      </c>
      <c r="X170" s="116">
        <v>7</v>
      </c>
      <c r="Y170" s="116">
        <v>11</v>
      </c>
      <c r="Z170" s="116">
        <f>IF(X170="",0,IF(X170&gt;Y170,1,0))</f>
        <v>0</v>
      </c>
      <c r="AA170" s="116">
        <f>IF(Y170="",0,IF(Y170&gt;X170,1,0))</f>
        <v>1</v>
      </c>
      <c r="AB170" s="116">
        <v>7</v>
      </c>
      <c r="AC170" s="117">
        <v>11</v>
      </c>
      <c r="AD170">
        <f>IF(AB170="",0,IF(AB170&gt;AC170,1,0))</f>
        <v>0</v>
      </c>
      <c r="AE170">
        <f>IF(AC170="",0,IF(AC170&gt;AB170,1,0))</f>
        <v>1</v>
      </c>
      <c r="AF170" s="8"/>
    </row>
    <row r="171" spans="1:32" ht="18" customHeight="1">
      <c r="A171" s="150"/>
      <c r="B171" s="25" t="s">
        <v>76</v>
      </c>
      <c r="C171" s="42" t="s">
        <v>74</v>
      </c>
      <c r="D171" s="118">
        <f t="shared" ref="D171:D174" si="134">IF(F171&gt;G171,1,IF(G171&gt;F171,0,0))</f>
        <v>1</v>
      </c>
      <c r="E171" s="110">
        <f t="shared" ref="E171:E174" si="135">IF(G171&gt;F171,1,IF(F171&gt;G171,0,0))</f>
        <v>0</v>
      </c>
      <c r="F171" s="111">
        <f t="shared" ref="F171:G174" si="136">SUM(N171,R171,V171,Z171,AD171)</f>
        <v>3</v>
      </c>
      <c r="G171" s="111">
        <f t="shared" si="136"/>
        <v>0</v>
      </c>
      <c r="H171" s="111"/>
      <c r="I171" s="111"/>
      <c r="J171" s="111">
        <f t="shared" ref="J171:K174" si="137">SUM(L171,P171,T171,X171,AB171)</f>
        <v>38</v>
      </c>
      <c r="K171" s="111">
        <f t="shared" si="137"/>
        <v>26</v>
      </c>
      <c r="L171" s="112">
        <v>15</v>
      </c>
      <c r="M171" s="112">
        <v>13</v>
      </c>
      <c r="N171" s="112">
        <f t="shared" ref="N171:N174" si="138">IF(L171="",0,IF(L171&gt;M171,1,0))</f>
        <v>1</v>
      </c>
      <c r="O171" s="112">
        <f t="shared" ref="O171:O174" si="139">IF(M171="",0,IF(M171&gt;L171,1,0))</f>
        <v>0</v>
      </c>
      <c r="P171" s="112">
        <v>12</v>
      </c>
      <c r="Q171" s="112">
        <v>10</v>
      </c>
      <c r="R171" s="112">
        <f t="shared" ref="R171:R174" si="140">IF(P171="",0,IF(P171&gt;Q171,1,0))</f>
        <v>1</v>
      </c>
      <c r="S171" s="112">
        <f t="shared" ref="S171:S174" si="141">IF(Q171="",0,IF(Q171&gt;P171,1,0))</f>
        <v>0</v>
      </c>
      <c r="T171" s="112">
        <v>11</v>
      </c>
      <c r="U171" s="112">
        <v>3</v>
      </c>
      <c r="V171" s="112">
        <f t="shared" ref="V171:V174" si="142">IF(T171="",0,IF(T171&gt;U171,1,0))</f>
        <v>1</v>
      </c>
      <c r="W171" s="112">
        <f t="shared" ref="W171:W174" si="143">IF(U171="",0,IF(U171&gt;T171,1,0))</f>
        <v>0</v>
      </c>
      <c r="X171" s="112">
        <v>0</v>
      </c>
      <c r="Y171" s="112">
        <v>0</v>
      </c>
      <c r="Z171" s="112">
        <f t="shared" ref="Z171:Z174" si="144">IF(X171="",0,IF(X171&gt;Y171,1,0))</f>
        <v>0</v>
      </c>
      <c r="AA171" s="112">
        <f t="shared" ref="AA171:AA174" si="145">IF(Y171="",0,IF(Y171&gt;X171,1,0))</f>
        <v>0</v>
      </c>
      <c r="AB171" s="112"/>
      <c r="AC171" s="119"/>
      <c r="AF171" s="8"/>
    </row>
    <row r="172" spans="1:32" ht="18" customHeight="1">
      <c r="A172" s="150"/>
      <c r="B172" s="25" t="s">
        <v>81</v>
      </c>
      <c r="C172" s="42" t="s">
        <v>79</v>
      </c>
      <c r="D172" s="118">
        <f t="shared" si="134"/>
        <v>1</v>
      </c>
      <c r="E172" s="110">
        <f t="shared" si="135"/>
        <v>0</v>
      </c>
      <c r="F172" s="111">
        <f t="shared" si="136"/>
        <v>3</v>
      </c>
      <c r="G172" s="111">
        <f t="shared" si="136"/>
        <v>0</v>
      </c>
      <c r="H172" s="111"/>
      <c r="I172" s="111"/>
      <c r="J172" s="111">
        <f t="shared" si="137"/>
        <v>35</v>
      </c>
      <c r="K172" s="111">
        <f t="shared" si="137"/>
        <v>21</v>
      </c>
      <c r="L172" s="112">
        <v>11</v>
      </c>
      <c r="M172" s="112">
        <v>6</v>
      </c>
      <c r="N172" s="112">
        <f t="shared" si="138"/>
        <v>1</v>
      </c>
      <c r="O172" s="112">
        <f t="shared" si="139"/>
        <v>0</v>
      </c>
      <c r="P172" s="112">
        <v>13</v>
      </c>
      <c r="Q172" s="112">
        <v>11</v>
      </c>
      <c r="R172" s="112">
        <f t="shared" si="140"/>
        <v>1</v>
      </c>
      <c r="S172" s="112">
        <f t="shared" si="141"/>
        <v>0</v>
      </c>
      <c r="T172" s="112">
        <v>11</v>
      </c>
      <c r="U172" s="112">
        <v>4</v>
      </c>
      <c r="V172" s="112">
        <f t="shared" si="142"/>
        <v>1</v>
      </c>
      <c r="W172" s="112">
        <f t="shared" si="143"/>
        <v>0</v>
      </c>
      <c r="X172" s="112">
        <v>0</v>
      </c>
      <c r="Y172" s="112">
        <v>0</v>
      </c>
      <c r="Z172" s="112">
        <f t="shared" si="144"/>
        <v>0</v>
      </c>
      <c r="AA172" s="112">
        <f t="shared" si="145"/>
        <v>0</v>
      </c>
      <c r="AB172" s="112"/>
      <c r="AC172" s="119"/>
      <c r="AD172">
        <f t="shared" ref="AD172:AD174" si="146">IF(AB172="",0,IF(AB172&gt;AC172,1,0))</f>
        <v>0</v>
      </c>
      <c r="AE172">
        <f t="shared" ref="AE172:AE174" si="147">IF(AC172="",0,IF(AC172&gt;AB172,1,0))</f>
        <v>0</v>
      </c>
      <c r="AF172" s="8"/>
    </row>
    <row r="173" spans="1:32" ht="18" customHeight="1">
      <c r="A173" s="150"/>
      <c r="B173" s="25" t="s">
        <v>86</v>
      </c>
      <c r="C173" s="42" t="s">
        <v>84</v>
      </c>
      <c r="D173" s="118">
        <f t="shared" si="134"/>
        <v>1</v>
      </c>
      <c r="E173" s="110">
        <f t="shared" si="135"/>
        <v>0</v>
      </c>
      <c r="F173" s="111">
        <f t="shared" si="136"/>
        <v>3</v>
      </c>
      <c r="G173" s="111">
        <f t="shared" si="136"/>
        <v>0</v>
      </c>
      <c r="H173" s="111"/>
      <c r="I173" s="111"/>
      <c r="J173" s="111">
        <f t="shared" si="137"/>
        <v>33</v>
      </c>
      <c r="K173" s="111">
        <f t="shared" si="137"/>
        <v>12</v>
      </c>
      <c r="L173" s="112">
        <v>11</v>
      </c>
      <c r="M173" s="112">
        <v>4</v>
      </c>
      <c r="N173" s="112">
        <f t="shared" si="138"/>
        <v>1</v>
      </c>
      <c r="O173" s="112">
        <f t="shared" si="139"/>
        <v>0</v>
      </c>
      <c r="P173" s="112">
        <v>11</v>
      </c>
      <c r="Q173" s="112">
        <v>6</v>
      </c>
      <c r="R173" s="112">
        <f t="shared" si="140"/>
        <v>1</v>
      </c>
      <c r="S173" s="112">
        <f t="shared" si="141"/>
        <v>0</v>
      </c>
      <c r="T173" s="112">
        <v>11</v>
      </c>
      <c r="U173" s="112">
        <v>2</v>
      </c>
      <c r="V173" s="112">
        <f t="shared" si="142"/>
        <v>1</v>
      </c>
      <c r="W173" s="112">
        <f t="shared" si="143"/>
        <v>0</v>
      </c>
      <c r="X173" s="112">
        <v>0</v>
      </c>
      <c r="Y173" s="112">
        <v>0</v>
      </c>
      <c r="Z173" s="112">
        <f t="shared" si="144"/>
        <v>0</v>
      </c>
      <c r="AA173" s="112">
        <f t="shared" si="145"/>
        <v>0</v>
      </c>
      <c r="AB173" s="112"/>
      <c r="AC173" s="119"/>
      <c r="AD173">
        <f t="shared" si="146"/>
        <v>0</v>
      </c>
      <c r="AE173">
        <f t="shared" si="147"/>
        <v>0</v>
      </c>
      <c r="AF173" s="8"/>
    </row>
    <row r="174" spans="1:32" ht="18" customHeight="1">
      <c r="A174" s="150"/>
      <c r="B174" s="43" t="s">
        <v>91</v>
      </c>
      <c r="C174" s="44" t="s">
        <v>89</v>
      </c>
      <c r="D174" s="120">
        <f t="shared" si="134"/>
        <v>1</v>
      </c>
      <c r="E174" s="121">
        <f t="shared" si="135"/>
        <v>0</v>
      </c>
      <c r="F174" s="122">
        <f t="shared" si="136"/>
        <v>3</v>
      </c>
      <c r="G174" s="122">
        <f t="shared" si="136"/>
        <v>0</v>
      </c>
      <c r="H174" s="122"/>
      <c r="I174" s="122"/>
      <c r="J174" s="122">
        <f t="shared" si="137"/>
        <v>33</v>
      </c>
      <c r="K174" s="122">
        <f t="shared" si="137"/>
        <v>11</v>
      </c>
      <c r="L174" s="123">
        <v>11</v>
      </c>
      <c r="M174" s="123">
        <v>5</v>
      </c>
      <c r="N174" s="123">
        <f t="shared" si="138"/>
        <v>1</v>
      </c>
      <c r="O174" s="123">
        <f t="shared" si="139"/>
        <v>0</v>
      </c>
      <c r="P174" s="123">
        <v>11</v>
      </c>
      <c r="Q174" s="123">
        <v>2</v>
      </c>
      <c r="R174" s="123">
        <f t="shared" si="140"/>
        <v>1</v>
      </c>
      <c r="S174" s="123">
        <f t="shared" si="141"/>
        <v>0</v>
      </c>
      <c r="T174" s="123">
        <v>11</v>
      </c>
      <c r="U174" s="123">
        <v>4</v>
      </c>
      <c r="V174" s="123">
        <f t="shared" si="142"/>
        <v>1</v>
      </c>
      <c r="W174" s="123">
        <f t="shared" si="143"/>
        <v>0</v>
      </c>
      <c r="X174" s="123">
        <v>0</v>
      </c>
      <c r="Y174" s="123">
        <v>0</v>
      </c>
      <c r="Z174" s="123">
        <f t="shared" si="144"/>
        <v>0</v>
      </c>
      <c r="AA174" s="123">
        <f t="shared" si="145"/>
        <v>0</v>
      </c>
      <c r="AB174" s="123"/>
      <c r="AC174" s="124"/>
      <c r="AD174">
        <f t="shared" si="146"/>
        <v>0</v>
      </c>
      <c r="AE174">
        <f t="shared" si="147"/>
        <v>0</v>
      </c>
      <c r="AF174" s="8"/>
    </row>
    <row r="175" spans="1:32" ht="18" customHeight="1">
      <c r="A175" s="149"/>
      <c r="B175" s="45" t="s">
        <v>55</v>
      </c>
      <c r="C175" s="46"/>
      <c r="D175" s="74">
        <f t="shared" ref="D175:E175" si="148">SUM(D170:D174)</f>
        <v>4</v>
      </c>
      <c r="E175" s="75">
        <f t="shared" si="148"/>
        <v>1</v>
      </c>
      <c r="F175" s="76">
        <f>SUM(F170:F174)</f>
        <v>14</v>
      </c>
      <c r="G175" s="75">
        <f>SUM(G170:G174)</f>
        <v>3</v>
      </c>
      <c r="H175" s="77"/>
      <c r="I175" s="77"/>
      <c r="J175" s="74">
        <f>SUM(J170:J174)</f>
        <v>183</v>
      </c>
      <c r="K175" s="75">
        <f>SUM(K170:K174)</f>
        <v>123</v>
      </c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47"/>
      <c r="AD175" s="1"/>
      <c r="AE175" s="1"/>
      <c r="AF175" s="7"/>
    </row>
    <row r="176" spans="1:32" s="1" customFormat="1" ht="18" customHeight="1">
      <c r="A176" s="149"/>
      <c r="B176" s="45" t="s">
        <v>38</v>
      </c>
      <c r="C176" s="48"/>
      <c r="D176" s="72"/>
      <c r="E176" s="73"/>
      <c r="F176" s="49">
        <v>5</v>
      </c>
      <c r="G176" s="50">
        <v>0</v>
      </c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214"/>
      <c r="AC176" s="214"/>
      <c r="AF176" s="7"/>
    </row>
    <row r="177" spans="1:32" s="1" customFormat="1" ht="18" customHeight="1">
      <c r="A177" s="150"/>
      <c r="B177" s="45"/>
      <c r="C177" s="51"/>
      <c r="D177" s="71"/>
      <c r="E177" s="70"/>
      <c r="F177" s="71"/>
      <c r="G177" s="70"/>
      <c r="H177" s="52"/>
      <c r="I177" s="52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35"/>
      <c r="AC177" s="35"/>
      <c r="AD177"/>
      <c r="AE177"/>
      <c r="AF177" s="8"/>
    </row>
    <row r="178" spans="1:32" ht="18" customHeight="1">
      <c r="A178" s="150"/>
      <c r="B178" s="53" t="s">
        <v>56</v>
      </c>
      <c r="C178" s="54"/>
      <c r="D178" s="55">
        <f>SUM(D175:D177)</f>
        <v>4</v>
      </c>
      <c r="E178" s="55">
        <f>SUM(E175:E177)</f>
        <v>1</v>
      </c>
      <c r="F178" s="55">
        <f t="shared" ref="F178:G178" si="149">SUM(F175:F177)</f>
        <v>19</v>
      </c>
      <c r="G178" s="55">
        <f t="shared" si="149"/>
        <v>3</v>
      </c>
      <c r="H178" s="79">
        <f t="shared" ref="H178:I178" si="150">SUM(H170:H177)</f>
        <v>0</v>
      </c>
      <c r="I178" s="80">
        <f t="shared" si="150"/>
        <v>0</v>
      </c>
      <c r="J178" s="55">
        <f>J175</f>
        <v>183</v>
      </c>
      <c r="K178" s="56">
        <f>K175</f>
        <v>123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8"/>
      <c r="AC178" s="58"/>
      <c r="AD178" s="2"/>
      <c r="AE178" s="2"/>
      <c r="AF178" s="9"/>
    </row>
    <row r="179" spans="1:32" ht="18" customHeight="1">
      <c r="A179" s="150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59"/>
      <c r="AF179" s="5"/>
    </row>
    <row r="180" spans="1:32" ht="18" customHeight="1">
      <c r="A180" s="150"/>
      <c r="B180" s="24" t="s">
        <v>57</v>
      </c>
      <c r="C180" s="60" t="s">
        <v>58</v>
      </c>
      <c r="D180" s="60" t="s">
        <v>59</v>
      </c>
      <c r="E180" s="60" t="s">
        <v>60</v>
      </c>
      <c r="F180" s="60" t="s">
        <v>61</v>
      </c>
      <c r="G180" s="60" t="s">
        <v>62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59"/>
      <c r="AF180" s="5"/>
    </row>
    <row r="181" spans="1:32" ht="18" customHeight="1">
      <c r="A181" s="150"/>
      <c r="B181" s="61" t="str">
        <f>B168</f>
        <v>England</v>
      </c>
      <c r="C181" s="61">
        <f>IF(D175+E175&gt;0,1,0)</f>
        <v>1</v>
      </c>
      <c r="D181" s="61">
        <f>IF(F178&lt;0,0,F178)</f>
        <v>19</v>
      </c>
      <c r="E181" s="61">
        <f>D175</f>
        <v>4</v>
      </c>
      <c r="F181" s="61">
        <f>F175</f>
        <v>14</v>
      </c>
      <c r="G181" s="61">
        <f>J175-K175</f>
        <v>60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59"/>
      <c r="AF181" s="5"/>
    </row>
    <row r="182" spans="1:32" s="1" customFormat="1" ht="18" customHeight="1">
      <c r="A182" s="150"/>
      <c r="B182" s="61" t="str">
        <f>C168</f>
        <v>France</v>
      </c>
      <c r="C182" s="61">
        <f>IF(D175+E175&gt;0,1,0)</f>
        <v>1</v>
      </c>
      <c r="D182" s="61">
        <f>IF(G178&lt;0,0,G178)</f>
        <v>3</v>
      </c>
      <c r="E182" s="61">
        <f>E175</f>
        <v>1</v>
      </c>
      <c r="F182" s="61">
        <f>G175</f>
        <v>3</v>
      </c>
      <c r="G182" s="61">
        <f>K175-J175</f>
        <v>-60</v>
      </c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59"/>
      <c r="AD182"/>
      <c r="AE182"/>
      <c r="AF182" s="5"/>
    </row>
    <row r="183" spans="1:32" s="1" customFormat="1" ht="8.25" customHeight="1">
      <c r="A183" s="150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/>
      <c r="AE183"/>
      <c r="AF183" s="5"/>
    </row>
    <row r="184" spans="1:32" s="1" customFormat="1" ht="8.25" customHeight="1">
      <c r="A184" s="150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/>
      <c r="AE184"/>
      <c r="AF184" s="5"/>
    </row>
    <row r="185" spans="1:32" s="1" customFormat="1" ht="8.25" customHeight="1">
      <c r="A185" s="150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/>
      <c r="AE185"/>
      <c r="AF185" s="5"/>
    </row>
    <row r="186" spans="1:32" s="1" customFormat="1" ht="8.25" customHeight="1">
      <c r="A186" s="151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/>
      <c r="AE186"/>
      <c r="AF186" s="6"/>
    </row>
    <row r="187" spans="1:32" ht="18" customHeight="1">
      <c r="A187" s="149">
        <v>10</v>
      </c>
      <c r="B187" s="155" t="s">
        <v>4</v>
      </c>
      <c r="C187" s="155" t="s">
        <v>3</v>
      </c>
      <c r="D187" s="250" t="s">
        <v>39</v>
      </c>
      <c r="E187" s="250"/>
      <c r="F187" s="250"/>
      <c r="G187" s="250"/>
      <c r="H187" s="251"/>
      <c r="I187" s="251"/>
      <c r="J187" s="251"/>
      <c r="K187" s="251"/>
      <c r="L187" s="252" t="s">
        <v>40</v>
      </c>
      <c r="M187" s="252"/>
      <c r="N187" s="99"/>
      <c r="O187" s="99"/>
      <c r="P187" s="252" t="s">
        <v>41</v>
      </c>
      <c r="Q187" s="252"/>
      <c r="R187" s="99"/>
      <c r="S187" s="99"/>
      <c r="T187" s="252" t="s">
        <v>42</v>
      </c>
      <c r="U187" s="252"/>
      <c r="V187" s="99"/>
      <c r="W187" s="99"/>
      <c r="X187" s="252" t="s">
        <v>43</v>
      </c>
      <c r="Y187" s="252"/>
      <c r="Z187" s="99"/>
      <c r="AA187" s="99"/>
      <c r="AB187" s="252" t="s">
        <v>44</v>
      </c>
      <c r="AC187" s="252"/>
      <c r="AD187" s="1"/>
      <c r="AE187" s="1"/>
      <c r="AF187" s="7"/>
    </row>
    <row r="188" spans="1:32" s="2" customFormat="1" ht="18" customHeight="1">
      <c r="A188" s="149"/>
      <c r="B188" s="35" t="s">
        <v>45</v>
      </c>
      <c r="C188" s="36" t="s">
        <v>46</v>
      </c>
      <c r="D188" s="37" t="s">
        <v>47</v>
      </c>
      <c r="E188" s="38" t="s">
        <v>48</v>
      </c>
      <c r="F188" s="39" t="s">
        <v>49</v>
      </c>
      <c r="G188" s="38" t="s">
        <v>50</v>
      </c>
      <c r="H188" s="40" t="s">
        <v>51</v>
      </c>
      <c r="I188" s="41"/>
      <c r="J188" s="41" t="s">
        <v>52</v>
      </c>
      <c r="K188" s="41" t="s">
        <v>53</v>
      </c>
      <c r="L188" s="41" t="s">
        <v>52</v>
      </c>
      <c r="M188" s="41" t="s">
        <v>53</v>
      </c>
      <c r="N188" s="35"/>
      <c r="O188" s="35"/>
      <c r="P188" s="41" t="s">
        <v>52</v>
      </c>
      <c r="Q188" s="41" t="s">
        <v>53</v>
      </c>
      <c r="R188" s="41" t="s">
        <v>52</v>
      </c>
      <c r="S188" s="41" t="s">
        <v>53</v>
      </c>
      <c r="T188" s="41" t="s">
        <v>52</v>
      </c>
      <c r="U188" s="41" t="s">
        <v>53</v>
      </c>
      <c r="V188" s="41" t="s">
        <v>52</v>
      </c>
      <c r="W188" s="41" t="s">
        <v>53</v>
      </c>
      <c r="X188" s="41" t="s">
        <v>52</v>
      </c>
      <c r="Y188" s="41" t="s">
        <v>53</v>
      </c>
      <c r="Z188" s="41" t="s">
        <v>52</v>
      </c>
      <c r="AA188" s="41" t="s">
        <v>53</v>
      </c>
      <c r="AB188" s="41" t="s">
        <v>52</v>
      </c>
      <c r="AC188" s="41" t="s">
        <v>53</v>
      </c>
      <c r="AD188" s="1"/>
      <c r="AE188" s="1"/>
      <c r="AF188" s="7"/>
    </row>
    <row r="189" spans="1:32" ht="18" customHeight="1">
      <c r="A189" s="150"/>
      <c r="B189" s="25" t="s">
        <v>68</v>
      </c>
      <c r="C189" s="42" t="s">
        <v>67</v>
      </c>
      <c r="D189" s="113">
        <f>IF(F189&gt;G189,1,IF(G189&gt;F189,0,0))</f>
        <v>0</v>
      </c>
      <c r="E189" s="114">
        <f>IF(G189&gt;F189,1,IF(F189&gt;G189,0,0))</f>
        <v>1</v>
      </c>
      <c r="F189" s="115">
        <f>SUM(N189,R189,V189,Z189,AD189)</f>
        <v>0</v>
      </c>
      <c r="G189" s="115">
        <f>SUM(O189,S189,W189,AA189,AE189)</f>
        <v>3</v>
      </c>
      <c r="H189" s="115"/>
      <c r="I189" s="115"/>
      <c r="J189" s="115">
        <f>SUM(L189,P189,T189,X189,AB189)</f>
        <v>21</v>
      </c>
      <c r="K189" s="115">
        <f>SUM(M189,Q189,U189,Y189,AC189)</f>
        <v>34</v>
      </c>
      <c r="L189" s="116">
        <v>5</v>
      </c>
      <c r="M189" s="116">
        <v>11</v>
      </c>
      <c r="N189" s="116">
        <f>IF(L189="",0,IF(L189&gt;M189,1,0))</f>
        <v>0</v>
      </c>
      <c r="O189" s="116">
        <f>IF(M189="",0,IF(M189&gt;L189,1,0))</f>
        <v>1</v>
      </c>
      <c r="P189" s="116">
        <v>6</v>
      </c>
      <c r="Q189" s="116">
        <v>11</v>
      </c>
      <c r="R189" s="116">
        <f>IF(P189="",0,IF(P189&gt;Q189,1,0))</f>
        <v>0</v>
      </c>
      <c r="S189" s="116">
        <f>IF(Q189="",0,IF(Q189&gt;P189,1,0))</f>
        <v>1</v>
      </c>
      <c r="T189" s="116">
        <v>10</v>
      </c>
      <c r="U189" s="116">
        <v>12</v>
      </c>
      <c r="V189" s="116">
        <f>IF(T189="",0,IF(T189&gt;U189,1,0))</f>
        <v>0</v>
      </c>
      <c r="W189" s="116">
        <f>IF(U189="",0,IF(U189&gt;T189,1,0))</f>
        <v>1</v>
      </c>
      <c r="X189" s="116">
        <v>0</v>
      </c>
      <c r="Y189" s="116">
        <v>0</v>
      </c>
      <c r="Z189" s="116">
        <f>IF(X189="",0,IF(X189&gt;Y189,1,0))</f>
        <v>0</v>
      </c>
      <c r="AA189" s="116">
        <f>IF(Y189="",0,IF(Y189&gt;X189,1,0))</f>
        <v>0</v>
      </c>
      <c r="AB189" s="116"/>
      <c r="AC189" s="117"/>
      <c r="AD189">
        <f>IF(AB189="",0,IF(AB189&gt;AC189,1,0))</f>
        <v>0</v>
      </c>
      <c r="AE189">
        <f>IF(AC189="",0,IF(AC189&gt;AB189,1,0))</f>
        <v>0</v>
      </c>
      <c r="AF189" s="8"/>
    </row>
    <row r="190" spans="1:32" ht="18" customHeight="1">
      <c r="A190" s="150"/>
      <c r="B190" s="25" t="s">
        <v>73</v>
      </c>
      <c r="C190" s="42" t="s">
        <v>72</v>
      </c>
      <c r="D190" s="118">
        <f t="shared" ref="D190:D193" si="151">IF(F190&gt;G190,1,IF(G190&gt;F190,0,0))</f>
        <v>0</v>
      </c>
      <c r="E190" s="110">
        <f t="shared" ref="E190:E193" si="152">IF(G190&gt;F190,1,IF(F190&gt;G190,0,0))</f>
        <v>1</v>
      </c>
      <c r="F190" s="111">
        <f t="shared" ref="F190:G193" si="153">SUM(N190,R190,V190,Z190,AD190)</f>
        <v>1</v>
      </c>
      <c r="G190" s="111">
        <f t="shared" si="153"/>
        <v>3</v>
      </c>
      <c r="H190" s="111"/>
      <c r="I190" s="111"/>
      <c r="J190" s="111">
        <f t="shared" ref="J190:K193" si="154">SUM(L190,P190,T190,X190,AB190)</f>
        <v>33</v>
      </c>
      <c r="K190" s="111">
        <f t="shared" si="154"/>
        <v>40</v>
      </c>
      <c r="L190" s="112">
        <v>11</v>
      </c>
      <c r="M190" s="112">
        <v>6</v>
      </c>
      <c r="N190" s="112">
        <f t="shared" ref="N190:N193" si="155">IF(L190="",0,IF(L190&gt;M190,1,0))</f>
        <v>1</v>
      </c>
      <c r="O190" s="112">
        <f t="shared" ref="O190:O193" si="156">IF(M190="",0,IF(M190&gt;L190,1,0))</f>
        <v>0</v>
      </c>
      <c r="P190" s="112">
        <v>10</v>
      </c>
      <c r="Q190" s="112">
        <v>12</v>
      </c>
      <c r="R190" s="112">
        <f t="shared" ref="R190:R193" si="157">IF(P190="",0,IF(P190&gt;Q190,1,0))</f>
        <v>0</v>
      </c>
      <c r="S190" s="112">
        <f t="shared" ref="S190:S193" si="158">IF(Q190="",0,IF(Q190&gt;P190,1,0))</f>
        <v>1</v>
      </c>
      <c r="T190" s="112">
        <v>6</v>
      </c>
      <c r="U190" s="112">
        <v>11</v>
      </c>
      <c r="V190" s="112">
        <f t="shared" ref="V190:V193" si="159">IF(T190="",0,IF(T190&gt;U190,1,0))</f>
        <v>0</v>
      </c>
      <c r="W190" s="112">
        <f t="shared" ref="W190:W193" si="160">IF(U190="",0,IF(U190&gt;T190,1,0))</f>
        <v>1</v>
      </c>
      <c r="X190" s="112">
        <v>6</v>
      </c>
      <c r="Y190" s="112">
        <v>11</v>
      </c>
      <c r="Z190" s="112">
        <f t="shared" ref="Z190:Z193" si="161">IF(X190="",0,IF(X190&gt;Y190,1,0))</f>
        <v>0</v>
      </c>
      <c r="AA190" s="112">
        <f t="shared" ref="AA190:AA193" si="162">IF(Y190="",0,IF(Y190&gt;X190,1,0))</f>
        <v>1</v>
      </c>
      <c r="AB190" s="112"/>
      <c r="AC190" s="119"/>
      <c r="AF190" s="8"/>
    </row>
    <row r="191" spans="1:32" ht="18" customHeight="1">
      <c r="A191" s="150"/>
      <c r="B191" s="25" t="s">
        <v>83</v>
      </c>
      <c r="C191" s="42" t="s">
        <v>77</v>
      </c>
      <c r="D191" s="118">
        <f t="shared" si="151"/>
        <v>0</v>
      </c>
      <c r="E191" s="110">
        <f t="shared" si="152"/>
        <v>1</v>
      </c>
      <c r="F191" s="111">
        <f t="shared" si="153"/>
        <v>0</v>
      </c>
      <c r="G191" s="111">
        <f t="shared" si="153"/>
        <v>3</v>
      </c>
      <c r="H191" s="111"/>
      <c r="I191" s="111"/>
      <c r="J191" s="111">
        <f t="shared" si="154"/>
        <v>7</v>
      </c>
      <c r="K191" s="111">
        <f t="shared" si="154"/>
        <v>33</v>
      </c>
      <c r="L191" s="112">
        <v>1</v>
      </c>
      <c r="M191" s="112">
        <v>11</v>
      </c>
      <c r="N191" s="112">
        <f t="shared" si="155"/>
        <v>0</v>
      </c>
      <c r="O191" s="112">
        <f t="shared" si="156"/>
        <v>1</v>
      </c>
      <c r="P191" s="112">
        <v>4</v>
      </c>
      <c r="Q191" s="112">
        <v>11</v>
      </c>
      <c r="R191" s="112">
        <f t="shared" si="157"/>
        <v>0</v>
      </c>
      <c r="S191" s="112">
        <f t="shared" si="158"/>
        <v>1</v>
      </c>
      <c r="T191" s="112">
        <v>2</v>
      </c>
      <c r="U191" s="112">
        <v>11</v>
      </c>
      <c r="V191" s="112">
        <f t="shared" si="159"/>
        <v>0</v>
      </c>
      <c r="W191" s="112">
        <f t="shared" si="160"/>
        <v>1</v>
      </c>
      <c r="X191" s="112">
        <v>0</v>
      </c>
      <c r="Y191" s="112">
        <v>0</v>
      </c>
      <c r="Z191" s="112">
        <f t="shared" si="161"/>
        <v>0</v>
      </c>
      <c r="AA191" s="112">
        <f t="shared" si="162"/>
        <v>0</v>
      </c>
      <c r="AB191" s="112"/>
      <c r="AC191" s="119"/>
      <c r="AD191">
        <f t="shared" ref="AD191:AD193" si="163">IF(AB191="",0,IF(AB191&gt;AC191,1,0))</f>
        <v>0</v>
      </c>
      <c r="AE191">
        <f t="shared" ref="AE191:AE193" si="164">IF(AC191="",0,IF(AC191&gt;AB191,1,0))</f>
        <v>0</v>
      </c>
      <c r="AF191" s="8"/>
    </row>
    <row r="192" spans="1:32" ht="18" customHeight="1">
      <c r="A192" s="150"/>
      <c r="B192" s="25" t="s">
        <v>88</v>
      </c>
      <c r="C192" s="42" t="s">
        <v>82</v>
      </c>
      <c r="D192" s="118">
        <f t="shared" si="151"/>
        <v>1</v>
      </c>
      <c r="E192" s="110">
        <f t="shared" si="152"/>
        <v>0</v>
      </c>
      <c r="F192" s="111">
        <f t="shared" si="153"/>
        <v>3</v>
      </c>
      <c r="G192" s="111">
        <f t="shared" si="153"/>
        <v>2</v>
      </c>
      <c r="H192" s="111"/>
      <c r="I192" s="111"/>
      <c r="J192" s="111">
        <f t="shared" si="154"/>
        <v>46</v>
      </c>
      <c r="K192" s="111">
        <f t="shared" si="154"/>
        <v>44</v>
      </c>
      <c r="L192" s="112">
        <v>8</v>
      </c>
      <c r="M192" s="112">
        <v>11</v>
      </c>
      <c r="N192" s="112">
        <f t="shared" si="155"/>
        <v>0</v>
      </c>
      <c r="O192" s="112">
        <f t="shared" si="156"/>
        <v>1</v>
      </c>
      <c r="P192" s="112">
        <v>5</v>
      </c>
      <c r="Q192" s="112">
        <v>11</v>
      </c>
      <c r="R192" s="112">
        <f t="shared" si="157"/>
        <v>0</v>
      </c>
      <c r="S192" s="112">
        <f t="shared" si="158"/>
        <v>1</v>
      </c>
      <c r="T192" s="112">
        <v>11</v>
      </c>
      <c r="U192" s="112">
        <v>6</v>
      </c>
      <c r="V192" s="112">
        <f t="shared" si="159"/>
        <v>1</v>
      </c>
      <c r="W192" s="112">
        <f t="shared" si="160"/>
        <v>0</v>
      </c>
      <c r="X192" s="112">
        <v>11</v>
      </c>
      <c r="Y192" s="112">
        <v>9</v>
      </c>
      <c r="Z192" s="112">
        <f t="shared" si="161"/>
        <v>1</v>
      </c>
      <c r="AA192" s="112">
        <f t="shared" si="162"/>
        <v>0</v>
      </c>
      <c r="AB192" s="112">
        <v>11</v>
      </c>
      <c r="AC192" s="119">
        <v>7</v>
      </c>
      <c r="AD192">
        <f t="shared" si="163"/>
        <v>1</v>
      </c>
      <c r="AE192">
        <f t="shared" si="164"/>
        <v>0</v>
      </c>
      <c r="AF192" s="8"/>
    </row>
    <row r="193" spans="1:32" ht="18" customHeight="1">
      <c r="A193" s="150"/>
      <c r="B193" s="43" t="s">
        <v>92</v>
      </c>
      <c r="C193" s="44" t="s">
        <v>87</v>
      </c>
      <c r="D193" s="120">
        <f t="shared" si="151"/>
        <v>1</v>
      </c>
      <c r="E193" s="121">
        <f t="shared" si="152"/>
        <v>0</v>
      </c>
      <c r="F193" s="122">
        <f t="shared" si="153"/>
        <v>3</v>
      </c>
      <c r="G193" s="122">
        <f t="shared" si="153"/>
        <v>0</v>
      </c>
      <c r="H193" s="122"/>
      <c r="I193" s="122"/>
      <c r="J193" s="122">
        <f t="shared" si="154"/>
        <v>33</v>
      </c>
      <c r="K193" s="122">
        <f t="shared" si="154"/>
        <v>15</v>
      </c>
      <c r="L193" s="123">
        <v>11</v>
      </c>
      <c r="M193" s="123">
        <v>5</v>
      </c>
      <c r="N193" s="123">
        <f t="shared" si="155"/>
        <v>1</v>
      </c>
      <c r="O193" s="123">
        <f t="shared" si="156"/>
        <v>0</v>
      </c>
      <c r="P193" s="123">
        <v>11</v>
      </c>
      <c r="Q193" s="123">
        <v>8</v>
      </c>
      <c r="R193" s="123">
        <f t="shared" si="157"/>
        <v>1</v>
      </c>
      <c r="S193" s="123">
        <f t="shared" si="158"/>
        <v>0</v>
      </c>
      <c r="T193" s="123">
        <v>11</v>
      </c>
      <c r="U193" s="123">
        <v>2</v>
      </c>
      <c r="V193" s="123">
        <f t="shared" si="159"/>
        <v>1</v>
      </c>
      <c r="W193" s="123">
        <f t="shared" si="160"/>
        <v>0</v>
      </c>
      <c r="X193" s="123">
        <v>0</v>
      </c>
      <c r="Y193" s="123">
        <v>0</v>
      </c>
      <c r="Z193" s="123">
        <f t="shared" si="161"/>
        <v>0</v>
      </c>
      <c r="AA193" s="123">
        <f t="shared" si="162"/>
        <v>0</v>
      </c>
      <c r="AB193" s="123"/>
      <c r="AC193" s="124"/>
      <c r="AD193">
        <f t="shared" si="163"/>
        <v>0</v>
      </c>
      <c r="AE193">
        <f t="shared" si="164"/>
        <v>0</v>
      </c>
      <c r="AF193" s="8"/>
    </row>
    <row r="194" spans="1:32" ht="18" customHeight="1">
      <c r="A194" s="149"/>
      <c r="B194" s="45" t="s">
        <v>55</v>
      </c>
      <c r="C194" s="46"/>
      <c r="D194" s="74">
        <f t="shared" ref="D194:E194" si="165">SUM(D189:D193)</f>
        <v>2</v>
      </c>
      <c r="E194" s="75">
        <f t="shared" si="165"/>
        <v>3</v>
      </c>
      <c r="F194" s="76">
        <f>SUM(F189:F193)</f>
        <v>7</v>
      </c>
      <c r="G194" s="75">
        <f>SUM(G189:G193)</f>
        <v>11</v>
      </c>
      <c r="H194" s="77"/>
      <c r="I194" s="77"/>
      <c r="J194" s="74">
        <f>SUM(J189:J193)</f>
        <v>140</v>
      </c>
      <c r="K194" s="75">
        <f>SUM(K189:K193)</f>
        <v>166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47"/>
      <c r="AD194" s="1"/>
      <c r="AE194" s="1"/>
      <c r="AF194" s="7"/>
    </row>
    <row r="195" spans="1:32" ht="18" customHeight="1">
      <c r="A195" s="149"/>
      <c r="B195" s="45" t="s">
        <v>38</v>
      </c>
      <c r="C195" s="48"/>
      <c r="D195" s="72"/>
      <c r="E195" s="73"/>
      <c r="F195" s="49">
        <v>0</v>
      </c>
      <c r="G195" s="50">
        <v>5</v>
      </c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214"/>
      <c r="AC195" s="214"/>
      <c r="AD195" s="1"/>
      <c r="AE195" s="1"/>
      <c r="AF195" s="7"/>
    </row>
    <row r="196" spans="1:32" ht="18" customHeight="1">
      <c r="A196" s="150"/>
      <c r="B196" s="45"/>
      <c r="C196" s="51"/>
      <c r="D196" s="71"/>
      <c r="E196" s="70"/>
      <c r="F196" s="71"/>
      <c r="G196" s="70"/>
      <c r="H196" s="52"/>
      <c r="I196" s="52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35"/>
      <c r="AC196" s="35"/>
      <c r="AF196" s="8"/>
    </row>
    <row r="197" spans="1:32" ht="18" customHeight="1">
      <c r="A197" s="150"/>
      <c r="B197" s="53" t="s">
        <v>56</v>
      </c>
      <c r="C197" s="54"/>
      <c r="D197" s="55">
        <f>SUM(D194:D196)</f>
        <v>2</v>
      </c>
      <c r="E197" s="55">
        <f>SUM(E194:E196)</f>
        <v>3</v>
      </c>
      <c r="F197" s="55">
        <f t="shared" ref="F197:G197" si="166">SUM(F194:F196)</f>
        <v>7</v>
      </c>
      <c r="G197" s="55">
        <f t="shared" si="166"/>
        <v>16</v>
      </c>
      <c r="H197" s="79">
        <f t="shared" ref="H197:I197" si="167">SUM(H189:H196)</f>
        <v>0</v>
      </c>
      <c r="I197" s="80">
        <f t="shared" si="167"/>
        <v>0</v>
      </c>
      <c r="J197" s="55">
        <f>J194</f>
        <v>140</v>
      </c>
      <c r="K197" s="56">
        <f>K194</f>
        <v>166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8"/>
      <c r="AC197" s="58"/>
      <c r="AD197" s="2"/>
      <c r="AE197" s="2"/>
      <c r="AF197" s="9"/>
    </row>
    <row r="198" spans="1:32" s="1" customFormat="1" ht="18" customHeight="1">
      <c r="A198" s="150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59"/>
      <c r="AD198"/>
      <c r="AE198"/>
      <c r="AF198" s="5"/>
    </row>
    <row r="199" spans="1:32" s="1" customFormat="1" ht="18" customHeight="1">
      <c r="A199" s="150"/>
      <c r="B199" s="100" t="s">
        <v>57</v>
      </c>
      <c r="C199" s="101" t="s">
        <v>58</v>
      </c>
      <c r="D199" s="101" t="s">
        <v>59</v>
      </c>
      <c r="E199" s="101" t="s">
        <v>60</v>
      </c>
      <c r="F199" s="101" t="s">
        <v>61</v>
      </c>
      <c r="G199" s="102" t="s">
        <v>62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59"/>
      <c r="AD199"/>
      <c r="AE199"/>
      <c r="AF199" s="5"/>
    </row>
    <row r="200" spans="1:32" ht="18" customHeight="1">
      <c r="A200" s="150"/>
      <c r="B200" s="103" t="str">
        <f>B187</f>
        <v>Ireland</v>
      </c>
      <c r="C200" s="104">
        <f>IF(D194+E194&gt;0,1,0)</f>
        <v>1</v>
      </c>
      <c r="D200" s="104">
        <f>IF(F197&lt;0,0,F197)</f>
        <v>7</v>
      </c>
      <c r="E200" s="104">
        <f>D194</f>
        <v>2</v>
      </c>
      <c r="F200" s="104">
        <f>F194</f>
        <v>7</v>
      </c>
      <c r="G200" s="105">
        <f>J194-K194</f>
        <v>-26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59"/>
      <c r="AF200" s="5"/>
    </row>
    <row r="201" spans="1:32" ht="18" customHeight="1">
      <c r="A201" s="150"/>
      <c r="B201" s="106" t="str">
        <f>C187</f>
        <v>Scotland</v>
      </c>
      <c r="C201" s="107">
        <f>IF(D194+E194&gt;0,1,0)</f>
        <v>1</v>
      </c>
      <c r="D201" s="107">
        <f>IF(G197&lt;0,0,G197)</f>
        <v>16</v>
      </c>
      <c r="E201" s="107">
        <f>E194</f>
        <v>3</v>
      </c>
      <c r="F201" s="107">
        <f>G194</f>
        <v>11</v>
      </c>
      <c r="G201" s="108">
        <f>K194-J194</f>
        <v>26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59"/>
      <c r="AF201" s="5"/>
    </row>
    <row r="202" spans="1:32" ht="19.5" customHeight="1">
      <c r="A202" s="150"/>
      <c r="B202" s="134"/>
      <c r="C202" s="134"/>
      <c r="D202" s="135"/>
      <c r="E202" s="135"/>
      <c r="F202" s="134"/>
      <c r="G202" s="134"/>
      <c r="H202" s="134"/>
      <c r="I202" s="134"/>
      <c r="J202" s="13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>
        <f t="shared" ref="AD202:AD203" si="168">IF(AB202="",0,IF(AB202&gt;AC202,1,0))</f>
        <v>0</v>
      </c>
      <c r="AE202">
        <f t="shared" ref="AE202:AE203" si="169">IF(AC202="",0,IF(AC202&gt;AB202,1,0))</f>
        <v>0</v>
      </c>
      <c r="AF202" s="8"/>
    </row>
    <row r="203" spans="1:32" ht="21">
      <c r="A203" s="150"/>
      <c r="B203" s="246" t="s">
        <v>65</v>
      </c>
      <c r="C203" s="139" t="s">
        <v>3</v>
      </c>
      <c r="D203" s="139" t="s">
        <v>6</v>
      </c>
      <c r="E203" s="139" t="s">
        <v>5</v>
      </c>
      <c r="F203" s="248" t="s">
        <v>7</v>
      </c>
      <c r="G203" s="248"/>
      <c r="H203" s="140"/>
      <c r="I203" s="140"/>
      <c r="J203" s="141" t="s">
        <v>4</v>
      </c>
      <c r="K203" s="132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>
        <f t="shared" si="168"/>
        <v>0</v>
      </c>
      <c r="AE203">
        <f t="shared" si="169"/>
        <v>0</v>
      </c>
      <c r="AF203" s="8"/>
    </row>
    <row r="204" spans="1:32" s="1" customFormat="1" ht="21">
      <c r="A204" s="149"/>
      <c r="B204" s="247"/>
      <c r="C204" s="142">
        <f>SUM(D201,D163,D86,D49)</f>
        <v>33</v>
      </c>
      <c r="D204" s="142">
        <f>SUM(D144,D125,D87,D30)</f>
        <v>19</v>
      </c>
      <c r="E204" s="142">
        <f>SUM(D182,D162,D105,D29)</f>
        <v>63</v>
      </c>
      <c r="F204" s="249">
        <f>SUM(D181,D124,D67,D48)</f>
        <v>79</v>
      </c>
      <c r="G204" s="249"/>
      <c r="H204" s="143"/>
      <c r="I204" s="143"/>
      <c r="J204" s="144">
        <f>SUM(D200,D143,D106,D68)</f>
        <v>26</v>
      </c>
      <c r="K204" s="133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F204" s="7"/>
    </row>
    <row r="205" spans="1:32" s="1" customFormat="1">
      <c r="A205" s="149"/>
      <c r="B205" s="136"/>
      <c r="C205" s="137"/>
      <c r="D205" s="137"/>
      <c r="E205" s="137"/>
      <c r="F205" s="138"/>
      <c r="G205" s="138"/>
      <c r="H205" s="137"/>
      <c r="I205" s="137"/>
      <c r="J205" s="137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210"/>
      <c r="AC205" s="210"/>
      <c r="AF205" s="7"/>
    </row>
    <row r="206" spans="1:32">
      <c r="A206" s="150"/>
      <c r="B206" s="11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F206" s="5"/>
    </row>
    <row r="207" spans="1:32">
      <c r="A207" s="150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F207" s="5"/>
    </row>
    <row r="208" spans="1:32">
      <c r="A208" s="150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F208" s="5"/>
    </row>
    <row r="209" spans="1:32" ht="7.5" customHeight="1">
      <c r="A209" s="151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F209" s="6"/>
    </row>
    <row r="210" spans="1:32" ht="7.5" customHeight="1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32" ht="6.75" customHeight="1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32" ht="6.75" customHeight="1">
      <c r="A212" s="148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F212" s="4"/>
    </row>
    <row r="213" spans="1:32" s="1" customFormat="1">
      <c r="A213" s="149">
        <v>12</v>
      </c>
      <c r="B213" s="11"/>
      <c r="C213" s="11"/>
      <c r="D213" s="213"/>
      <c r="E213" s="213"/>
      <c r="F213" s="213"/>
      <c r="G213" s="213"/>
      <c r="H213" s="213"/>
      <c r="I213" s="213"/>
      <c r="J213" s="213"/>
      <c r="K213" s="213"/>
      <c r="L213" s="210"/>
      <c r="M213" s="210"/>
      <c r="N213" s="15"/>
      <c r="O213" s="15"/>
      <c r="P213" s="210"/>
      <c r="Q213" s="210"/>
      <c r="R213" s="15"/>
      <c r="S213" s="15"/>
      <c r="T213" s="210"/>
      <c r="U213" s="210"/>
      <c r="V213" s="15"/>
      <c r="W213" s="15"/>
      <c r="X213" s="210"/>
      <c r="Y213" s="210"/>
      <c r="Z213" s="15"/>
      <c r="AA213" s="15"/>
      <c r="AB213" s="210"/>
      <c r="AC213" s="210"/>
      <c r="AF213" s="7"/>
    </row>
    <row r="214" spans="1:32" s="1" customFormat="1">
      <c r="A214" s="149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F214" s="7"/>
    </row>
    <row r="215" spans="1:32">
      <c r="A215" s="150"/>
      <c r="B215" s="14"/>
      <c r="C215" s="14"/>
      <c r="D215" s="16"/>
      <c r="E215" s="16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>
        <f>IF(AB215="",0,IF(AB215&gt;AC215,1,0))</f>
        <v>0</v>
      </c>
      <c r="AE215">
        <f>IF(AC215="",0,IF(AC215&gt;AB215,1,0))</f>
        <v>0</v>
      </c>
      <c r="AF215" s="8"/>
    </row>
    <row r="216" spans="1:32">
      <c r="A216" s="150"/>
      <c r="B216" s="14"/>
      <c r="C216" s="14"/>
      <c r="D216" s="16"/>
      <c r="E216" s="16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>
        <f t="shared" ref="AD216:AD218" si="170">IF(AB216="",0,IF(AB216&gt;AC216,1,0))</f>
        <v>0</v>
      </c>
      <c r="AE216">
        <f t="shared" ref="AE216:AE218" si="171">IF(AC216="",0,IF(AC216&gt;AB216,1,0))</f>
        <v>0</v>
      </c>
      <c r="AF216" s="8"/>
    </row>
    <row r="217" spans="1:32">
      <c r="A217" s="150"/>
      <c r="B217" s="14"/>
      <c r="C217" s="14"/>
      <c r="D217" s="16"/>
      <c r="E217" s="16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>
        <f t="shared" si="170"/>
        <v>0</v>
      </c>
      <c r="AE217">
        <f t="shared" si="171"/>
        <v>0</v>
      </c>
      <c r="AF217" s="8"/>
    </row>
    <row r="218" spans="1:32">
      <c r="A218" s="150"/>
      <c r="B218" s="14"/>
      <c r="C218" s="14"/>
      <c r="D218" s="16"/>
      <c r="E218" s="16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>
        <f t="shared" si="170"/>
        <v>0</v>
      </c>
      <c r="AE218">
        <f t="shared" si="171"/>
        <v>0</v>
      </c>
      <c r="AF218" s="8"/>
    </row>
    <row r="219" spans="1:32" s="1" customFormat="1">
      <c r="A219" s="149"/>
      <c r="B219" s="11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F219" s="7"/>
    </row>
    <row r="220" spans="1:32" s="1" customFormat="1">
      <c r="A220" s="149"/>
      <c r="B220" s="11"/>
      <c r="C220" s="12"/>
      <c r="D220" s="12"/>
      <c r="E220" s="12"/>
      <c r="F220" s="17"/>
      <c r="G220" s="17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210"/>
      <c r="AC220" s="210"/>
      <c r="AF220" s="7"/>
    </row>
    <row r="221" spans="1:32">
      <c r="A221" s="150"/>
      <c r="B221" s="11"/>
      <c r="C221" s="14"/>
      <c r="D221" s="18"/>
      <c r="E221" s="18"/>
      <c r="F221" s="18"/>
      <c r="G221" s="18"/>
      <c r="H221" s="18"/>
      <c r="I221" s="18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2"/>
      <c r="AC221" s="12"/>
      <c r="AF221" s="8"/>
    </row>
    <row r="222" spans="1:32" s="2" customFormat="1">
      <c r="A222" s="150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3"/>
      <c r="AC222" s="13"/>
      <c r="AF222" s="9"/>
    </row>
    <row r="223" spans="1:32">
      <c r="A223" s="150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F223" s="5"/>
    </row>
    <row r="224" spans="1:32">
      <c r="A224" s="150"/>
      <c r="B224" s="11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F224" s="5"/>
    </row>
    <row r="225" spans="1:32">
      <c r="A225" s="150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F225" s="5"/>
    </row>
    <row r="226" spans="1:32">
      <c r="A226" s="150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F226" s="5"/>
    </row>
    <row r="227" spans="1:32" ht="7.5" customHeight="1">
      <c r="A227" s="151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F227" s="6"/>
    </row>
    <row r="228" spans="1:32" ht="7.5" customHeight="1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</row>
    <row r="229" spans="1:32" ht="6.75" customHeight="1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</row>
    <row r="230" spans="1:32" ht="6.75" customHeight="1">
      <c r="A230" s="148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F230" s="4"/>
    </row>
    <row r="231" spans="1:32" s="1" customFormat="1">
      <c r="A231" s="149">
        <v>13</v>
      </c>
      <c r="B231" s="11"/>
      <c r="C231" s="11"/>
      <c r="D231" s="213"/>
      <c r="E231" s="213"/>
      <c r="F231" s="213"/>
      <c r="G231" s="213"/>
      <c r="H231" s="213"/>
      <c r="I231" s="213"/>
      <c r="J231" s="213"/>
      <c r="K231" s="213"/>
      <c r="L231" s="210"/>
      <c r="M231" s="210"/>
      <c r="N231" s="15"/>
      <c r="O231" s="15"/>
      <c r="P231" s="210"/>
      <c r="Q231" s="210"/>
      <c r="R231" s="15"/>
      <c r="S231" s="15"/>
      <c r="T231" s="210"/>
      <c r="U231" s="210"/>
      <c r="V231" s="15"/>
      <c r="W231" s="15"/>
      <c r="X231" s="210"/>
      <c r="Y231" s="210"/>
      <c r="Z231" s="15"/>
      <c r="AA231" s="15"/>
      <c r="AB231" s="210"/>
      <c r="AC231" s="210"/>
      <c r="AF231" s="7"/>
    </row>
    <row r="232" spans="1:32" s="1" customFormat="1">
      <c r="A232" s="149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F232" s="7"/>
    </row>
    <row r="233" spans="1:32">
      <c r="A233" s="150"/>
      <c r="B233" s="13"/>
      <c r="C233" s="13"/>
      <c r="D233" s="16"/>
      <c r="E233" s="16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>
        <f>IF(AB233="",0,IF(AB233&gt;AC233,1,0))</f>
        <v>0</v>
      </c>
      <c r="AE233">
        <f>IF(AC233="",0,IF(AC233&gt;AB233,1,0))</f>
        <v>0</v>
      </c>
      <c r="AF233" s="8"/>
    </row>
    <row r="234" spans="1:32">
      <c r="A234" s="150"/>
      <c r="B234" s="13"/>
      <c r="C234" s="13"/>
      <c r="D234" s="16"/>
      <c r="E234" s="16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>
        <f t="shared" ref="AD234:AD236" si="172">IF(AB234="",0,IF(AB234&gt;AC234,1,0))</f>
        <v>0</v>
      </c>
      <c r="AE234">
        <f t="shared" ref="AE234:AE236" si="173">IF(AC234="",0,IF(AC234&gt;AB234,1,0))</f>
        <v>0</v>
      </c>
      <c r="AF234" s="8"/>
    </row>
    <row r="235" spans="1:32">
      <c r="A235" s="150"/>
      <c r="B235" s="13"/>
      <c r="C235" s="13"/>
      <c r="D235" s="16"/>
      <c r="E235" s="16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>
        <f t="shared" si="172"/>
        <v>0</v>
      </c>
      <c r="AE235">
        <f t="shared" si="173"/>
        <v>0</v>
      </c>
      <c r="AF235" s="8"/>
    </row>
    <row r="236" spans="1:32">
      <c r="A236" s="150"/>
      <c r="B236" s="13"/>
      <c r="C236" s="13"/>
      <c r="D236" s="16"/>
      <c r="E236" s="16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>
        <f t="shared" si="172"/>
        <v>0</v>
      </c>
      <c r="AE236">
        <f t="shared" si="173"/>
        <v>0</v>
      </c>
      <c r="AF236" s="8"/>
    </row>
    <row r="237" spans="1:32" s="1" customFormat="1">
      <c r="A237" s="149"/>
      <c r="B237" s="11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F237" s="7"/>
    </row>
    <row r="238" spans="1:32" s="1" customFormat="1">
      <c r="A238" s="149"/>
      <c r="B238" s="11"/>
      <c r="C238" s="12"/>
      <c r="D238" s="12"/>
      <c r="E238" s="12"/>
      <c r="F238" s="17"/>
      <c r="G238" s="17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210"/>
      <c r="AC238" s="210"/>
      <c r="AF238" s="7"/>
    </row>
    <row r="239" spans="1:32">
      <c r="A239" s="150"/>
      <c r="B239" s="11"/>
      <c r="C239" s="14"/>
      <c r="D239" s="18"/>
      <c r="E239" s="18"/>
      <c r="F239" s="18"/>
      <c r="G239" s="18"/>
      <c r="H239" s="18"/>
      <c r="I239" s="18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2"/>
      <c r="AC239" s="12"/>
      <c r="AF239" s="8"/>
    </row>
    <row r="240" spans="1:32" s="2" customFormat="1">
      <c r="A240" s="150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3"/>
      <c r="AC240" s="13"/>
      <c r="AF240" s="9"/>
    </row>
    <row r="241" spans="1:32">
      <c r="A241" s="150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F241" s="5"/>
    </row>
    <row r="242" spans="1:32">
      <c r="A242" s="150"/>
      <c r="B242" s="11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F242" s="5"/>
    </row>
    <row r="243" spans="1:32">
      <c r="A243" s="150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F243" s="5"/>
    </row>
    <row r="244" spans="1:32">
      <c r="A244" s="150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F244" s="5"/>
    </row>
    <row r="245" spans="1:32" ht="7.5" customHeight="1">
      <c r="A245" s="151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F245" s="6"/>
    </row>
    <row r="246" spans="1:32" ht="7.5" customHeight="1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</row>
    <row r="247" spans="1:32" ht="6.75" customHeight="1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</row>
    <row r="248" spans="1:32" ht="6.75" customHeight="1">
      <c r="A248" s="148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F248" s="4"/>
    </row>
    <row r="249" spans="1:32" s="1" customFormat="1">
      <c r="A249" s="149">
        <v>14</v>
      </c>
      <c r="B249" s="11"/>
      <c r="C249" s="11"/>
      <c r="D249" s="213"/>
      <c r="E249" s="213"/>
      <c r="F249" s="213"/>
      <c r="G249" s="213"/>
      <c r="H249" s="213"/>
      <c r="I249" s="213"/>
      <c r="J249" s="213"/>
      <c r="K249" s="213"/>
      <c r="L249" s="210"/>
      <c r="M249" s="210"/>
      <c r="N249" s="15"/>
      <c r="O249" s="15"/>
      <c r="P249" s="210"/>
      <c r="Q249" s="210"/>
      <c r="R249" s="15"/>
      <c r="S249" s="15"/>
      <c r="T249" s="210"/>
      <c r="U249" s="210"/>
      <c r="V249" s="15"/>
      <c r="W249" s="15"/>
      <c r="X249" s="210"/>
      <c r="Y249" s="210"/>
      <c r="Z249" s="15"/>
      <c r="AA249" s="15"/>
      <c r="AB249" s="210"/>
      <c r="AC249" s="210"/>
      <c r="AF249" s="7"/>
    </row>
    <row r="250" spans="1:32" s="1" customFormat="1">
      <c r="A250" s="149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F250" s="7"/>
    </row>
    <row r="251" spans="1:32">
      <c r="A251" s="150"/>
      <c r="B251" s="13"/>
      <c r="C251" s="13"/>
      <c r="D251" s="16"/>
      <c r="E251" s="16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>
        <f>IF(AB251="",0,IF(AB251&gt;AC251,1,0))</f>
        <v>0</v>
      </c>
      <c r="AE251">
        <f>IF(AC251="",0,IF(AC251&gt;AB251,1,0))</f>
        <v>0</v>
      </c>
      <c r="AF251" s="8"/>
    </row>
    <row r="252" spans="1:32">
      <c r="A252" s="150"/>
      <c r="B252" s="13"/>
      <c r="C252" s="13"/>
      <c r="D252" s="16"/>
      <c r="E252" s="16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>
        <f t="shared" ref="AD252:AD254" si="174">IF(AB252="",0,IF(AB252&gt;AC252,1,0))</f>
        <v>0</v>
      </c>
      <c r="AE252">
        <f t="shared" ref="AE252:AE254" si="175">IF(AC252="",0,IF(AC252&gt;AB252,1,0))</f>
        <v>0</v>
      </c>
      <c r="AF252" s="8"/>
    </row>
    <row r="253" spans="1:32">
      <c r="A253" s="150"/>
      <c r="B253" s="13"/>
      <c r="C253" s="13"/>
      <c r="D253" s="16"/>
      <c r="E253" s="16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>
        <f t="shared" si="174"/>
        <v>0</v>
      </c>
      <c r="AE253">
        <f t="shared" si="175"/>
        <v>0</v>
      </c>
      <c r="AF253" s="8"/>
    </row>
    <row r="254" spans="1:32">
      <c r="A254" s="150"/>
      <c r="B254" s="13"/>
      <c r="C254" s="13"/>
      <c r="D254" s="16"/>
      <c r="E254" s="16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>
        <f t="shared" si="174"/>
        <v>0</v>
      </c>
      <c r="AE254">
        <f t="shared" si="175"/>
        <v>0</v>
      </c>
      <c r="AF254" s="8"/>
    </row>
    <row r="255" spans="1:32" s="1" customFormat="1">
      <c r="A255" s="149"/>
      <c r="B255" s="11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F255" s="7"/>
    </row>
    <row r="256" spans="1:32" s="1" customFormat="1">
      <c r="A256" s="149"/>
      <c r="B256" s="11"/>
      <c r="C256" s="12"/>
      <c r="D256" s="12"/>
      <c r="E256" s="12"/>
      <c r="F256" s="17"/>
      <c r="G256" s="17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210"/>
      <c r="AC256" s="210"/>
      <c r="AF256" s="7"/>
    </row>
    <row r="257" spans="1:32">
      <c r="A257" s="150"/>
      <c r="B257" s="11"/>
      <c r="C257" s="14"/>
      <c r="D257" s="18"/>
      <c r="E257" s="18"/>
      <c r="F257" s="18"/>
      <c r="G257" s="18"/>
      <c r="H257" s="18"/>
      <c r="I257" s="18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2"/>
      <c r="AC257" s="12"/>
      <c r="AF257" s="8"/>
    </row>
    <row r="258" spans="1:32" s="2" customFormat="1">
      <c r="A258" s="150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3"/>
      <c r="AC258" s="13"/>
      <c r="AF258" s="9"/>
    </row>
    <row r="259" spans="1:32">
      <c r="A259" s="150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F259" s="5"/>
    </row>
    <row r="260" spans="1:32">
      <c r="A260" s="150"/>
      <c r="B260" s="11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F260" s="5"/>
    </row>
    <row r="261" spans="1:32">
      <c r="A261" s="150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F261" s="5"/>
    </row>
    <row r="262" spans="1:32">
      <c r="A262" s="150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F262" s="5"/>
    </row>
    <row r="263" spans="1:32" ht="7.5" customHeight="1">
      <c r="A263" s="151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F263" s="6"/>
    </row>
    <row r="264" spans="1:32" ht="7.5" customHeight="1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</row>
    <row r="265" spans="1:32" ht="6.75" customHeight="1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</row>
    <row r="266" spans="1:32" ht="6.75" customHeight="1">
      <c r="A266" s="148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F266" s="4"/>
    </row>
    <row r="267" spans="1:32" s="1" customFormat="1">
      <c r="A267" s="149">
        <v>15</v>
      </c>
      <c r="B267" s="11"/>
      <c r="C267" s="11"/>
      <c r="D267" s="213"/>
      <c r="E267" s="213"/>
      <c r="F267" s="213"/>
      <c r="G267" s="213"/>
      <c r="H267" s="213"/>
      <c r="I267" s="213"/>
      <c r="J267" s="213"/>
      <c r="K267" s="213"/>
      <c r="L267" s="210"/>
      <c r="M267" s="210"/>
      <c r="N267" s="15"/>
      <c r="O267" s="15"/>
      <c r="P267" s="210"/>
      <c r="Q267" s="210"/>
      <c r="R267" s="15"/>
      <c r="S267" s="15"/>
      <c r="T267" s="210"/>
      <c r="U267" s="210"/>
      <c r="V267" s="15"/>
      <c r="W267" s="15"/>
      <c r="X267" s="210"/>
      <c r="Y267" s="210"/>
      <c r="Z267" s="15"/>
      <c r="AA267" s="15"/>
      <c r="AB267" s="210"/>
      <c r="AC267" s="210"/>
      <c r="AF267" s="7"/>
    </row>
    <row r="268" spans="1:32" s="1" customFormat="1">
      <c r="A268" s="149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F268" s="7"/>
    </row>
    <row r="269" spans="1:32">
      <c r="A269" s="150"/>
      <c r="B269" s="19"/>
      <c r="C269" s="14"/>
      <c r="D269" s="16"/>
      <c r="E269" s="16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>
        <f>IF(AB269="",0,IF(AB269&gt;AC269,1,0))</f>
        <v>0</v>
      </c>
      <c r="AE269">
        <f>IF(AC269="",0,IF(AC269&gt;AB269,1,0))</f>
        <v>0</v>
      </c>
      <c r="AF269" s="8"/>
    </row>
    <row r="270" spans="1:32">
      <c r="A270" s="150"/>
      <c r="B270" s="19"/>
      <c r="C270" s="14"/>
      <c r="D270" s="16"/>
      <c r="E270" s="16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>
        <f t="shared" ref="AD270:AD272" si="176">IF(AB270="",0,IF(AB270&gt;AC270,1,0))</f>
        <v>0</v>
      </c>
      <c r="AE270">
        <f t="shared" ref="AE270:AE272" si="177">IF(AC270="",0,IF(AC270&gt;AB270,1,0))</f>
        <v>0</v>
      </c>
      <c r="AF270" s="8"/>
    </row>
    <row r="271" spans="1:32">
      <c r="A271" s="150"/>
      <c r="B271" s="19"/>
      <c r="C271" s="14"/>
      <c r="D271" s="16"/>
      <c r="E271" s="16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>
        <f t="shared" si="176"/>
        <v>0</v>
      </c>
      <c r="AE271">
        <f t="shared" si="177"/>
        <v>0</v>
      </c>
      <c r="AF271" s="8"/>
    </row>
    <row r="272" spans="1:32">
      <c r="A272" s="150"/>
      <c r="B272" s="19"/>
      <c r="C272" s="14"/>
      <c r="D272" s="16"/>
      <c r="E272" s="16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>
        <f t="shared" si="176"/>
        <v>0</v>
      </c>
      <c r="AE272">
        <f t="shared" si="177"/>
        <v>0</v>
      </c>
      <c r="AF272" s="8"/>
    </row>
    <row r="273" spans="1:32" s="1" customFormat="1">
      <c r="A273" s="149"/>
      <c r="B273" s="11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F273" s="7"/>
    </row>
    <row r="274" spans="1:32" s="1" customFormat="1">
      <c r="A274" s="149"/>
      <c r="B274" s="11"/>
      <c r="C274" s="12"/>
      <c r="D274" s="12"/>
      <c r="E274" s="12"/>
      <c r="F274" s="17"/>
      <c r="G274" s="17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210"/>
      <c r="AC274" s="210"/>
      <c r="AF274" s="7"/>
    </row>
    <row r="275" spans="1:32">
      <c r="A275" s="150"/>
      <c r="B275" s="11"/>
      <c r="C275" s="14"/>
      <c r="D275" s="18"/>
      <c r="E275" s="18"/>
      <c r="F275" s="18"/>
      <c r="G275" s="18"/>
      <c r="H275" s="18"/>
      <c r="I275" s="18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2"/>
      <c r="AC275" s="12"/>
      <c r="AF275" s="8"/>
    </row>
    <row r="276" spans="1:32" s="2" customFormat="1">
      <c r="A276" s="150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3"/>
      <c r="AC276" s="13"/>
      <c r="AF276" s="9"/>
    </row>
    <row r="277" spans="1:32">
      <c r="A277" s="150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F277" s="5"/>
    </row>
    <row r="278" spans="1:32">
      <c r="A278" s="150"/>
      <c r="B278" s="11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F278" s="5"/>
    </row>
    <row r="279" spans="1:32">
      <c r="A279" s="150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F279" s="5"/>
    </row>
    <row r="280" spans="1:32">
      <c r="A280" s="150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F280" s="5"/>
    </row>
    <row r="281" spans="1:32" ht="7.5" customHeight="1">
      <c r="A281" s="151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F281" s="6"/>
    </row>
    <row r="282" spans="1:32" ht="6.75" customHeight="1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</row>
    <row r="283" spans="1:32" ht="6.75" customHeight="1">
      <c r="A283" s="148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F283" s="4"/>
    </row>
    <row r="284" spans="1:3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</row>
    <row r="285" spans="1:3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</row>
  </sheetData>
  <mergeCells count="139">
    <mergeCell ref="B203:B204"/>
    <mergeCell ref="F203:G203"/>
    <mergeCell ref="F204:G204"/>
    <mergeCell ref="AB205:AC205"/>
    <mergeCell ref="AB149:AC149"/>
    <mergeCell ref="AB157:AC157"/>
    <mergeCell ref="D168:K168"/>
    <mergeCell ref="L168:M168"/>
    <mergeCell ref="P168:Q168"/>
    <mergeCell ref="T168:U168"/>
    <mergeCell ref="X168:Y168"/>
    <mergeCell ref="AB168:AC168"/>
    <mergeCell ref="AB176:AC176"/>
    <mergeCell ref="D187:K187"/>
    <mergeCell ref="L187:M187"/>
    <mergeCell ref="P187:Q187"/>
    <mergeCell ref="T187:U187"/>
    <mergeCell ref="X187:Y187"/>
    <mergeCell ref="AB187:AC187"/>
    <mergeCell ref="AB81:AC81"/>
    <mergeCell ref="D92:K92"/>
    <mergeCell ref="L92:M92"/>
    <mergeCell ref="P92:Q92"/>
    <mergeCell ref="T92:U92"/>
    <mergeCell ref="X92:Y92"/>
    <mergeCell ref="AB92:AC92"/>
    <mergeCell ref="AB100:AC100"/>
    <mergeCell ref="D111:K111"/>
    <mergeCell ref="L111:M111"/>
    <mergeCell ref="P111:Q111"/>
    <mergeCell ref="T111:U111"/>
    <mergeCell ref="X111:Y111"/>
    <mergeCell ref="AB111:AC111"/>
    <mergeCell ref="T54:U54"/>
    <mergeCell ref="X54:Y54"/>
    <mergeCell ref="AB54:AC54"/>
    <mergeCell ref="AB62:AC62"/>
    <mergeCell ref="D73:K73"/>
    <mergeCell ref="L73:M73"/>
    <mergeCell ref="P73:Q73"/>
    <mergeCell ref="T73:U73"/>
    <mergeCell ref="X73:Y73"/>
    <mergeCell ref="AB73:AC73"/>
    <mergeCell ref="T16:U16"/>
    <mergeCell ref="X16:Y16"/>
    <mergeCell ref="AB16:AC16"/>
    <mergeCell ref="AB24:AC24"/>
    <mergeCell ref="D35:K35"/>
    <mergeCell ref="L35:M35"/>
    <mergeCell ref="P35:Q35"/>
    <mergeCell ref="T35:U35"/>
    <mergeCell ref="X35:Y35"/>
    <mergeCell ref="AB35:AC35"/>
    <mergeCell ref="D16:K16"/>
    <mergeCell ref="L16:M16"/>
    <mergeCell ref="P16:Q16"/>
    <mergeCell ref="AB274:AC274"/>
    <mergeCell ref="AB256:AC256"/>
    <mergeCell ref="D267:K267"/>
    <mergeCell ref="L267:M267"/>
    <mergeCell ref="P267:Q267"/>
    <mergeCell ref="T267:U267"/>
    <mergeCell ref="X267:Y267"/>
    <mergeCell ref="AB267:AC267"/>
    <mergeCell ref="AB238:AC238"/>
    <mergeCell ref="D249:K249"/>
    <mergeCell ref="L249:M249"/>
    <mergeCell ref="P249:Q249"/>
    <mergeCell ref="T249:U249"/>
    <mergeCell ref="X249:Y249"/>
    <mergeCell ref="AB249:AC249"/>
    <mergeCell ref="AB138:AC138"/>
    <mergeCell ref="D149:K149"/>
    <mergeCell ref="L149:M149"/>
    <mergeCell ref="P149:Q149"/>
    <mergeCell ref="T149:U149"/>
    <mergeCell ref="X149:Y149"/>
    <mergeCell ref="X231:Y231"/>
    <mergeCell ref="AB231:AC231"/>
    <mergeCell ref="D213:K213"/>
    <mergeCell ref="L213:M213"/>
    <mergeCell ref="P213:Q213"/>
    <mergeCell ref="T213:U213"/>
    <mergeCell ref="X213:Y213"/>
    <mergeCell ref="AB213:AC213"/>
    <mergeCell ref="AB195:AC195"/>
    <mergeCell ref="AB220:AC220"/>
    <mergeCell ref="D231:K231"/>
    <mergeCell ref="L231:M231"/>
    <mergeCell ref="P231:Q231"/>
    <mergeCell ref="T231:U231"/>
    <mergeCell ref="AB130:AC130"/>
    <mergeCell ref="D130:K130"/>
    <mergeCell ref="L130:M130"/>
    <mergeCell ref="P130:Q130"/>
    <mergeCell ref="T130:U130"/>
    <mergeCell ref="X130:Y130"/>
    <mergeCell ref="C3:P3"/>
    <mergeCell ref="L4:P4"/>
    <mergeCell ref="L5:P5"/>
    <mergeCell ref="L6:P6"/>
    <mergeCell ref="D4:E4"/>
    <mergeCell ref="F4:G4"/>
    <mergeCell ref="J4:K4"/>
    <mergeCell ref="D5:E5"/>
    <mergeCell ref="F5:G5"/>
    <mergeCell ref="J5:K5"/>
    <mergeCell ref="D6:E6"/>
    <mergeCell ref="F6:G6"/>
    <mergeCell ref="J6:K6"/>
    <mergeCell ref="L7:P7"/>
    <mergeCell ref="L8:P8"/>
    <mergeCell ref="L9:P9"/>
    <mergeCell ref="L10:P10"/>
    <mergeCell ref="D11:E11"/>
    <mergeCell ref="B12:B13"/>
    <mergeCell ref="C12:C13"/>
    <mergeCell ref="AB119:AC119"/>
    <mergeCell ref="AB43:AC43"/>
    <mergeCell ref="D54:K54"/>
    <mergeCell ref="L54:M54"/>
    <mergeCell ref="P54:Q54"/>
    <mergeCell ref="B1:E1"/>
    <mergeCell ref="Q6:AG9"/>
    <mergeCell ref="F11:G11"/>
    <mergeCell ref="J11:K11"/>
    <mergeCell ref="L11:P11"/>
    <mergeCell ref="D10:E10"/>
    <mergeCell ref="F10:G10"/>
    <mergeCell ref="J10:K10"/>
    <mergeCell ref="J7:K7"/>
    <mergeCell ref="J8:K8"/>
    <mergeCell ref="J9:K9"/>
    <mergeCell ref="D7:E7"/>
    <mergeCell ref="F7:G7"/>
    <mergeCell ref="D8:E8"/>
    <mergeCell ref="F8:G8"/>
    <mergeCell ref="D9:E9"/>
    <mergeCell ref="F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EAC5-E7D0-0C45-9669-BA8CF449C868}">
  <dimension ref="B1:N35"/>
  <sheetViews>
    <sheetView topLeftCell="A3" zoomScale="60" zoomScaleNormal="60" workbookViewId="0">
      <selection activeCell="E27" sqref="E27"/>
    </sheetView>
  </sheetViews>
  <sheetFormatPr defaultColWidth="8.85546875" defaultRowHeight="15"/>
  <cols>
    <col min="1" max="1" width="2.85546875" style="27" customWidth="1"/>
    <col min="2" max="2" width="11.28515625" style="27" bestFit="1" customWidth="1"/>
    <col min="3" max="3" width="8.85546875" style="27"/>
    <col min="4" max="4" width="11.85546875" style="27" customWidth="1"/>
    <col min="5" max="6" width="14.42578125" style="27" customWidth="1"/>
    <col min="7" max="8" width="8.85546875" style="27"/>
    <col min="9" max="9" width="11.28515625" style="27" bestFit="1" customWidth="1"/>
    <col min="10" max="10" width="8.85546875" style="27"/>
    <col min="11" max="11" width="11.85546875" style="27" customWidth="1"/>
    <col min="12" max="13" width="14.42578125" style="27" customWidth="1"/>
    <col min="14" max="16384" width="8.85546875" style="27"/>
  </cols>
  <sheetData>
    <row r="1" spans="2:14">
      <c r="B1" s="82"/>
      <c r="I1" s="82"/>
    </row>
    <row r="3" spans="2:14">
      <c r="B3" s="83" t="s">
        <v>96</v>
      </c>
      <c r="I3" s="84" t="s">
        <v>97</v>
      </c>
    </row>
    <row r="5" spans="2:14">
      <c r="B5" s="24" t="s">
        <v>98</v>
      </c>
      <c r="C5" s="60" t="s">
        <v>58</v>
      </c>
      <c r="D5" s="60" t="s">
        <v>59</v>
      </c>
      <c r="E5" s="60" t="s">
        <v>60</v>
      </c>
      <c r="F5" s="60" t="s">
        <v>61</v>
      </c>
      <c r="G5" s="60" t="s">
        <v>62</v>
      </c>
      <c r="I5" s="24" t="s">
        <v>98</v>
      </c>
      <c r="J5" s="60" t="s">
        <v>58</v>
      </c>
      <c r="K5" s="60" t="s">
        <v>59</v>
      </c>
      <c r="L5" s="60" t="s">
        <v>60</v>
      </c>
      <c r="M5" s="60" t="s">
        <v>61</v>
      </c>
      <c r="N5" s="60" t="s">
        <v>62</v>
      </c>
    </row>
    <row r="6" spans="2:14">
      <c r="B6" s="85" t="str">
        <f>'Under 13s'!B29</f>
        <v>France</v>
      </c>
      <c r="C6" s="85">
        <f>'Under 13s'!C29</f>
        <v>1</v>
      </c>
      <c r="D6" s="85">
        <f>'Under 13s'!D29</f>
        <v>17</v>
      </c>
      <c r="E6" s="85">
        <f>'Under 13s'!E29</f>
        <v>4</v>
      </c>
      <c r="F6" s="85">
        <f>'Under 13s'!F29</f>
        <v>12</v>
      </c>
      <c r="G6" s="85">
        <f>'Under 13s'!G29</f>
        <v>65</v>
      </c>
      <c r="I6" s="85" t="str">
        <f>'Under 15s'!B29</f>
        <v>France</v>
      </c>
      <c r="J6" s="85">
        <f>'Under 15s'!C29</f>
        <v>1</v>
      </c>
      <c r="K6" s="85">
        <f>'Under 15s'!D29</f>
        <v>20</v>
      </c>
      <c r="L6" s="85">
        <f>'Under 15s'!E29</f>
        <v>5</v>
      </c>
      <c r="M6" s="85">
        <f>'Under 15s'!F29</f>
        <v>15</v>
      </c>
      <c r="N6" s="85">
        <f>'Under 15s'!G29</f>
        <v>91</v>
      </c>
    </row>
    <row r="7" spans="2:14">
      <c r="B7" s="85" t="str">
        <f>'Under 13s'!B30</f>
        <v>Wales</v>
      </c>
      <c r="C7" s="85">
        <f>'Under 13s'!C30</f>
        <v>1</v>
      </c>
      <c r="D7" s="85">
        <f>'Under 13s'!D30</f>
        <v>3</v>
      </c>
      <c r="E7" s="85">
        <f>'Under 13s'!E30</f>
        <v>1</v>
      </c>
      <c r="F7" s="85">
        <f>'Under 13s'!F30</f>
        <v>3</v>
      </c>
      <c r="G7" s="85">
        <f>'Under 13s'!G30</f>
        <v>-65</v>
      </c>
      <c r="I7" s="85" t="str">
        <f>'Under 15s'!B30</f>
        <v>Wales</v>
      </c>
      <c r="J7" s="85">
        <f>'Under 15s'!C30</f>
        <v>1</v>
      </c>
      <c r="K7" s="85">
        <f>'Under 15s'!D30</f>
        <v>1</v>
      </c>
      <c r="L7" s="85">
        <f>'Under 15s'!E30</f>
        <v>0</v>
      </c>
      <c r="M7" s="85">
        <f>'Under 15s'!F30</f>
        <v>1</v>
      </c>
      <c r="N7" s="85">
        <f>'Under 15s'!G30</f>
        <v>-91</v>
      </c>
    </row>
    <row r="8" spans="2:14">
      <c r="B8" s="86" t="str">
        <f>'Under 13s'!B48</f>
        <v>England</v>
      </c>
      <c r="C8" s="86">
        <f>'Under 13s'!C48</f>
        <v>1</v>
      </c>
      <c r="D8" s="86">
        <f>'Under 13s'!D48</f>
        <v>20</v>
      </c>
      <c r="E8" s="86">
        <f>'Under 13s'!E48</f>
        <v>5</v>
      </c>
      <c r="F8" s="86">
        <f>'Under 13s'!F48</f>
        <v>15</v>
      </c>
      <c r="G8" s="86">
        <f>'Under 13s'!G48</f>
        <v>89</v>
      </c>
      <c r="I8" s="86" t="str">
        <f>'Under 15s'!B48</f>
        <v>England</v>
      </c>
      <c r="J8" s="86">
        <f>'Under 15s'!C48</f>
        <v>1</v>
      </c>
      <c r="K8" s="86">
        <f>'Under 15s'!D48</f>
        <v>20</v>
      </c>
      <c r="L8" s="86">
        <f>'Under 15s'!E48</f>
        <v>5</v>
      </c>
      <c r="M8" s="86">
        <f>'Under 15s'!F48</f>
        <v>15</v>
      </c>
      <c r="N8" s="86">
        <f>'Under 15s'!G48</f>
        <v>84</v>
      </c>
    </row>
    <row r="9" spans="2:14">
      <c r="B9" s="86" t="str">
        <f>'Under 13s'!B49</f>
        <v>Scotland</v>
      </c>
      <c r="C9" s="86">
        <f>'Under 13s'!C49</f>
        <v>1</v>
      </c>
      <c r="D9" s="86">
        <f>'Under 13s'!D49</f>
        <v>2</v>
      </c>
      <c r="E9" s="86">
        <f>'Under 13s'!E49</f>
        <v>0</v>
      </c>
      <c r="F9" s="86">
        <f>'Under 13s'!F49</f>
        <v>2</v>
      </c>
      <c r="G9" s="86">
        <f>'Under 13s'!G49</f>
        <v>-89</v>
      </c>
      <c r="I9" s="86" t="str">
        <f>'Under 15s'!B49</f>
        <v>Scotland</v>
      </c>
      <c r="J9" s="86">
        <f>'Under 15s'!C49</f>
        <v>1</v>
      </c>
      <c r="K9" s="86">
        <f>'Under 15s'!D49</f>
        <v>0</v>
      </c>
      <c r="L9" s="86">
        <f>'Under 15s'!E49</f>
        <v>0</v>
      </c>
      <c r="M9" s="86">
        <f>'Under 15s'!F49</f>
        <v>0</v>
      </c>
      <c r="N9" s="86">
        <f>'Under 15s'!G49</f>
        <v>-84</v>
      </c>
    </row>
    <row r="10" spans="2:14">
      <c r="B10" s="85" t="str">
        <f>'Under 13s'!B67</f>
        <v>England</v>
      </c>
      <c r="C10" s="85">
        <f>'Under 13s'!C67</f>
        <v>1</v>
      </c>
      <c r="D10" s="85">
        <f>'Under 13s'!D67</f>
        <v>20</v>
      </c>
      <c r="E10" s="85">
        <f>'Under 13s'!E67</f>
        <v>5</v>
      </c>
      <c r="F10" s="85">
        <f>'Under 13s'!F67</f>
        <v>15</v>
      </c>
      <c r="G10" s="85">
        <f>'Under 13s'!G67</f>
        <v>109</v>
      </c>
      <c r="I10" s="85" t="str">
        <f>'Under 15s'!B67</f>
        <v>England</v>
      </c>
      <c r="J10" s="85">
        <f>'Under 15s'!C67</f>
        <v>1</v>
      </c>
      <c r="K10" s="85">
        <f>'Under 15s'!D67</f>
        <v>20</v>
      </c>
      <c r="L10" s="85">
        <f>'Under 15s'!E67</f>
        <v>5</v>
      </c>
      <c r="M10" s="85">
        <f>'Under 15s'!F67</f>
        <v>15</v>
      </c>
      <c r="N10" s="85">
        <f>'Under 15s'!G67</f>
        <v>115</v>
      </c>
    </row>
    <row r="11" spans="2:14">
      <c r="B11" s="85" t="str">
        <f>'Under 13s'!B68</f>
        <v>Ireland</v>
      </c>
      <c r="C11" s="85">
        <f>'Under 13s'!C68</f>
        <v>1</v>
      </c>
      <c r="D11" s="85">
        <f>'Under 13s'!D68</f>
        <v>0</v>
      </c>
      <c r="E11" s="85">
        <f>'Under 13s'!E68</f>
        <v>0</v>
      </c>
      <c r="F11" s="85">
        <f>'Under 13s'!F68</f>
        <v>0</v>
      </c>
      <c r="G11" s="85">
        <f>'Under 13s'!G68</f>
        <v>-109</v>
      </c>
      <c r="I11" s="85" t="str">
        <f>'Under 15s'!B68</f>
        <v>Ireland</v>
      </c>
      <c r="J11" s="85">
        <f>'Under 15s'!C68</f>
        <v>1</v>
      </c>
      <c r="K11" s="85">
        <f>'Under 15s'!D68</f>
        <v>0</v>
      </c>
      <c r="L11" s="85">
        <f>'Under 15s'!E68</f>
        <v>0</v>
      </c>
      <c r="M11" s="85">
        <f>'Under 15s'!F68</f>
        <v>0</v>
      </c>
      <c r="N11" s="85">
        <f>'Under 15s'!G68</f>
        <v>-115</v>
      </c>
    </row>
    <row r="12" spans="2:14">
      <c r="B12" s="86" t="str">
        <f>'Under 13s'!B86</f>
        <v>Scotland</v>
      </c>
      <c r="C12" s="86">
        <f>'Under 13s'!C86</f>
        <v>1</v>
      </c>
      <c r="D12" s="86">
        <f>'Under 13s'!D86</f>
        <v>17</v>
      </c>
      <c r="E12" s="86">
        <f>'Under 13s'!E86</f>
        <v>4</v>
      </c>
      <c r="F12" s="86">
        <f>'Under 13s'!F86</f>
        <v>12</v>
      </c>
      <c r="G12" s="86">
        <f>'Under 13s'!G86</f>
        <v>25</v>
      </c>
      <c r="I12" s="86" t="str">
        <f>'Under 15s'!B86</f>
        <v>Scotland</v>
      </c>
      <c r="J12" s="86">
        <f>'Under 15s'!C86</f>
        <v>1</v>
      </c>
      <c r="K12" s="86">
        <f>'Under 15s'!D86</f>
        <v>14</v>
      </c>
      <c r="L12" s="86">
        <f>'Under 15s'!E86</f>
        <v>3</v>
      </c>
      <c r="M12" s="86">
        <f>'Under 15s'!F86</f>
        <v>9</v>
      </c>
      <c r="N12" s="86">
        <f>'Under 15s'!G86</f>
        <v>2</v>
      </c>
    </row>
    <row r="13" spans="2:14">
      <c r="B13" s="86" t="str">
        <f>'Under 13s'!B87</f>
        <v>Wales</v>
      </c>
      <c r="C13" s="86">
        <f>'Under 13s'!C87</f>
        <v>1</v>
      </c>
      <c r="D13" s="86">
        <f>'Under 13s'!D87</f>
        <v>5</v>
      </c>
      <c r="E13" s="86">
        <f>'Under 13s'!E87</f>
        <v>1</v>
      </c>
      <c r="F13" s="86">
        <f>'Under 13s'!F87</f>
        <v>5</v>
      </c>
      <c r="G13" s="86">
        <f>'Under 13s'!G87</f>
        <v>-25</v>
      </c>
      <c r="I13" s="86" t="str">
        <f>'Under 15s'!B87</f>
        <v>Wales</v>
      </c>
      <c r="J13" s="86">
        <f>'Under 15s'!C87</f>
        <v>1</v>
      </c>
      <c r="K13" s="86">
        <f>'Under 15s'!D87</f>
        <v>8</v>
      </c>
      <c r="L13" s="86">
        <f>'Under 15s'!E87</f>
        <v>2</v>
      </c>
      <c r="M13" s="86">
        <f>'Under 15s'!F87</f>
        <v>8</v>
      </c>
      <c r="N13" s="86">
        <f>'Under 15s'!G87</f>
        <v>-2</v>
      </c>
    </row>
    <row r="14" spans="2:14">
      <c r="B14" s="85" t="str">
        <f>'Under 13s'!B105</f>
        <v>France</v>
      </c>
      <c r="C14" s="85">
        <f>'Under 13s'!C105</f>
        <v>1</v>
      </c>
      <c r="D14" s="85">
        <f>'Under 13s'!D105</f>
        <v>20</v>
      </c>
      <c r="E14" s="85">
        <f>'Under 13s'!E105</f>
        <v>5</v>
      </c>
      <c r="F14" s="85">
        <f>'Under 13s'!F105</f>
        <v>15</v>
      </c>
      <c r="G14" s="85">
        <f>'Under 13s'!G105</f>
        <v>106</v>
      </c>
      <c r="I14" s="85" t="str">
        <f>'Under 15s'!B105</f>
        <v>France</v>
      </c>
      <c r="J14" s="85">
        <f>'Under 15s'!C105</f>
        <v>1</v>
      </c>
      <c r="K14" s="85">
        <f>'Under 15s'!D105</f>
        <v>20</v>
      </c>
      <c r="L14" s="85">
        <f>'Under 15s'!E105</f>
        <v>5</v>
      </c>
      <c r="M14" s="85">
        <f>'Under 15s'!F105</f>
        <v>15</v>
      </c>
      <c r="N14" s="85">
        <f>'Under 15s'!G105</f>
        <v>86</v>
      </c>
    </row>
    <row r="15" spans="2:14">
      <c r="B15" s="85" t="str">
        <f>'Under 13s'!B106</f>
        <v>Ireland</v>
      </c>
      <c r="C15" s="85">
        <f>'Under 13s'!C106</f>
        <v>1</v>
      </c>
      <c r="D15" s="85">
        <f>'Under 13s'!D106</f>
        <v>0</v>
      </c>
      <c r="E15" s="85">
        <f>'Under 13s'!E106</f>
        <v>0</v>
      </c>
      <c r="F15" s="85">
        <f>'Under 13s'!F106</f>
        <v>0</v>
      </c>
      <c r="G15" s="85">
        <f>'Under 13s'!G106</f>
        <v>-106</v>
      </c>
      <c r="I15" s="85" t="str">
        <f>'Under 15s'!B106</f>
        <v>Ireland</v>
      </c>
      <c r="J15" s="85">
        <f>'Under 15s'!C106</f>
        <v>1</v>
      </c>
      <c r="K15" s="85">
        <f>'Under 15s'!D106</f>
        <v>2</v>
      </c>
      <c r="L15" s="85">
        <f>'Under 15s'!E106</f>
        <v>0</v>
      </c>
      <c r="M15" s="85">
        <f>'Under 15s'!F106</f>
        <v>2</v>
      </c>
      <c r="N15" s="85">
        <f>'Under 15s'!G106</f>
        <v>-86</v>
      </c>
    </row>
    <row r="16" spans="2:14">
      <c r="B16" s="86" t="str">
        <f>'Under 13s'!B124</f>
        <v>England</v>
      </c>
      <c r="C16" s="86">
        <f>'Under 13s'!C124</f>
        <v>1</v>
      </c>
      <c r="D16" s="86">
        <f>'Under 13s'!D124</f>
        <v>20</v>
      </c>
      <c r="E16" s="86">
        <f>'Under 13s'!E124</f>
        <v>5</v>
      </c>
      <c r="F16" s="86">
        <f>'Under 13s'!F124</f>
        <v>15</v>
      </c>
      <c r="G16" s="86">
        <f>'Under 13s'!G124</f>
        <v>121</v>
      </c>
      <c r="I16" s="86" t="str">
        <f>'Under 15s'!B124</f>
        <v>England</v>
      </c>
      <c r="J16" s="86">
        <f>'Under 15s'!C124</f>
        <v>1</v>
      </c>
      <c r="K16" s="86">
        <f>'Under 15s'!D124</f>
        <v>20</v>
      </c>
      <c r="L16" s="86">
        <f>'Under 15s'!E124</f>
        <v>5</v>
      </c>
      <c r="M16" s="86">
        <f>'Under 15s'!F124</f>
        <v>15</v>
      </c>
      <c r="N16" s="86">
        <f>'Under 15s'!G124</f>
        <v>114</v>
      </c>
    </row>
    <row r="17" spans="2:14">
      <c r="B17" s="86" t="str">
        <f>'Under 13s'!B125</f>
        <v>Wales</v>
      </c>
      <c r="C17" s="86">
        <f>'Under 13s'!C125</f>
        <v>1</v>
      </c>
      <c r="D17" s="86">
        <f>'Under 13s'!D125</f>
        <v>0</v>
      </c>
      <c r="E17" s="86">
        <f>'Under 13s'!E125</f>
        <v>0</v>
      </c>
      <c r="F17" s="86">
        <f>'Under 13s'!F125</f>
        <v>0</v>
      </c>
      <c r="G17" s="86">
        <f>'Under 13s'!G125</f>
        <v>-121</v>
      </c>
      <c r="I17" s="86" t="str">
        <f>'Under 15s'!B125</f>
        <v>Wales</v>
      </c>
      <c r="J17" s="86">
        <f>'Under 15s'!C125</f>
        <v>1</v>
      </c>
      <c r="K17" s="86">
        <f>'Under 15s'!D125</f>
        <v>0</v>
      </c>
      <c r="L17" s="86">
        <f>'Under 15s'!E125</f>
        <v>0</v>
      </c>
      <c r="M17" s="86">
        <f>'Under 15s'!F125</f>
        <v>0</v>
      </c>
      <c r="N17" s="86">
        <f>'Under 15s'!G125</f>
        <v>-114</v>
      </c>
    </row>
    <row r="18" spans="2:14">
      <c r="B18" s="85" t="str">
        <f>'Under 13s'!B143</f>
        <v>Ireland</v>
      </c>
      <c r="C18" s="85">
        <f>'Under 13s'!C143</f>
        <v>1</v>
      </c>
      <c r="D18" s="85">
        <f>'Under 13s'!D143</f>
        <v>8</v>
      </c>
      <c r="E18" s="85">
        <f>'Under 13s'!E143</f>
        <v>2</v>
      </c>
      <c r="F18" s="85">
        <f>'Under 13s'!F143</f>
        <v>8</v>
      </c>
      <c r="G18" s="85">
        <f>'Under 13s'!G143</f>
        <v>-51</v>
      </c>
      <c r="I18" s="85" t="str">
        <f>'Under 15s'!B143</f>
        <v>Ireland</v>
      </c>
      <c r="J18" s="85">
        <f>'Under 15s'!C143</f>
        <v>1</v>
      </c>
      <c r="K18" s="85">
        <f>'Under 15s'!D143</f>
        <v>17</v>
      </c>
      <c r="L18" s="85">
        <f>'Under 15s'!E143</f>
        <v>3</v>
      </c>
      <c r="M18" s="85">
        <f>'Under 15s'!F143</f>
        <v>12</v>
      </c>
      <c r="N18" s="85">
        <f>'Under 15s'!G143</f>
        <v>28</v>
      </c>
    </row>
    <row r="19" spans="2:14">
      <c r="B19" s="85" t="str">
        <f>'Under 13s'!B144</f>
        <v>Wales</v>
      </c>
      <c r="C19" s="85">
        <f>'Under 13s'!C144</f>
        <v>1</v>
      </c>
      <c r="D19" s="85">
        <f>'Under 13s'!D144</f>
        <v>17</v>
      </c>
      <c r="E19" s="85">
        <f>'Under 13s'!E144</f>
        <v>3</v>
      </c>
      <c r="F19" s="85">
        <f>'Under 13s'!F144</f>
        <v>12</v>
      </c>
      <c r="G19" s="85">
        <f>'Under 13s'!G144</f>
        <v>51</v>
      </c>
      <c r="I19" s="85" t="str">
        <f>'Under 15s'!B144</f>
        <v>Wales</v>
      </c>
      <c r="J19" s="85">
        <f>'Under 15s'!C144</f>
        <v>1</v>
      </c>
      <c r="K19" s="85">
        <f>'Under 15s'!D144</f>
        <v>10</v>
      </c>
      <c r="L19" s="85">
        <f>'Under 15s'!E144</f>
        <v>2</v>
      </c>
      <c r="M19" s="85">
        <f>'Under 15s'!F144</f>
        <v>10</v>
      </c>
      <c r="N19" s="85">
        <f>'Under 15s'!G144</f>
        <v>-28</v>
      </c>
    </row>
    <row r="20" spans="2:14">
      <c r="B20" s="86" t="str">
        <f>'Under 13s'!B162</f>
        <v>France</v>
      </c>
      <c r="C20" s="86">
        <f>'Under 13s'!C162</f>
        <v>1</v>
      </c>
      <c r="D20" s="86">
        <f>'Under 13s'!D162</f>
        <v>20</v>
      </c>
      <c r="E20" s="86">
        <f>'Under 13s'!E162</f>
        <v>5</v>
      </c>
      <c r="F20" s="86">
        <f>'Under 13s'!F162</f>
        <v>15</v>
      </c>
      <c r="G20" s="86">
        <f>'Under 13s'!G162</f>
        <v>71</v>
      </c>
      <c r="I20" s="86" t="str">
        <f>'Under 15s'!B162</f>
        <v>France</v>
      </c>
      <c r="J20" s="86">
        <f>'Under 15s'!C162</f>
        <v>1</v>
      </c>
      <c r="K20" s="86">
        <f>'Under 15s'!D162</f>
        <v>20</v>
      </c>
      <c r="L20" s="86">
        <f>'Under 15s'!E162</f>
        <v>5</v>
      </c>
      <c r="M20" s="86">
        <f>'Under 15s'!F162</f>
        <v>15</v>
      </c>
      <c r="N20" s="86">
        <f>'Under 15s'!G162</f>
        <v>60</v>
      </c>
    </row>
    <row r="21" spans="2:14">
      <c r="B21" s="86" t="str">
        <f>'Under 13s'!B163</f>
        <v>Scotland</v>
      </c>
      <c r="C21" s="86">
        <f>'Under 13s'!C163</f>
        <v>1</v>
      </c>
      <c r="D21" s="86">
        <f>'Under 13s'!D163</f>
        <v>1</v>
      </c>
      <c r="E21" s="86">
        <f>'Under 13s'!E163</f>
        <v>0</v>
      </c>
      <c r="F21" s="86">
        <f>'Under 13s'!F163</f>
        <v>1</v>
      </c>
      <c r="G21" s="86">
        <f>'Under 13s'!G163</f>
        <v>-71</v>
      </c>
      <c r="I21" s="86" t="str">
        <f>'Under 15s'!B163</f>
        <v>Scotland</v>
      </c>
      <c r="J21" s="86">
        <f>'Under 15s'!C163</f>
        <v>1</v>
      </c>
      <c r="K21" s="86">
        <f>'Under 15s'!D163</f>
        <v>3</v>
      </c>
      <c r="L21" s="86">
        <f>'Under 15s'!E163</f>
        <v>0</v>
      </c>
      <c r="M21" s="86">
        <f>'Under 15s'!F163</f>
        <v>3</v>
      </c>
      <c r="N21" s="86">
        <f>'Under 15s'!G163</f>
        <v>-60</v>
      </c>
    </row>
    <row r="22" spans="2:14">
      <c r="B22" s="85" t="str">
        <f>'Under 13s'!B181</f>
        <v>England</v>
      </c>
      <c r="C22" s="85">
        <f>'Under 13s'!C181</f>
        <v>1</v>
      </c>
      <c r="D22" s="85">
        <f>'Under 13s'!D181</f>
        <v>14</v>
      </c>
      <c r="E22" s="85">
        <f>'Under 13s'!E181</f>
        <v>3</v>
      </c>
      <c r="F22" s="85">
        <f>'Under 13s'!F181</f>
        <v>9</v>
      </c>
      <c r="G22" s="85">
        <f>'Under 13s'!G181</f>
        <v>21</v>
      </c>
      <c r="I22" s="85" t="str">
        <f>'Under 15s'!B181</f>
        <v>England</v>
      </c>
      <c r="J22" s="85">
        <f>'Under 15s'!C181</f>
        <v>1</v>
      </c>
      <c r="K22" s="85">
        <f>'Under 15s'!D181</f>
        <v>19</v>
      </c>
      <c r="L22" s="85">
        <f>'Under 15s'!E181</f>
        <v>4</v>
      </c>
      <c r="M22" s="85">
        <f>'Under 15s'!F181</f>
        <v>14</v>
      </c>
      <c r="N22" s="85">
        <f>'Under 15s'!G181</f>
        <v>60</v>
      </c>
    </row>
    <row r="23" spans="2:14">
      <c r="B23" s="85" t="str">
        <f>'Under 13s'!B182</f>
        <v>France</v>
      </c>
      <c r="C23" s="85">
        <f>'Under 13s'!C182</f>
        <v>1</v>
      </c>
      <c r="D23" s="85">
        <f>'Under 13s'!D182</f>
        <v>6</v>
      </c>
      <c r="E23" s="85">
        <f>'Under 13s'!E182</f>
        <v>2</v>
      </c>
      <c r="F23" s="85">
        <f>'Under 13s'!F182</f>
        <v>6</v>
      </c>
      <c r="G23" s="85">
        <f>'Under 13s'!G182</f>
        <v>-21</v>
      </c>
      <c r="I23" s="85" t="str">
        <f>'Under 15s'!B182</f>
        <v>France</v>
      </c>
      <c r="J23" s="85">
        <f>'Under 15s'!C182</f>
        <v>1</v>
      </c>
      <c r="K23" s="85">
        <f>'Under 15s'!D182</f>
        <v>3</v>
      </c>
      <c r="L23" s="85">
        <f>'Under 15s'!E182</f>
        <v>1</v>
      </c>
      <c r="M23" s="85">
        <f>'Under 15s'!F182</f>
        <v>3</v>
      </c>
      <c r="N23" s="85">
        <f>'Under 15s'!G182</f>
        <v>-60</v>
      </c>
    </row>
    <row r="24" spans="2:14">
      <c r="B24" s="86" t="str">
        <f>'Under 13s'!B200</f>
        <v>Ireland</v>
      </c>
      <c r="C24" s="86">
        <f>'Under 13s'!C200</f>
        <v>1</v>
      </c>
      <c r="D24" s="86">
        <f>'Under 13s'!D200</f>
        <v>6</v>
      </c>
      <c r="E24" s="86">
        <f>'Under 13s'!E200</f>
        <v>2</v>
      </c>
      <c r="F24" s="86">
        <f>'Under 13s'!F200</f>
        <v>6</v>
      </c>
      <c r="G24" s="86">
        <f>'Under 13s'!G200</f>
        <v>-57</v>
      </c>
      <c r="I24" s="86" t="str">
        <f>'Under 15s'!B200</f>
        <v>Ireland</v>
      </c>
      <c r="J24" s="86">
        <f>'Under 15s'!C200</f>
        <v>1</v>
      </c>
      <c r="K24" s="86">
        <f>'Under 15s'!D200</f>
        <v>7</v>
      </c>
      <c r="L24" s="86">
        <f>'Under 15s'!E200</f>
        <v>2</v>
      </c>
      <c r="M24" s="86">
        <f>'Under 15s'!F200</f>
        <v>7</v>
      </c>
      <c r="N24" s="86">
        <f>'Under 15s'!G200</f>
        <v>-26</v>
      </c>
    </row>
    <row r="25" spans="2:14">
      <c r="B25" s="86" t="str">
        <f>'Under 13s'!B201</f>
        <v>Scotland</v>
      </c>
      <c r="C25" s="86">
        <f>'Under 13s'!C201</f>
        <v>1</v>
      </c>
      <c r="D25" s="86">
        <f>'Under 13s'!D201</f>
        <v>17</v>
      </c>
      <c r="E25" s="86">
        <f>'Under 13s'!E201</f>
        <v>3</v>
      </c>
      <c r="F25" s="86">
        <f>'Under 13s'!F201</f>
        <v>12</v>
      </c>
      <c r="G25" s="86">
        <f>'Under 13s'!G201</f>
        <v>57</v>
      </c>
      <c r="I25" s="86" t="str">
        <f>'Under 15s'!B201</f>
        <v>Scotland</v>
      </c>
      <c r="J25" s="86">
        <f>'Under 15s'!C201</f>
        <v>1</v>
      </c>
      <c r="K25" s="86">
        <f>'Under 15s'!D201</f>
        <v>16</v>
      </c>
      <c r="L25" s="86">
        <f>'Under 15s'!E201</f>
        <v>3</v>
      </c>
      <c r="M25" s="86">
        <f>'Under 15s'!F201</f>
        <v>11</v>
      </c>
      <c r="N25" s="86">
        <f>'Under 15s'!G201</f>
        <v>26</v>
      </c>
    </row>
    <row r="26" spans="2:14"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I26" s="85">
        <f>'Under 15s'!B207</f>
        <v>0</v>
      </c>
      <c r="J26" s="85">
        <f>'Under 15s'!C207</f>
        <v>0</v>
      </c>
      <c r="K26" s="85">
        <f>'Under 15s'!D207</f>
        <v>0</v>
      </c>
      <c r="L26" s="85">
        <f>'Under 15s'!E207</f>
        <v>0</v>
      </c>
      <c r="M26" s="85">
        <f>'Under 15s'!F207</f>
        <v>0</v>
      </c>
      <c r="N26" s="85">
        <f>'Under 15s'!G207</f>
        <v>0</v>
      </c>
    </row>
    <row r="27" spans="2:14">
      <c r="B27" s="85">
        <v>0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I27" s="85">
        <f>'Under 15s'!B208</f>
        <v>0</v>
      </c>
      <c r="J27" s="85">
        <f>'Under 15s'!C208</f>
        <v>0</v>
      </c>
      <c r="K27" s="85">
        <f>'Under 15s'!D208</f>
        <v>0</v>
      </c>
      <c r="L27" s="85">
        <f>'Under 15s'!E208</f>
        <v>0</v>
      </c>
      <c r="M27" s="85">
        <f>'Under 15s'!F208</f>
        <v>0</v>
      </c>
      <c r="N27" s="85">
        <f>'Under 15s'!G208</f>
        <v>0</v>
      </c>
    </row>
    <row r="28" spans="2:14">
      <c r="B28" s="86">
        <f>'Under 13s'!B210</f>
        <v>0</v>
      </c>
      <c r="C28" s="86">
        <f>'Under 13s'!C210</f>
        <v>0</v>
      </c>
      <c r="D28" s="86">
        <f>'Under 13s'!D210</f>
        <v>0</v>
      </c>
      <c r="E28" s="86">
        <f>'Under 13s'!E210</f>
        <v>0</v>
      </c>
      <c r="F28" s="86">
        <f>'Under 13s'!F210</f>
        <v>0</v>
      </c>
      <c r="G28" s="86">
        <f>'Under 13s'!G210</f>
        <v>0</v>
      </c>
      <c r="I28" s="86">
        <f>'Under 15s'!B225</f>
        <v>0</v>
      </c>
      <c r="J28" s="86">
        <f>'Under 15s'!C225</f>
        <v>0</v>
      </c>
      <c r="K28" s="86">
        <f>'Under 15s'!D225</f>
        <v>0</v>
      </c>
      <c r="L28" s="86">
        <f>'Under 15s'!E225</f>
        <v>0</v>
      </c>
      <c r="M28" s="86">
        <f>'Under 15s'!F225</f>
        <v>0</v>
      </c>
      <c r="N28" s="86">
        <f>'Under 15s'!G225</f>
        <v>0</v>
      </c>
    </row>
    <row r="29" spans="2:14">
      <c r="B29" s="86">
        <f>'Under 13s'!B211</f>
        <v>0</v>
      </c>
      <c r="C29" s="86">
        <f>'Under 13s'!C211</f>
        <v>0</v>
      </c>
      <c r="D29" s="86">
        <f>'Under 13s'!D211</f>
        <v>0</v>
      </c>
      <c r="E29" s="86">
        <f>'Under 13s'!E211</f>
        <v>0</v>
      </c>
      <c r="F29" s="86">
        <f>'Under 13s'!F211</f>
        <v>0</v>
      </c>
      <c r="G29" s="86">
        <f>'Under 13s'!G211</f>
        <v>0</v>
      </c>
      <c r="I29" s="86">
        <f>'Under 15s'!B226</f>
        <v>0</v>
      </c>
      <c r="J29" s="86">
        <f>'Under 15s'!C226</f>
        <v>0</v>
      </c>
      <c r="K29" s="86">
        <f>'Under 15s'!D226</f>
        <v>0</v>
      </c>
      <c r="L29" s="86">
        <f>'Under 15s'!E226</f>
        <v>0</v>
      </c>
      <c r="M29" s="86">
        <f>'Under 15s'!F226</f>
        <v>0</v>
      </c>
      <c r="N29" s="86">
        <f>'Under 15s'!G226</f>
        <v>0</v>
      </c>
    </row>
    <row r="30" spans="2:14">
      <c r="B30" s="85">
        <f>'Under 13s'!B228</f>
        <v>0</v>
      </c>
      <c r="C30" s="85">
        <f>'Under 13s'!C228</f>
        <v>0</v>
      </c>
      <c r="D30" s="85">
        <f>'Under 13s'!D228</f>
        <v>0</v>
      </c>
      <c r="E30" s="85">
        <f>'Under 13s'!E228</f>
        <v>0</v>
      </c>
      <c r="F30" s="85">
        <f>'Under 13s'!F228</f>
        <v>0</v>
      </c>
      <c r="G30" s="85">
        <f>'Under 13s'!G228</f>
        <v>0</v>
      </c>
      <c r="I30" s="85">
        <f>'Under 15s'!B243</f>
        <v>0</v>
      </c>
      <c r="J30" s="85">
        <f>'Under 15s'!C243</f>
        <v>0</v>
      </c>
      <c r="K30" s="85">
        <f>'Under 15s'!D243</f>
        <v>0</v>
      </c>
      <c r="L30" s="85">
        <f>'Under 15s'!E243</f>
        <v>0</v>
      </c>
      <c r="M30" s="85">
        <f>'Under 15s'!F243</f>
        <v>0</v>
      </c>
      <c r="N30" s="85">
        <f>'Under 15s'!G243</f>
        <v>0</v>
      </c>
    </row>
    <row r="31" spans="2:14">
      <c r="B31" s="85">
        <f>'Under 13s'!B229</f>
        <v>0</v>
      </c>
      <c r="C31" s="85">
        <f>'Under 13s'!C229</f>
        <v>0</v>
      </c>
      <c r="D31" s="85">
        <f>'Under 13s'!D229</f>
        <v>0</v>
      </c>
      <c r="E31" s="85">
        <f>'Under 13s'!E229</f>
        <v>0</v>
      </c>
      <c r="F31" s="85">
        <f>'Under 13s'!F229</f>
        <v>0</v>
      </c>
      <c r="G31" s="85">
        <f>'Under 13s'!G229</f>
        <v>0</v>
      </c>
      <c r="I31" s="85">
        <f>'Under 15s'!B244</f>
        <v>0</v>
      </c>
      <c r="J31" s="85">
        <f>'Under 15s'!C244</f>
        <v>0</v>
      </c>
      <c r="K31" s="85">
        <f>'Under 15s'!D244</f>
        <v>0</v>
      </c>
      <c r="L31" s="85">
        <f>'Under 15s'!E244</f>
        <v>0</v>
      </c>
      <c r="M31" s="85">
        <f>'Under 15s'!F244</f>
        <v>0</v>
      </c>
      <c r="N31" s="85">
        <f>'Under 15s'!G244</f>
        <v>0</v>
      </c>
    </row>
    <row r="32" spans="2:14">
      <c r="B32" s="86">
        <f>'Under 13s'!B246</f>
        <v>0</v>
      </c>
      <c r="C32" s="86">
        <f>'Under 13s'!C246</f>
        <v>0</v>
      </c>
      <c r="D32" s="86">
        <f>'Under 13s'!D246</f>
        <v>0</v>
      </c>
      <c r="E32" s="86">
        <f>'Under 13s'!E246</f>
        <v>0</v>
      </c>
      <c r="F32" s="86">
        <f>'Under 13s'!F246</f>
        <v>0</v>
      </c>
      <c r="G32" s="86">
        <f>'Under 13s'!G246</f>
        <v>0</v>
      </c>
      <c r="I32" s="86">
        <f>'Under 15s'!B261</f>
        <v>0</v>
      </c>
      <c r="J32" s="86">
        <f>'Under 15s'!C261</f>
        <v>0</v>
      </c>
      <c r="K32" s="86">
        <f>'Under 15s'!D261</f>
        <v>0</v>
      </c>
      <c r="L32" s="86">
        <f>'Under 15s'!E261</f>
        <v>0</v>
      </c>
      <c r="M32" s="86">
        <f>'Under 15s'!F261</f>
        <v>0</v>
      </c>
      <c r="N32" s="86">
        <f>'Under 15s'!G261</f>
        <v>0</v>
      </c>
    </row>
    <row r="33" spans="2:14">
      <c r="B33" s="86">
        <f>'Under 13s'!B247</f>
        <v>0</v>
      </c>
      <c r="C33" s="86">
        <f>'Under 13s'!C247</f>
        <v>0</v>
      </c>
      <c r="D33" s="86">
        <f>'Under 13s'!D247</f>
        <v>0</v>
      </c>
      <c r="E33" s="86">
        <f>'Under 13s'!E247</f>
        <v>0</v>
      </c>
      <c r="F33" s="86">
        <f>'Under 13s'!F247</f>
        <v>0</v>
      </c>
      <c r="G33" s="86">
        <f>'Under 13s'!G247</f>
        <v>0</v>
      </c>
      <c r="I33" s="86">
        <f>'Under 15s'!B262</f>
        <v>0</v>
      </c>
      <c r="J33" s="86">
        <f>'Under 15s'!C262</f>
        <v>0</v>
      </c>
      <c r="K33" s="86">
        <f>'Under 15s'!D262</f>
        <v>0</v>
      </c>
      <c r="L33" s="86">
        <f>'Under 15s'!E262</f>
        <v>0</v>
      </c>
      <c r="M33" s="86">
        <f>'Under 15s'!F262</f>
        <v>0</v>
      </c>
      <c r="N33" s="86">
        <f>'Under 15s'!G262</f>
        <v>0</v>
      </c>
    </row>
    <row r="34" spans="2:14">
      <c r="B34" s="85">
        <f>'Under 13s'!B264</f>
        <v>0</v>
      </c>
      <c r="C34" s="85">
        <f>'Under 13s'!C264</f>
        <v>0</v>
      </c>
      <c r="D34" s="85">
        <f>'Under 13s'!D264</f>
        <v>0</v>
      </c>
      <c r="E34" s="85">
        <f>'Under 13s'!E264</f>
        <v>0</v>
      </c>
      <c r="F34" s="85">
        <f>'Under 13s'!F264</f>
        <v>0</v>
      </c>
      <c r="G34" s="85">
        <f>'Under 13s'!G264</f>
        <v>0</v>
      </c>
      <c r="I34" s="85">
        <f>'Under 15s'!B279</f>
        <v>0</v>
      </c>
      <c r="J34" s="85">
        <f>'Under 15s'!C279</f>
        <v>0</v>
      </c>
      <c r="K34" s="85">
        <f>'Under 15s'!D279</f>
        <v>0</v>
      </c>
      <c r="L34" s="85">
        <f>'Under 15s'!E279</f>
        <v>0</v>
      </c>
      <c r="M34" s="85">
        <f>'Under 15s'!F279</f>
        <v>0</v>
      </c>
      <c r="N34" s="85">
        <f>'Under 15s'!G279</f>
        <v>0</v>
      </c>
    </row>
    <row r="35" spans="2:14">
      <c r="B35" s="85">
        <f>'Under 13s'!B265</f>
        <v>0</v>
      </c>
      <c r="C35" s="85">
        <f>'Under 13s'!C265</f>
        <v>0</v>
      </c>
      <c r="D35" s="85">
        <f>'Under 13s'!D265</f>
        <v>0</v>
      </c>
      <c r="E35" s="85">
        <f>'Under 13s'!E265</f>
        <v>0</v>
      </c>
      <c r="F35" s="85">
        <f>'Under 13s'!F265</f>
        <v>0</v>
      </c>
      <c r="G35" s="85">
        <f>'Under 13s'!G265</f>
        <v>0</v>
      </c>
      <c r="I35" s="85">
        <v>0</v>
      </c>
      <c r="J35" s="85">
        <f>'Under 15s'!C280</f>
        <v>0</v>
      </c>
      <c r="K35" s="85">
        <f>'Under 15s'!D280</f>
        <v>0</v>
      </c>
      <c r="L35" s="85">
        <f>'Under 15s'!E280</f>
        <v>0</v>
      </c>
      <c r="M35" s="85">
        <f>'Under 15s'!F280</f>
        <v>0</v>
      </c>
      <c r="N35" s="85">
        <f>'Under 15s'!G280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3C77-4279-4340-B6EF-C9767F437912}">
  <sheetPr>
    <pageSetUpPr fitToPage="1"/>
  </sheetPr>
  <dimension ref="A1:N31"/>
  <sheetViews>
    <sheetView topLeftCell="B4" zoomScale="70" zoomScaleNormal="70" workbookViewId="0">
      <selection activeCell="F29" sqref="F29"/>
    </sheetView>
  </sheetViews>
  <sheetFormatPr defaultColWidth="8.85546875" defaultRowHeight="15"/>
  <cols>
    <col min="1" max="1" width="3" style="10" customWidth="1"/>
    <col min="2" max="2" width="23.7109375" style="10" customWidth="1"/>
    <col min="3" max="7" width="18.7109375" style="10" customWidth="1"/>
    <col min="8" max="8" width="13.28515625" customWidth="1"/>
    <col min="9" max="14" width="23.7109375" customWidth="1"/>
  </cols>
  <sheetData>
    <row r="1" spans="1:14" ht="20.25" customHeight="1">
      <c r="A1" s="26"/>
      <c r="B1" s="26"/>
      <c r="C1" s="26"/>
      <c r="D1" s="26"/>
      <c r="E1" s="26"/>
      <c r="F1" s="26"/>
      <c r="G1" s="26"/>
      <c r="H1" s="27"/>
      <c r="I1" s="27"/>
      <c r="J1" s="27"/>
      <c r="K1" s="27"/>
      <c r="L1" s="27"/>
      <c r="M1" s="27"/>
      <c r="N1" s="27"/>
    </row>
    <row r="2" spans="1:14" ht="23.25" customHeight="1">
      <c r="A2" s="26"/>
      <c r="B2" s="158" t="s">
        <v>96</v>
      </c>
      <c r="C2" s="26"/>
      <c r="D2" s="26"/>
      <c r="E2" s="26"/>
      <c r="F2" s="26"/>
      <c r="G2" s="26"/>
      <c r="H2" s="27"/>
      <c r="I2" s="160"/>
      <c r="J2" s="26"/>
      <c r="K2" s="26"/>
      <c r="L2" s="26"/>
      <c r="M2" s="26"/>
      <c r="N2" s="26"/>
    </row>
    <row r="3" spans="1:14" ht="12" customHeight="1">
      <c r="A3" s="26"/>
      <c r="B3" s="26"/>
      <c r="C3" s="26"/>
      <c r="D3" s="26"/>
      <c r="E3" s="26"/>
      <c r="F3" s="26"/>
      <c r="G3" s="26"/>
      <c r="H3" s="27"/>
      <c r="I3" s="26"/>
      <c r="J3" s="26"/>
      <c r="K3" s="26"/>
      <c r="L3" s="26"/>
      <c r="M3" s="26"/>
      <c r="N3" s="26"/>
    </row>
    <row r="4" spans="1:14" s="167" customFormat="1" ht="23.25" customHeight="1">
      <c r="A4" s="161"/>
      <c r="B4" s="162" t="s">
        <v>98</v>
      </c>
      <c r="C4" s="163" t="s">
        <v>99</v>
      </c>
      <c r="D4" s="164" t="s">
        <v>58</v>
      </c>
      <c r="E4" s="164" t="s">
        <v>60</v>
      </c>
      <c r="F4" s="164" t="s">
        <v>61</v>
      </c>
      <c r="G4" s="165" t="s">
        <v>100</v>
      </c>
      <c r="H4" s="161"/>
      <c r="I4" s="166"/>
      <c r="J4" s="166"/>
      <c r="K4" s="166"/>
      <c r="L4" s="166"/>
      <c r="M4" s="166"/>
      <c r="N4" s="166"/>
    </row>
    <row r="5" spans="1:14" ht="15" hidden="1" customHeight="1">
      <c r="A5" s="26"/>
      <c r="B5" s="28"/>
      <c r="C5" s="29" t="s">
        <v>101</v>
      </c>
      <c r="D5" s="30"/>
      <c r="E5" s="31"/>
      <c r="F5" s="31"/>
      <c r="G5" s="32"/>
      <c r="H5" s="27"/>
    </row>
    <row r="6" spans="1:14" s="10" customFormat="1" ht="15" hidden="1" customHeight="1">
      <c r="A6" s="26"/>
      <c r="B6" s="29" t="s">
        <v>102</v>
      </c>
      <c r="C6" s="30" t="s">
        <v>103</v>
      </c>
      <c r="D6" s="31" t="s">
        <v>104</v>
      </c>
      <c r="E6" s="31" t="s">
        <v>105</v>
      </c>
      <c r="F6" s="31" t="s">
        <v>106</v>
      </c>
      <c r="G6" s="32" t="s">
        <v>107</v>
      </c>
      <c r="H6" s="26"/>
      <c r="I6"/>
      <c r="J6"/>
      <c r="K6"/>
      <c r="L6"/>
      <c r="M6"/>
      <c r="N6"/>
    </row>
    <row r="7" spans="1:14" s="170" customFormat="1" ht="18.75" customHeight="1">
      <c r="A7" s="161"/>
      <c r="B7" s="168" t="s">
        <v>7</v>
      </c>
      <c r="C7" s="199">
        <v>74</v>
      </c>
      <c r="D7" s="200">
        <v>4</v>
      </c>
      <c r="E7" s="200">
        <v>18</v>
      </c>
      <c r="F7" s="200">
        <v>54</v>
      </c>
      <c r="G7" s="201">
        <v>340</v>
      </c>
      <c r="H7" s="169"/>
    </row>
    <row r="8" spans="1:14" s="170" customFormat="1" ht="18.75" customHeight="1">
      <c r="A8" s="161"/>
      <c r="B8" s="171" t="s">
        <v>5</v>
      </c>
      <c r="C8" s="202">
        <v>63</v>
      </c>
      <c r="D8" s="203">
        <v>4</v>
      </c>
      <c r="E8" s="203">
        <v>16</v>
      </c>
      <c r="F8" s="203">
        <v>48</v>
      </c>
      <c r="G8" s="204">
        <v>221</v>
      </c>
      <c r="H8" s="169"/>
    </row>
    <row r="9" spans="1:14" s="170" customFormat="1" ht="18.75" customHeight="1">
      <c r="A9" s="161"/>
      <c r="B9" s="171" t="s">
        <v>3</v>
      </c>
      <c r="C9" s="202">
        <v>37</v>
      </c>
      <c r="D9" s="203">
        <v>4</v>
      </c>
      <c r="E9" s="203">
        <v>7</v>
      </c>
      <c r="F9" s="203">
        <v>27</v>
      </c>
      <c r="G9" s="204">
        <v>-78</v>
      </c>
      <c r="H9" s="169"/>
    </row>
    <row r="10" spans="1:14" s="170" customFormat="1" ht="18.75" customHeight="1">
      <c r="A10" s="161"/>
      <c r="B10" s="171" t="s">
        <v>6</v>
      </c>
      <c r="C10" s="202">
        <v>25</v>
      </c>
      <c r="D10" s="203">
        <v>4</v>
      </c>
      <c r="E10" s="203">
        <v>5</v>
      </c>
      <c r="F10" s="203">
        <v>20</v>
      </c>
      <c r="G10" s="204">
        <v>-160</v>
      </c>
      <c r="H10" s="169"/>
    </row>
    <row r="11" spans="1:14" s="170" customFormat="1" ht="18.75" customHeight="1">
      <c r="A11" s="161"/>
      <c r="B11" s="172" t="s">
        <v>4</v>
      </c>
      <c r="C11" s="202">
        <v>14</v>
      </c>
      <c r="D11" s="203">
        <v>4</v>
      </c>
      <c r="E11" s="203">
        <v>4</v>
      </c>
      <c r="F11" s="203">
        <v>14</v>
      </c>
      <c r="G11" s="204">
        <v>-323</v>
      </c>
      <c r="H11" s="169"/>
    </row>
    <row r="12" spans="1:14" s="170" customFormat="1" ht="18.75" customHeight="1">
      <c r="A12" s="161"/>
      <c r="B12" s="179" t="s">
        <v>108</v>
      </c>
      <c r="C12" s="205">
        <v>213</v>
      </c>
      <c r="D12" s="205">
        <v>20</v>
      </c>
      <c r="E12" s="205">
        <v>50</v>
      </c>
      <c r="F12" s="205">
        <v>163</v>
      </c>
      <c r="G12" s="205">
        <v>0</v>
      </c>
      <c r="H12" s="169"/>
    </row>
    <row r="13" spans="1:14" ht="20.25" customHeight="1">
      <c r="A13" s="26"/>
      <c r="B13"/>
      <c r="C13"/>
      <c r="D13"/>
      <c r="E13"/>
      <c r="F13"/>
      <c r="G13"/>
      <c r="H13" s="27"/>
      <c r="I13" s="27"/>
      <c r="J13" s="27"/>
      <c r="K13" s="27"/>
      <c r="L13" s="27"/>
      <c r="M13" s="27"/>
      <c r="N13" s="27"/>
    </row>
    <row r="14" spans="1:14" ht="23.25" customHeight="1">
      <c r="B14" s="173" t="s">
        <v>97</v>
      </c>
      <c r="C14" s="26"/>
      <c r="D14" s="26"/>
      <c r="E14" s="26"/>
      <c r="F14" s="26"/>
      <c r="G14" s="26"/>
    </row>
    <row r="15" spans="1:14" ht="12" customHeight="1">
      <c r="B15" s="26"/>
      <c r="C15" s="26"/>
      <c r="D15" s="26"/>
      <c r="E15" s="26"/>
      <c r="F15" s="26"/>
      <c r="G15" s="26"/>
    </row>
    <row r="16" spans="1:14" s="170" customFormat="1" ht="23.25" customHeight="1">
      <c r="A16" s="167"/>
      <c r="B16" s="162" t="s">
        <v>98</v>
      </c>
      <c r="C16" s="163" t="s">
        <v>99</v>
      </c>
      <c r="D16" s="164" t="s">
        <v>58</v>
      </c>
      <c r="E16" s="164" t="s">
        <v>60</v>
      </c>
      <c r="F16" s="164" t="s">
        <v>61</v>
      </c>
      <c r="G16" s="165" t="s">
        <v>100</v>
      </c>
    </row>
    <row r="17" spans="1:7" ht="15" hidden="1" customHeight="1">
      <c r="B17" s="28"/>
      <c r="C17" s="29" t="s">
        <v>101</v>
      </c>
      <c r="D17" s="30"/>
      <c r="E17" s="31"/>
      <c r="F17" s="31"/>
      <c r="G17" s="32"/>
    </row>
    <row r="18" spans="1:7" ht="15" hidden="1" customHeight="1">
      <c r="B18" s="29" t="s">
        <v>102</v>
      </c>
      <c r="C18" s="30" t="s">
        <v>103</v>
      </c>
      <c r="D18" s="31" t="s">
        <v>104</v>
      </c>
      <c r="E18" s="31" t="s">
        <v>105</v>
      </c>
      <c r="F18" s="31" t="s">
        <v>106</v>
      </c>
      <c r="G18" s="32" t="s">
        <v>107</v>
      </c>
    </row>
    <row r="19" spans="1:7" s="167" customFormat="1" ht="18.75" customHeight="1">
      <c r="B19" s="168" t="s">
        <v>7</v>
      </c>
      <c r="C19" s="199">
        <v>79</v>
      </c>
      <c r="D19" s="200">
        <v>4</v>
      </c>
      <c r="E19" s="200">
        <v>19</v>
      </c>
      <c r="F19" s="200">
        <v>59</v>
      </c>
      <c r="G19" s="201">
        <v>373</v>
      </c>
    </row>
    <row r="20" spans="1:7" s="170" customFormat="1" ht="18.75" customHeight="1">
      <c r="A20" s="167"/>
      <c r="B20" s="171" t="s">
        <v>5</v>
      </c>
      <c r="C20" s="202">
        <v>63</v>
      </c>
      <c r="D20" s="203">
        <v>4</v>
      </c>
      <c r="E20" s="203">
        <v>16</v>
      </c>
      <c r="F20" s="203">
        <v>48</v>
      </c>
      <c r="G20" s="204">
        <v>177</v>
      </c>
    </row>
    <row r="21" spans="1:7" s="170" customFormat="1" ht="18.75" customHeight="1">
      <c r="A21" s="167"/>
      <c r="B21" s="171" t="s">
        <v>3</v>
      </c>
      <c r="C21" s="202">
        <v>33</v>
      </c>
      <c r="D21" s="203">
        <v>4</v>
      </c>
      <c r="E21" s="203">
        <v>6</v>
      </c>
      <c r="F21" s="203">
        <v>23</v>
      </c>
      <c r="G21" s="204">
        <v>-116</v>
      </c>
    </row>
    <row r="22" spans="1:7" s="170" customFormat="1" ht="18.75" customHeight="1">
      <c r="A22" s="167"/>
      <c r="B22" s="171" t="s">
        <v>4</v>
      </c>
      <c r="C22" s="202">
        <v>26</v>
      </c>
      <c r="D22" s="203">
        <v>4</v>
      </c>
      <c r="E22" s="203">
        <v>5</v>
      </c>
      <c r="F22" s="203">
        <v>21</v>
      </c>
      <c r="G22" s="204">
        <v>-199</v>
      </c>
    </row>
    <row r="23" spans="1:7" s="170" customFormat="1" ht="18.75" customHeight="1">
      <c r="A23" s="167"/>
      <c r="B23" s="172" t="s">
        <v>6</v>
      </c>
      <c r="C23" s="202">
        <v>19</v>
      </c>
      <c r="D23" s="203">
        <v>4</v>
      </c>
      <c r="E23" s="203">
        <v>4</v>
      </c>
      <c r="F23" s="203">
        <v>19</v>
      </c>
      <c r="G23" s="204">
        <v>-235</v>
      </c>
    </row>
    <row r="24" spans="1:7" s="170" customFormat="1" ht="18.75" customHeight="1">
      <c r="A24" s="167"/>
      <c r="B24" s="179" t="s">
        <v>108</v>
      </c>
      <c r="C24" s="205">
        <v>220</v>
      </c>
      <c r="D24" s="205">
        <v>20</v>
      </c>
      <c r="E24" s="205">
        <v>50</v>
      </c>
      <c r="F24" s="205">
        <v>170</v>
      </c>
      <c r="G24" s="205">
        <v>0</v>
      </c>
    </row>
    <row r="25" spans="1:7">
      <c r="B25" s="27"/>
      <c r="C25" s="27"/>
      <c r="D25" s="27"/>
      <c r="E25" s="27"/>
      <c r="F25" s="27"/>
      <c r="G25" s="27"/>
    </row>
    <row r="26" spans="1:7" ht="18.75">
      <c r="B26" s="183" t="s">
        <v>109</v>
      </c>
      <c r="C26" s="185"/>
      <c r="D26" s="186"/>
    </row>
    <row r="27" spans="1:7" ht="18.75">
      <c r="B27" s="180" t="s">
        <v>110</v>
      </c>
      <c r="C27" s="256" t="s">
        <v>111</v>
      </c>
      <c r="D27" s="257"/>
    </row>
    <row r="28" spans="1:7" ht="18.75">
      <c r="B28" s="181" t="s">
        <v>112</v>
      </c>
      <c r="C28" s="258" t="s">
        <v>113</v>
      </c>
      <c r="D28" s="259"/>
    </row>
    <row r="29" spans="1:7" ht="18.75">
      <c r="B29" s="181" t="s">
        <v>114</v>
      </c>
      <c r="C29" s="258" t="s">
        <v>115</v>
      </c>
      <c r="D29" s="259"/>
    </row>
    <row r="30" spans="1:7" ht="18.75">
      <c r="B30" s="181" t="s">
        <v>116</v>
      </c>
      <c r="C30" s="258" t="s">
        <v>117</v>
      </c>
      <c r="D30" s="259"/>
    </row>
    <row r="31" spans="1:7" ht="18.75">
      <c r="B31" s="182" t="s">
        <v>118</v>
      </c>
      <c r="C31" s="260" t="s">
        <v>119</v>
      </c>
      <c r="D31" s="261"/>
    </row>
  </sheetData>
  <sortState xmlns:xlrd2="http://schemas.microsoft.com/office/spreadsheetml/2017/richdata2" ref="I5:N11">
    <sortCondition ref="I7"/>
  </sortState>
  <mergeCells count="5"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9" scale="88" orientation="landscape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>
      <selection activeCell="E9" sqref="E9"/>
    </sheetView>
  </sheetViews>
  <sheetFormatPr defaultColWidth="8.85546875" defaultRowHeight="15"/>
  <sheetData>
    <row r="1" spans="1:2">
      <c r="A1" t="s">
        <v>120</v>
      </c>
    </row>
    <row r="3" spans="1:2">
      <c r="A3">
        <v>1</v>
      </c>
      <c r="B3" t="s">
        <v>121</v>
      </c>
    </row>
    <row r="4" spans="1:2">
      <c r="A4">
        <v>2</v>
      </c>
      <c r="B4" t="s">
        <v>122</v>
      </c>
    </row>
    <row r="5" spans="1:2">
      <c r="A5">
        <v>3</v>
      </c>
      <c r="B5" t="s">
        <v>123</v>
      </c>
    </row>
    <row r="6" spans="1:2">
      <c r="A6">
        <v>4</v>
      </c>
      <c r="B6" t="s">
        <v>124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fa0488-d185-4f59-8ae2-3e5744681e1e">
      <Terms xmlns="http://schemas.microsoft.com/office/infopath/2007/PartnerControls"/>
    </lcf76f155ced4ddcb4097134ff3c332f>
    <TaxCatchAll xmlns="4cbfc70c-b7d3-4fcd-b092-ec679e061e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6F1DACE66FD488352A774782713B8" ma:contentTypeVersion="16" ma:contentTypeDescription="Create a new document." ma:contentTypeScope="" ma:versionID="3fd96d267f9b2143188684d52aa6d208">
  <xsd:schema xmlns:xsd="http://www.w3.org/2001/XMLSchema" xmlns:xs="http://www.w3.org/2001/XMLSchema" xmlns:p="http://schemas.microsoft.com/office/2006/metadata/properties" xmlns:ns2="72fa0488-d185-4f59-8ae2-3e5744681e1e" xmlns:ns3="4cbfc70c-b7d3-4fcd-b092-ec679e061e30" targetNamespace="http://schemas.microsoft.com/office/2006/metadata/properties" ma:root="true" ma:fieldsID="902d424d2a23d3a06d5b0a1f2adc464c" ns2:_="" ns3:_="">
    <xsd:import namespace="72fa0488-d185-4f59-8ae2-3e5744681e1e"/>
    <xsd:import namespace="4cbfc70c-b7d3-4fcd-b092-ec679e061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a0488-d185-4f59-8ae2-3e5744681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38379a-b02a-4430-b856-41ec7e2c82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fc70c-b7d3-4fcd-b092-ec679e061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a5d11f-8eb2-43f3-91a5-fa76ba7e05b0}" ma:internalName="TaxCatchAll" ma:showField="CatchAllData" ma:web="4cbfc70c-b7d3-4fcd-b092-ec679e061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8ED329-24B2-4404-A47E-A4338546BE12}"/>
</file>

<file path=customXml/itemProps2.xml><?xml version="1.0" encoding="utf-8"?>
<ds:datastoreItem xmlns:ds="http://schemas.openxmlformats.org/officeDocument/2006/customXml" ds:itemID="{CA5BF29D-8692-45C1-ADD7-8603483472B2}"/>
</file>

<file path=customXml/itemProps3.xml><?xml version="1.0" encoding="utf-8"?>
<ds:datastoreItem xmlns:ds="http://schemas.openxmlformats.org/officeDocument/2006/customXml" ds:itemID="{8A476232-E328-4ECA-B537-5AD11F39C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</dc:creator>
  <cp:keywords/>
  <dc:description/>
  <cp:lastModifiedBy/>
  <cp:revision/>
  <dcterms:created xsi:type="dcterms:W3CDTF">2019-03-03T13:09:32Z</dcterms:created>
  <dcterms:modified xsi:type="dcterms:W3CDTF">2023-04-23T12:27:07Z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0x0101003A76F1DACE66FD488352A774782713B8</vt:lpwstr>
  </property>
  <property fmtid="{D5CDD505-2E9C-101B-9397-08002B2CF9AE}" pid="3" name="MediaServiceImageTags">
    <vt:lpwstr/>
  </property>
</Properties>
</file>