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9440" windowHeight="735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r:id="rId7"/>
    <sheet name="Instruct" sheetId="8" state="hidden" r:id="rId8"/>
    <sheet name="Qualification" sheetId="9" state="hidden" r:id="rId9"/>
  </sheets>
  <externalReferences>
    <externalReference r:id="rId10"/>
  </externalReferences>
  <definedNames>
    <definedName name="_xlnm._FilterDatabase" localSheetId="0" hidden="1">Results!$A$4:$AL$491</definedName>
    <definedName name="_GoBack" localSheetId="6">'2018-19 Rules &amp; Points'!$F$216</definedName>
  </definedNames>
  <calcPr calcId="125725"/>
  <pivotCaches>
    <pivotCache cacheId="10" r:id="rId11"/>
  </pivotCaches>
</workbook>
</file>

<file path=xl/calcChain.xml><?xml version="1.0" encoding="utf-8"?>
<calcChain xmlns="http://schemas.openxmlformats.org/spreadsheetml/2006/main">
  <c r="AK333" i="1"/>
  <c r="AH333"/>
  <c r="AF333"/>
  <c r="AE333"/>
  <c r="AD333"/>
  <c r="AC333"/>
  <c r="AB333"/>
  <c r="AA333"/>
  <c r="Y333"/>
  <c r="X333"/>
  <c r="W333"/>
  <c r="V333"/>
  <c r="U333"/>
  <c r="T333"/>
  <c r="S333"/>
  <c r="Z333" s="1"/>
  <c r="AK492"/>
  <c r="AH492"/>
  <c r="AF492"/>
  <c r="AE492"/>
  <c r="AD492"/>
  <c r="AC492"/>
  <c r="AB492"/>
  <c r="AA492"/>
  <c r="AG492" s="1"/>
  <c r="AL492" s="1"/>
  <c r="Y492"/>
  <c r="X492"/>
  <c r="W492"/>
  <c r="V492"/>
  <c r="U492"/>
  <c r="T492"/>
  <c r="S492"/>
  <c r="AK488"/>
  <c r="AH488"/>
  <c r="AF488"/>
  <c r="AE488"/>
  <c r="AD488"/>
  <c r="AC488"/>
  <c r="AB488"/>
  <c r="AA488"/>
  <c r="Y488"/>
  <c r="X488"/>
  <c r="W488"/>
  <c r="V488"/>
  <c r="U488"/>
  <c r="T488"/>
  <c r="S488"/>
  <c r="Z488" s="1"/>
  <c r="AK486"/>
  <c r="AH486"/>
  <c r="AF486"/>
  <c r="AE486"/>
  <c r="AD486"/>
  <c r="AC486"/>
  <c r="AB486"/>
  <c r="AA486"/>
  <c r="AG486" s="1"/>
  <c r="AL486" s="1"/>
  <c r="Y486"/>
  <c r="X486"/>
  <c r="W486"/>
  <c r="V486"/>
  <c r="U486"/>
  <c r="T486"/>
  <c r="S486"/>
  <c r="AK484"/>
  <c r="AH484"/>
  <c r="AF484"/>
  <c r="AE484"/>
  <c r="AD484"/>
  <c r="AC484"/>
  <c r="AB484"/>
  <c r="AA484"/>
  <c r="Y484"/>
  <c r="X484"/>
  <c r="W484"/>
  <c r="V484"/>
  <c r="U484"/>
  <c r="T484"/>
  <c r="S484"/>
  <c r="AK482"/>
  <c r="AH482"/>
  <c r="AF482"/>
  <c r="AE482"/>
  <c r="AD482"/>
  <c r="AC482"/>
  <c r="AB482"/>
  <c r="AA482"/>
  <c r="Y482"/>
  <c r="X482"/>
  <c r="W482"/>
  <c r="V482"/>
  <c r="U482"/>
  <c r="T482"/>
  <c r="S482"/>
  <c r="AK338"/>
  <c r="AH338"/>
  <c r="AF338"/>
  <c r="AE338"/>
  <c r="AD338"/>
  <c r="AC338"/>
  <c r="AB338"/>
  <c r="AA338"/>
  <c r="Y338"/>
  <c r="X338"/>
  <c r="W338"/>
  <c r="V338"/>
  <c r="U338"/>
  <c r="T338"/>
  <c r="S338"/>
  <c r="AK336"/>
  <c r="AH336"/>
  <c r="AF336"/>
  <c r="AE336"/>
  <c r="AD336"/>
  <c r="AC336"/>
  <c r="AB336"/>
  <c r="AA336"/>
  <c r="Y336"/>
  <c r="X336"/>
  <c r="W336"/>
  <c r="V336"/>
  <c r="U336"/>
  <c r="T336"/>
  <c r="S336"/>
  <c r="AK331"/>
  <c r="AF331"/>
  <c r="AE331"/>
  <c r="AD331"/>
  <c r="AC331"/>
  <c r="AB331"/>
  <c r="AA331"/>
  <c r="Y331"/>
  <c r="X331"/>
  <c r="W331"/>
  <c r="V331"/>
  <c r="U331"/>
  <c r="T331"/>
  <c r="S331"/>
  <c r="AK329"/>
  <c r="AF329"/>
  <c r="AE329"/>
  <c r="AD329"/>
  <c r="AC329"/>
  <c r="AB329"/>
  <c r="AA329"/>
  <c r="AG329" s="1"/>
  <c r="Y329"/>
  <c r="X329"/>
  <c r="W329"/>
  <c r="V329"/>
  <c r="U329"/>
  <c r="T329"/>
  <c r="S329"/>
  <c r="AK327"/>
  <c r="AH327" s="1"/>
  <c r="AF327"/>
  <c r="AE327"/>
  <c r="AD327"/>
  <c r="AC327"/>
  <c r="AB327"/>
  <c r="AA327"/>
  <c r="Y327"/>
  <c r="X327"/>
  <c r="W327"/>
  <c r="V327"/>
  <c r="U327"/>
  <c r="T327"/>
  <c r="S327"/>
  <c r="AK324"/>
  <c r="AH324" s="1"/>
  <c r="AF324"/>
  <c r="AE324"/>
  <c r="AD324"/>
  <c r="AC324"/>
  <c r="AB324"/>
  <c r="AA324"/>
  <c r="Y324"/>
  <c r="X324"/>
  <c r="W324"/>
  <c r="V324"/>
  <c r="U324"/>
  <c r="T324"/>
  <c r="S324"/>
  <c r="AK405"/>
  <c r="AH405" s="1"/>
  <c r="AF405"/>
  <c r="AE405"/>
  <c r="AD405"/>
  <c r="AC405"/>
  <c r="AB405"/>
  <c r="AA405"/>
  <c r="Y405"/>
  <c r="X405"/>
  <c r="W405"/>
  <c r="V405"/>
  <c r="U405"/>
  <c r="T405"/>
  <c r="S405"/>
  <c r="AK395"/>
  <c r="AH395" s="1"/>
  <c r="AF395"/>
  <c r="AE395"/>
  <c r="AD395"/>
  <c r="AC395"/>
  <c r="AB395"/>
  <c r="AA395"/>
  <c r="Y395"/>
  <c r="X395"/>
  <c r="W395"/>
  <c r="V395"/>
  <c r="U395"/>
  <c r="T395"/>
  <c r="S395"/>
  <c r="AK305"/>
  <c r="AH305"/>
  <c r="AF305"/>
  <c r="AE305"/>
  <c r="AD305"/>
  <c r="AC305"/>
  <c r="AB305"/>
  <c r="AA305"/>
  <c r="Y305"/>
  <c r="X305"/>
  <c r="W305"/>
  <c r="V305"/>
  <c r="U305"/>
  <c r="T305"/>
  <c r="S305"/>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491" i="1"/>
  <c r="AH491" s="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7"/>
  <c r="AH487" s="1"/>
  <c r="AF487"/>
  <c r="AE487"/>
  <c r="AD487"/>
  <c r="AC487"/>
  <c r="AB487"/>
  <c r="AA487"/>
  <c r="Y487"/>
  <c r="X487"/>
  <c r="W487"/>
  <c r="V487"/>
  <c r="U487"/>
  <c r="T487"/>
  <c r="S487"/>
  <c r="AK485"/>
  <c r="AH485" s="1"/>
  <c r="AF485"/>
  <c r="AE485"/>
  <c r="AD485"/>
  <c r="AC485"/>
  <c r="AB485"/>
  <c r="AA485"/>
  <c r="Y485"/>
  <c r="X485"/>
  <c r="W485"/>
  <c r="V485"/>
  <c r="U485"/>
  <c r="T485"/>
  <c r="S485"/>
  <c r="AK483"/>
  <c r="AH483" s="1"/>
  <c r="AF483"/>
  <c r="AE483"/>
  <c r="AD483"/>
  <c r="AC483"/>
  <c r="AB483"/>
  <c r="AA483"/>
  <c r="Y483"/>
  <c r="X483"/>
  <c r="W483"/>
  <c r="V483"/>
  <c r="U483"/>
  <c r="T483"/>
  <c r="S483"/>
  <c r="AK481"/>
  <c r="AH481" s="1"/>
  <c r="AF481"/>
  <c r="AE481"/>
  <c r="AD481"/>
  <c r="AC481"/>
  <c r="AB481"/>
  <c r="AA481"/>
  <c r="Y481"/>
  <c r="X481"/>
  <c r="W481"/>
  <c r="V481"/>
  <c r="U481"/>
  <c r="T481"/>
  <c r="S481"/>
  <c r="AK480"/>
  <c r="AH480" s="1"/>
  <c r="AF480"/>
  <c r="AE480"/>
  <c r="AD480"/>
  <c r="AC480"/>
  <c r="AB480"/>
  <c r="AA480"/>
  <c r="Y480"/>
  <c r="X480"/>
  <c r="W480"/>
  <c r="V480"/>
  <c r="U480"/>
  <c r="T480"/>
  <c r="S480"/>
  <c r="AK479"/>
  <c r="AH479" s="1"/>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F476"/>
  <c r="AE476"/>
  <c r="AD476"/>
  <c r="AC476"/>
  <c r="AB476"/>
  <c r="AA476"/>
  <c r="Y476"/>
  <c r="X476"/>
  <c r="W476"/>
  <c r="V476"/>
  <c r="U476"/>
  <c r="T476"/>
  <c r="S476"/>
  <c r="AK475"/>
  <c r="AH475" s="1"/>
  <c r="AF475"/>
  <c r="AE475"/>
  <c r="AD475"/>
  <c r="AC475"/>
  <c r="AB475"/>
  <c r="AA475"/>
  <c r="Y475"/>
  <c r="X475"/>
  <c r="W475"/>
  <c r="V475"/>
  <c r="U475"/>
  <c r="T475"/>
  <c r="S475"/>
  <c r="AK474"/>
  <c r="AH474" s="1"/>
  <c r="AF474"/>
  <c r="AE474"/>
  <c r="AD474"/>
  <c r="AC474"/>
  <c r="AB474"/>
  <c r="AA474"/>
  <c r="Y474"/>
  <c r="X474"/>
  <c r="W474"/>
  <c r="V474"/>
  <c r="U474"/>
  <c r="T474"/>
  <c r="S474"/>
  <c r="AK473"/>
  <c r="AF473"/>
  <c r="AE473"/>
  <c r="AD473"/>
  <c r="AC473"/>
  <c r="AB473"/>
  <c r="AA473"/>
  <c r="Y473"/>
  <c r="X473"/>
  <c r="W473"/>
  <c r="V473"/>
  <c r="U473"/>
  <c r="T473"/>
  <c r="S473"/>
  <c r="AK472"/>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H468" s="1"/>
  <c r="AF468"/>
  <c r="AE468"/>
  <c r="AD468"/>
  <c r="AC468"/>
  <c r="AB468"/>
  <c r="AA468"/>
  <c r="Y468"/>
  <c r="X468"/>
  <c r="W468"/>
  <c r="V468"/>
  <c r="U468"/>
  <c r="T468"/>
  <c r="S468"/>
  <c r="AK467"/>
  <c r="AF467"/>
  <c r="AE467"/>
  <c r="AD467"/>
  <c r="AC467"/>
  <c r="AB467"/>
  <c r="AA467"/>
  <c r="Y467"/>
  <c r="X467"/>
  <c r="W467"/>
  <c r="V467"/>
  <c r="U467"/>
  <c r="T467"/>
  <c r="S467"/>
  <c r="AK466"/>
  <c r="AH466" s="1"/>
  <c r="AF466"/>
  <c r="AE466"/>
  <c r="AD466"/>
  <c r="AC466"/>
  <c r="AB466"/>
  <c r="AA466"/>
  <c r="Y466"/>
  <c r="X466"/>
  <c r="W466"/>
  <c r="V466"/>
  <c r="U466"/>
  <c r="T466"/>
  <c r="S466"/>
  <c r="AK465"/>
  <c r="AH465" s="1"/>
  <c r="AF465"/>
  <c r="AE465"/>
  <c r="AD465"/>
  <c r="AC465"/>
  <c r="AB465"/>
  <c r="AA465"/>
  <c r="Y465"/>
  <c r="X465"/>
  <c r="W465"/>
  <c r="V465"/>
  <c r="U465"/>
  <c r="T465"/>
  <c r="S465"/>
  <c r="AK464"/>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H435" s="1"/>
  <c r="AF435"/>
  <c r="AE435"/>
  <c r="AD435"/>
  <c r="AC435"/>
  <c r="AB435"/>
  <c r="AA435"/>
  <c r="Y435"/>
  <c r="X435"/>
  <c r="W435"/>
  <c r="V435"/>
  <c r="U435"/>
  <c r="T435"/>
  <c r="S435"/>
  <c r="AK434"/>
  <c r="AH434" s="1"/>
  <c r="AF434"/>
  <c r="AE434"/>
  <c r="AD434"/>
  <c r="AC434"/>
  <c r="AB434"/>
  <c r="AA434"/>
  <c r="Y434"/>
  <c r="X434"/>
  <c r="W434"/>
  <c r="V434"/>
  <c r="U434"/>
  <c r="T434"/>
  <c r="S434"/>
  <c r="AK433"/>
  <c r="AH433" s="1"/>
  <c r="AF433"/>
  <c r="AE433"/>
  <c r="AD433"/>
  <c r="AC433"/>
  <c r="AB433"/>
  <c r="AA433"/>
  <c r="Y433"/>
  <c r="X433"/>
  <c r="W433"/>
  <c r="V433"/>
  <c r="U433"/>
  <c r="T433"/>
  <c r="S433"/>
  <c r="AK432"/>
  <c r="AH432" s="1"/>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H423" s="1"/>
  <c r="AF423"/>
  <c r="AE423"/>
  <c r="AD423"/>
  <c r="AC423"/>
  <c r="AB423"/>
  <c r="AA423"/>
  <c r="Y423"/>
  <c r="X423"/>
  <c r="W423"/>
  <c r="V423"/>
  <c r="U423"/>
  <c r="T423"/>
  <c r="S423"/>
  <c r="AK422"/>
  <c r="AH422" s="1"/>
  <c r="AF422"/>
  <c r="AE422"/>
  <c r="AD422"/>
  <c r="AC422"/>
  <c r="AB422"/>
  <c r="AA422"/>
  <c r="Y422"/>
  <c r="X422"/>
  <c r="W422"/>
  <c r="V422"/>
  <c r="U422"/>
  <c r="T422"/>
  <c r="S422"/>
  <c r="AK421"/>
  <c r="AH421" s="1"/>
  <c r="AF421"/>
  <c r="AE421"/>
  <c r="AD421"/>
  <c r="AC421"/>
  <c r="AB421"/>
  <c r="AA421"/>
  <c r="Y421"/>
  <c r="X421"/>
  <c r="W421"/>
  <c r="V421"/>
  <c r="U421"/>
  <c r="T421"/>
  <c r="S421"/>
  <c r="AK420"/>
  <c r="AF420"/>
  <c r="AE420"/>
  <c r="AD420"/>
  <c r="AC420"/>
  <c r="AB420"/>
  <c r="AA420"/>
  <c r="Y420"/>
  <c r="X420"/>
  <c r="W420"/>
  <c r="V420"/>
  <c r="U420"/>
  <c r="T420"/>
  <c r="S420"/>
  <c r="AK419"/>
  <c r="AH419" s="1"/>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H412" s="1"/>
  <c r="AF412"/>
  <c r="AE412"/>
  <c r="AD412"/>
  <c r="AC412"/>
  <c r="AB412"/>
  <c r="AA412"/>
  <c r="Y412"/>
  <c r="X412"/>
  <c r="W412"/>
  <c r="V412"/>
  <c r="U412"/>
  <c r="T412"/>
  <c r="S412"/>
  <c r="AK411"/>
  <c r="AH411" s="1"/>
  <c r="AF411"/>
  <c r="AE411"/>
  <c r="AD411"/>
  <c r="AC411"/>
  <c r="AB411"/>
  <c r="AA411"/>
  <c r="Y411"/>
  <c r="X411"/>
  <c r="W411"/>
  <c r="V411"/>
  <c r="U411"/>
  <c r="T411"/>
  <c r="S411"/>
  <c r="AK410"/>
  <c r="AH410" s="1"/>
  <c r="AF410"/>
  <c r="AE410"/>
  <c r="AD410"/>
  <c r="AC410"/>
  <c r="AB410"/>
  <c r="AA410"/>
  <c r="Y410"/>
  <c r="X410"/>
  <c r="W410"/>
  <c r="V410"/>
  <c r="U410"/>
  <c r="T410"/>
  <c r="S410"/>
  <c r="AK409"/>
  <c r="AH409" s="1"/>
  <c r="AF409"/>
  <c r="AE409"/>
  <c r="AD409"/>
  <c r="AC409"/>
  <c r="AB409"/>
  <c r="AA409"/>
  <c r="Y409"/>
  <c r="X409"/>
  <c r="W409"/>
  <c r="V409"/>
  <c r="U409"/>
  <c r="T409"/>
  <c r="S409"/>
  <c r="AK408"/>
  <c r="AF408"/>
  <c r="AE408"/>
  <c r="AD408"/>
  <c r="AC408"/>
  <c r="AB408"/>
  <c r="AA408"/>
  <c r="Y408"/>
  <c r="X408"/>
  <c r="W408"/>
  <c r="V408"/>
  <c r="U408"/>
  <c r="T408"/>
  <c r="S408"/>
  <c r="AK407"/>
  <c r="AH407" s="1"/>
  <c r="AF407"/>
  <c r="AE407"/>
  <c r="AD407"/>
  <c r="AC407"/>
  <c r="AB407"/>
  <c r="AA407"/>
  <c r="Y407"/>
  <c r="X407"/>
  <c r="W407"/>
  <c r="V407"/>
  <c r="U407"/>
  <c r="T407"/>
  <c r="S407"/>
  <c r="AK406"/>
  <c r="AF406"/>
  <c r="AE406"/>
  <c r="AD406"/>
  <c r="AC406"/>
  <c r="AB406"/>
  <c r="AA406"/>
  <c r="Y406"/>
  <c r="X406"/>
  <c r="W406"/>
  <c r="V406"/>
  <c r="U406"/>
  <c r="T406"/>
  <c r="S406"/>
  <c r="AK404"/>
  <c r="AF404"/>
  <c r="AE404"/>
  <c r="AD404"/>
  <c r="AC404"/>
  <c r="AB404"/>
  <c r="AA404"/>
  <c r="Y404"/>
  <c r="X404"/>
  <c r="W404"/>
  <c r="V404"/>
  <c r="U404"/>
  <c r="T404"/>
  <c r="S404"/>
  <c r="AK403"/>
  <c r="AF403"/>
  <c r="AE403"/>
  <c r="AD403"/>
  <c r="AC403"/>
  <c r="AB403"/>
  <c r="AA403"/>
  <c r="Y403"/>
  <c r="X403"/>
  <c r="W403"/>
  <c r="V403"/>
  <c r="U403"/>
  <c r="T403"/>
  <c r="S403"/>
  <c r="AK402"/>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H398" s="1"/>
  <c r="AF398"/>
  <c r="AE398"/>
  <c r="AD398"/>
  <c r="AC398"/>
  <c r="AB398"/>
  <c r="AA398"/>
  <c r="Y398"/>
  <c r="X398"/>
  <c r="W398"/>
  <c r="V398"/>
  <c r="U398"/>
  <c r="T398"/>
  <c r="S398"/>
  <c r="AK397"/>
  <c r="AF397"/>
  <c r="AE397"/>
  <c r="AD397"/>
  <c r="AC397"/>
  <c r="AB397"/>
  <c r="AA397"/>
  <c r="Y397"/>
  <c r="X397"/>
  <c r="W397"/>
  <c r="V397"/>
  <c r="U397"/>
  <c r="T397"/>
  <c r="S397"/>
  <c r="AK396"/>
  <c r="AH396" s="1"/>
  <c r="AF396"/>
  <c r="AE396"/>
  <c r="AD396"/>
  <c r="AC396"/>
  <c r="AB396"/>
  <c r="AA396"/>
  <c r="Y396"/>
  <c r="X396"/>
  <c r="W396"/>
  <c r="V396"/>
  <c r="U396"/>
  <c r="T396"/>
  <c r="S396"/>
  <c r="AK394"/>
  <c r="AH394" s="1"/>
  <c r="AF394"/>
  <c r="AE394"/>
  <c r="AD394"/>
  <c r="AC394"/>
  <c r="AB394"/>
  <c r="AA394"/>
  <c r="Y394"/>
  <c r="X394"/>
  <c r="W394"/>
  <c r="V394"/>
  <c r="U394"/>
  <c r="T394"/>
  <c r="S394"/>
  <c r="AK393"/>
  <c r="AF393"/>
  <c r="AE393"/>
  <c r="AD393"/>
  <c r="AC393"/>
  <c r="AB393"/>
  <c r="AA393"/>
  <c r="Y393"/>
  <c r="X393"/>
  <c r="W393"/>
  <c r="V393"/>
  <c r="U393"/>
  <c r="T393"/>
  <c r="S393"/>
  <c r="AK392"/>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H368" s="1"/>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3"/>
  <c r="AF353"/>
  <c r="AE353"/>
  <c r="AD353"/>
  <c r="AC353"/>
  <c r="AB353"/>
  <c r="AA353"/>
  <c r="Y353"/>
  <c r="X353"/>
  <c r="W353"/>
  <c r="V353"/>
  <c r="U353"/>
  <c r="T353"/>
  <c r="S353"/>
  <c r="AK352"/>
  <c r="AH352" s="1"/>
  <c r="AF352"/>
  <c r="AE352"/>
  <c r="AD352"/>
  <c r="AC352"/>
  <c r="AB352"/>
  <c r="AA352"/>
  <c r="Y352"/>
  <c r="X352"/>
  <c r="W352"/>
  <c r="V352"/>
  <c r="U352"/>
  <c r="T352"/>
  <c r="S352"/>
  <c r="AK351"/>
  <c r="AH351" s="1"/>
  <c r="AF351"/>
  <c r="AE351"/>
  <c r="AD351"/>
  <c r="AC351"/>
  <c r="AB351"/>
  <c r="AA351"/>
  <c r="Y351"/>
  <c r="X351"/>
  <c r="W351"/>
  <c r="V351"/>
  <c r="U351"/>
  <c r="T351"/>
  <c r="S351"/>
  <c r="AK350"/>
  <c r="AH350" s="1"/>
  <c r="AF350"/>
  <c r="AE350"/>
  <c r="AD350"/>
  <c r="AC350"/>
  <c r="AB350"/>
  <c r="AA350"/>
  <c r="Y350"/>
  <c r="X350"/>
  <c r="W350"/>
  <c r="V350"/>
  <c r="U350"/>
  <c r="T350"/>
  <c r="S350"/>
  <c r="AK349"/>
  <c r="AH349" s="1"/>
  <c r="AF349"/>
  <c r="AE349"/>
  <c r="AD349"/>
  <c r="AC349"/>
  <c r="AB349"/>
  <c r="AA349"/>
  <c r="Y349"/>
  <c r="X349"/>
  <c r="W349"/>
  <c r="V349"/>
  <c r="U349"/>
  <c r="T349"/>
  <c r="S349"/>
  <c r="AK348"/>
  <c r="AH348" s="1"/>
  <c r="AF348"/>
  <c r="AE348"/>
  <c r="AD348"/>
  <c r="AC348"/>
  <c r="AB348"/>
  <c r="AA348"/>
  <c r="Y348"/>
  <c r="X348"/>
  <c r="W348"/>
  <c r="V348"/>
  <c r="U348"/>
  <c r="T348"/>
  <c r="S348"/>
  <c r="AK347"/>
  <c r="AH347" s="1"/>
  <c r="AF347"/>
  <c r="AE347"/>
  <c r="AD347"/>
  <c r="AC347"/>
  <c r="AB347"/>
  <c r="AA347"/>
  <c r="Y347"/>
  <c r="X347"/>
  <c r="W347"/>
  <c r="V347"/>
  <c r="U347"/>
  <c r="T347"/>
  <c r="S347"/>
  <c r="AK346"/>
  <c r="AH346" s="1"/>
  <c r="AF346"/>
  <c r="AE346"/>
  <c r="AD346"/>
  <c r="AC346"/>
  <c r="AB346"/>
  <c r="AA346"/>
  <c r="Y346"/>
  <c r="X346"/>
  <c r="W346"/>
  <c r="V346"/>
  <c r="U346"/>
  <c r="T346"/>
  <c r="S346"/>
  <c r="AK345"/>
  <c r="AH345" s="1"/>
  <c r="AF345"/>
  <c r="AE345"/>
  <c r="AD345"/>
  <c r="AC345"/>
  <c r="AB345"/>
  <c r="AA345"/>
  <c r="Y345"/>
  <c r="X345"/>
  <c r="W345"/>
  <c r="V345"/>
  <c r="U345"/>
  <c r="T345"/>
  <c r="S345"/>
  <c r="AK344"/>
  <c r="AH344" s="1"/>
  <c r="AF344"/>
  <c r="AE344"/>
  <c r="AD344"/>
  <c r="AC344"/>
  <c r="AB344"/>
  <c r="AA344"/>
  <c r="Y344"/>
  <c r="X344"/>
  <c r="W344"/>
  <c r="V344"/>
  <c r="U344"/>
  <c r="T344"/>
  <c r="S344"/>
  <c r="AK343"/>
  <c r="AH343" s="1"/>
  <c r="AF343"/>
  <c r="AE343"/>
  <c r="AD343"/>
  <c r="AC343"/>
  <c r="AB343"/>
  <c r="AA343"/>
  <c r="Y343"/>
  <c r="X343"/>
  <c r="W343"/>
  <c r="V343"/>
  <c r="U343"/>
  <c r="T343"/>
  <c r="S343"/>
  <c r="AK342"/>
  <c r="AH342" s="1"/>
  <c r="AF342"/>
  <c r="AE342"/>
  <c r="AD342"/>
  <c r="AC342"/>
  <c r="AB342"/>
  <c r="AA342"/>
  <c r="Y342"/>
  <c r="X342"/>
  <c r="W342"/>
  <c r="V342"/>
  <c r="U342"/>
  <c r="T342"/>
  <c r="S342"/>
  <c r="AK341"/>
  <c r="AH341" s="1"/>
  <c r="AF341"/>
  <c r="AE341"/>
  <c r="AD341"/>
  <c r="AC341"/>
  <c r="AB341"/>
  <c r="AA341"/>
  <c r="Y341"/>
  <c r="X341"/>
  <c r="W341"/>
  <c r="V341"/>
  <c r="U341"/>
  <c r="T341"/>
  <c r="S341"/>
  <c r="AK340"/>
  <c r="AH340" s="1"/>
  <c r="AF340"/>
  <c r="AE340"/>
  <c r="AD340"/>
  <c r="AC340"/>
  <c r="AB340"/>
  <c r="AA340"/>
  <c r="Y340"/>
  <c r="X340"/>
  <c r="W340"/>
  <c r="V340"/>
  <c r="U340"/>
  <c r="T340"/>
  <c r="S340"/>
  <c r="AK339"/>
  <c r="AH339" s="1"/>
  <c r="AF339"/>
  <c r="AE339"/>
  <c r="AD339"/>
  <c r="AC339"/>
  <c r="AB339"/>
  <c r="AA339"/>
  <c r="Y339"/>
  <c r="X339"/>
  <c r="W339"/>
  <c r="V339"/>
  <c r="U339"/>
  <c r="T339"/>
  <c r="S339"/>
  <c r="AK337"/>
  <c r="AH337" s="1"/>
  <c r="AF337"/>
  <c r="AE337"/>
  <c r="AD337"/>
  <c r="AC337"/>
  <c r="AB337"/>
  <c r="AA337"/>
  <c r="Y337"/>
  <c r="X337"/>
  <c r="W337"/>
  <c r="V337"/>
  <c r="U337"/>
  <c r="T337"/>
  <c r="S337"/>
  <c r="AK335"/>
  <c r="AH335" s="1"/>
  <c r="AF335"/>
  <c r="AE335"/>
  <c r="AD335"/>
  <c r="AC335"/>
  <c r="AB335"/>
  <c r="AA335"/>
  <c r="Y335"/>
  <c r="X335"/>
  <c r="W335"/>
  <c r="V335"/>
  <c r="U335"/>
  <c r="T335"/>
  <c r="S335"/>
  <c r="AK334"/>
  <c r="AH334" s="1"/>
  <c r="AF334"/>
  <c r="AE334"/>
  <c r="AD334"/>
  <c r="AC334"/>
  <c r="AB334"/>
  <c r="AA334"/>
  <c r="Y334"/>
  <c r="X334"/>
  <c r="W334"/>
  <c r="V334"/>
  <c r="U334"/>
  <c r="T334"/>
  <c r="S334"/>
  <c r="AK332"/>
  <c r="AH332" s="1"/>
  <c r="AF332"/>
  <c r="AE332"/>
  <c r="AD332"/>
  <c r="AC332"/>
  <c r="AB332"/>
  <c r="AA332"/>
  <c r="Y332"/>
  <c r="X332"/>
  <c r="W332"/>
  <c r="V332"/>
  <c r="U332"/>
  <c r="T332"/>
  <c r="S332"/>
  <c r="AK330"/>
  <c r="AF330"/>
  <c r="AE330"/>
  <c r="AD330"/>
  <c r="AC330"/>
  <c r="AB330"/>
  <c r="AA330"/>
  <c r="Y330"/>
  <c r="X330"/>
  <c r="W330"/>
  <c r="V330"/>
  <c r="U330"/>
  <c r="T330"/>
  <c r="S330"/>
  <c r="AK328"/>
  <c r="AF328"/>
  <c r="AE328"/>
  <c r="AD328"/>
  <c r="AC328"/>
  <c r="AB328"/>
  <c r="AA328"/>
  <c r="Y328"/>
  <c r="X328"/>
  <c r="W328"/>
  <c r="V328"/>
  <c r="U328"/>
  <c r="T328"/>
  <c r="S328"/>
  <c r="AK326"/>
  <c r="AH326" s="1"/>
  <c r="AF326"/>
  <c r="AE326"/>
  <c r="AD326"/>
  <c r="AC326"/>
  <c r="AB326"/>
  <c r="AA326"/>
  <c r="Y326"/>
  <c r="X326"/>
  <c r="W326"/>
  <c r="V326"/>
  <c r="U326"/>
  <c r="T326"/>
  <c r="S326"/>
  <c r="AK325"/>
  <c r="AF325"/>
  <c r="AE325"/>
  <c r="AD325"/>
  <c r="AC325"/>
  <c r="AB325"/>
  <c r="AA325"/>
  <c r="Y325"/>
  <c r="X325"/>
  <c r="W325"/>
  <c r="V325"/>
  <c r="U325"/>
  <c r="T325"/>
  <c r="S325"/>
  <c r="AK323"/>
  <c r="AH323" s="1"/>
  <c r="AF323"/>
  <c r="AE323"/>
  <c r="AD323"/>
  <c r="AC323"/>
  <c r="AB323"/>
  <c r="AA323"/>
  <c r="Y323"/>
  <c r="X323"/>
  <c r="W323"/>
  <c r="V323"/>
  <c r="U323"/>
  <c r="T323"/>
  <c r="S323"/>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6"/>
  <c r="AK307"/>
  <c r="AK308"/>
  <c r="AK309"/>
  <c r="AK310"/>
  <c r="AK311"/>
  <c r="AK312"/>
  <c r="AK313"/>
  <c r="AK314"/>
  <c r="AK315"/>
  <c r="AK316"/>
  <c r="AK317"/>
  <c r="AK318"/>
  <c r="AK319"/>
  <c r="AH319" s="1"/>
  <c r="AK320"/>
  <c r="AH320" s="1"/>
  <c r="AK321"/>
  <c r="AH321" s="1"/>
  <c r="AK322"/>
  <c r="AH322" s="1"/>
  <c r="AK5"/>
  <c r="AF322"/>
  <c r="AE322"/>
  <c r="AD322"/>
  <c r="AC322"/>
  <c r="AB322"/>
  <c r="AA322"/>
  <c r="Y322"/>
  <c r="X322"/>
  <c r="W322"/>
  <c r="V322"/>
  <c r="U322"/>
  <c r="T322"/>
  <c r="S322"/>
  <c r="AF321"/>
  <c r="AE321"/>
  <c r="AD321"/>
  <c r="AC321"/>
  <c r="AB321"/>
  <c r="AA321"/>
  <c r="Y321"/>
  <c r="X321"/>
  <c r="W321"/>
  <c r="V321"/>
  <c r="U321"/>
  <c r="T321"/>
  <c r="S321"/>
  <c r="AF320"/>
  <c r="AE320"/>
  <c r="AD320"/>
  <c r="AC320"/>
  <c r="AB320"/>
  <c r="AA320"/>
  <c r="Y320"/>
  <c r="X320"/>
  <c r="W320"/>
  <c r="V320"/>
  <c r="U320"/>
  <c r="T320"/>
  <c r="S320"/>
  <c r="AF319"/>
  <c r="AE319"/>
  <c r="AD319"/>
  <c r="AC319"/>
  <c r="AB319"/>
  <c r="AA319"/>
  <c r="Y319"/>
  <c r="X319"/>
  <c r="W319"/>
  <c r="V319"/>
  <c r="U319"/>
  <c r="T319"/>
  <c r="S319"/>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49"/>
  <c r="AB149"/>
  <c r="AC149"/>
  <c r="AD149"/>
  <c r="AE149"/>
  <c r="AF149"/>
  <c r="AA150"/>
  <c r="AB150"/>
  <c r="AC150"/>
  <c r="AD150"/>
  <c r="AE150"/>
  <c r="AF150"/>
  <c r="AA151"/>
  <c r="AB151"/>
  <c r="AC151"/>
  <c r="AD151"/>
  <c r="AE151"/>
  <c r="AF151"/>
  <c r="AA152"/>
  <c r="AB152"/>
  <c r="AC152"/>
  <c r="AD152"/>
  <c r="AE152"/>
  <c r="AF152"/>
  <c r="AA153"/>
  <c r="AB153"/>
  <c r="AC153"/>
  <c r="AD153"/>
  <c r="AE153"/>
  <c r="AF153"/>
  <c r="AA154"/>
  <c r="AB154"/>
  <c r="AC154"/>
  <c r="AD154"/>
  <c r="AE154"/>
  <c r="AF154"/>
  <c r="AA155"/>
  <c r="AB155"/>
  <c r="AC155"/>
  <c r="AD155"/>
  <c r="AE155"/>
  <c r="AF155"/>
  <c r="AA156"/>
  <c r="AB156"/>
  <c r="AC156"/>
  <c r="AD156"/>
  <c r="AE156"/>
  <c r="AF156"/>
  <c r="AA157"/>
  <c r="AB157"/>
  <c r="AC157"/>
  <c r="AD157"/>
  <c r="AE157"/>
  <c r="AF157"/>
  <c r="AA158"/>
  <c r="AB158"/>
  <c r="AC158"/>
  <c r="AD158"/>
  <c r="AE158"/>
  <c r="AF158"/>
  <c r="AA159"/>
  <c r="AB159"/>
  <c r="AC159"/>
  <c r="AD159"/>
  <c r="AE159"/>
  <c r="AF159"/>
  <c r="AA160"/>
  <c r="AB160"/>
  <c r="AC160"/>
  <c r="AD160"/>
  <c r="AE160"/>
  <c r="AF160"/>
  <c r="AA161"/>
  <c r="AB161"/>
  <c r="AC161"/>
  <c r="AD161"/>
  <c r="AE161"/>
  <c r="AF161"/>
  <c r="AA162"/>
  <c r="AB162"/>
  <c r="AC162"/>
  <c r="AD162"/>
  <c r="AE162"/>
  <c r="AF162"/>
  <c r="AA163"/>
  <c r="AB163"/>
  <c r="AC163"/>
  <c r="AD163"/>
  <c r="AE163"/>
  <c r="AF163"/>
  <c r="AA164"/>
  <c r="AB164"/>
  <c r="AC164"/>
  <c r="AD164"/>
  <c r="AE164"/>
  <c r="AF164"/>
  <c r="AA165"/>
  <c r="AB165"/>
  <c r="AC165"/>
  <c r="AD165"/>
  <c r="AE165"/>
  <c r="AF165"/>
  <c r="AA166"/>
  <c r="AB166"/>
  <c r="AC166"/>
  <c r="AD166"/>
  <c r="AE166"/>
  <c r="AF166"/>
  <c r="AA167"/>
  <c r="AB167"/>
  <c r="AC167"/>
  <c r="AD167"/>
  <c r="AE167"/>
  <c r="AF167"/>
  <c r="AA168"/>
  <c r="AB168"/>
  <c r="AC168"/>
  <c r="AD168"/>
  <c r="AE168"/>
  <c r="AF168"/>
  <c r="AA169"/>
  <c r="AB169"/>
  <c r="AC169"/>
  <c r="AD169"/>
  <c r="AE169"/>
  <c r="AF169"/>
  <c r="AA170"/>
  <c r="AB170"/>
  <c r="AC170"/>
  <c r="AD170"/>
  <c r="AE170"/>
  <c r="AF170"/>
  <c r="AA171"/>
  <c r="AB171"/>
  <c r="AC171"/>
  <c r="AD171"/>
  <c r="AE171"/>
  <c r="AF171"/>
  <c r="AA172"/>
  <c r="AB172"/>
  <c r="AC172"/>
  <c r="AD172"/>
  <c r="AE172"/>
  <c r="AF172"/>
  <c r="AA173"/>
  <c r="AB173"/>
  <c r="AC173"/>
  <c r="AD173"/>
  <c r="AE173"/>
  <c r="AF173"/>
  <c r="AA174"/>
  <c r="AB174"/>
  <c r="AC174"/>
  <c r="AD174"/>
  <c r="AE174"/>
  <c r="AF174"/>
  <c r="AA175"/>
  <c r="AB175"/>
  <c r="AC175"/>
  <c r="AD175"/>
  <c r="AE175"/>
  <c r="AF175"/>
  <c r="AA176"/>
  <c r="AB176"/>
  <c r="AC176"/>
  <c r="AD176"/>
  <c r="AE176"/>
  <c r="AF176"/>
  <c r="AA177"/>
  <c r="AB177"/>
  <c r="AC177"/>
  <c r="AD177"/>
  <c r="AE177"/>
  <c r="AF177"/>
  <c r="AA178"/>
  <c r="AB178"/>
  <c r="AC178"/>
  <c r="AD178"/>
  <c r="AE178"/>
  <c r="AF178"/>
  <c r="AA179"/>
  <c r="AB179"/>
  <c r="AC179"/>
  <c r="AD179"/>
  <c r="AE179"/>
  <c r="AF179"/>
  <c r="AA180"/>
  <c r="AB180"/>
  <c r="AC180"/>
  <c r="AD180"/>
  <c r="AE180"/>
  <c r="AF180"/>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F5"/>
  <c r="AE5"/>
  <c r="AD5"/>
  <c r="AC5"/>
  <c r="AB5"/>
  <c r="AA5"/>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6"/>
  <c r="T306"/>
  <c r="U306"/>
  <c r="V306"/>
  <c r="W306"/>
  <c r="X306"/>
  <c r="Y306"/>
  <c r="S307"/>
  <c r="T307"/>
  <c r="U307"/>
  <c r="V307"/>
  <c r="W307"/>
  <c r="X307"/>
  <c r="Y307"/>
  <c r="S308"/>
  <c r="T308"/>
  <c r="U308"/>
  <c r="V308"/>
  <c r="W308"/>
  <c r="X308"/>
  <c r="Y308"/>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49"/>
  <c r="T149"/>
  <c r="U149"/>
  <c r="V149"/>
  <c r="W149"/>
  <c r="X149"/>
  <c r="Y149"/>
  <c r="S150"/>
  <c r="T150"/>
  <c r="U150"/>
  <c r="V150"/>
  <c r="W150"/>
  <c r="X150"/>
  <c r="Y150"/>
  <c r="S151"/>
  <c r="T151"/>
  <c r="U151"/>
  <c r="V151"/>
  <c r="W151"/>
  <c r="X151"/>
  <c r="Y151"/>
  <c r="S152"/>
  <c r="T152"/>
  <c r="U152"/>
  <c r="V152"/>
  <c r="W152"/>
  <c r="X152"/>
  <c r="Y152"/>
  <c r="S153"/>
  <c r="T153"/>
  <c r="U153"/>
  <c r="V153"/>
  <c r="W153"/>
  <c r="X153"/>
  <c r="Y153"/>
  <c r="S154"/>
  <c r="T154"/>
  <c r="U154"/>
  <c r="V154"/>
  <c r="W154"/>
  <c r="X154"/>
  <c r="Y154"/>
  <c r="S155"/>
  <c r="T155"/>
  <c r="U155"/>
  <c r="V155"/>
  <c r="W155"/>
  <c r="X155"/>
  <c r="Y155"/>
  <c r="S156"/>
  <c r="T156"/>
  <c r="U156"/>
  <c r="V156"/>
  <c r="W156"/>
  <c r="X156"/>
  <c r="Y156"/>
  <c r="S157"/>
  <c r="T157"/>
  <c r="U157"/>
  <c r="V157"/>
  <c r="W157"/>
  <c r="X157"/>
  <c r="Y157"/>
  <c r="S158"/>
  <c r="T158"/>
  <c r="U158"/>
  <c r="V158"/>
  <c r="W158"/>
  <c r="X158"/>
  <c r="Y158"/>
  <c r="S159"/>
  <c r="T159"/>
  <c r="U159"/>
  <c r="V159"/>
  <c r="W159"/>
  <c r="X159"/>
  <c r="Y159"/>
  <c r="S160"/>
  <c r="T160"/>
  <c r="U160"/>
  <c r="V160"/>
  <c r="W160"/>
  <c r="X160"/>
  <c r="Y160"/>
  <c r="S161"/>
  <c r="T161"/>
  <c r="U161"/>
  <c r="V161"/>
  <c r="W161"/>
  <c r="X161"/>
  <c r="Y161"/>
  <c r="S162"/>
  <c r="T162"/>
  <c r="U162"/>
  <c r="V162"/>
  <c r="W162"/>
  <c r="X162"/>
  <c r="Y162"/>
  <c r="S163"/>
  <c r="T163"/>
  <c r="U163"/>
  <c r="V163"/>
  <c r="W163"/>
  <c r="X163"/>
  <c r="Y163"/>
  <c r="S164"/>
  <c r="T164"/>
  <c r="U164"/>
  <c r="V164"/>
  <c r="W164"/>
  <c r="X164"/>
  <c r="Y164"/>
  <c r="S165"/>
  <c r="T165"/>
  <c r="U165"/>
  <c r="V165"/>
  <c r="W165"/>
  <c r="X165"/>
  <c r="Y165"/>
  <c r="S166"/>
  <c r="T166"/>
  <c r="U166"/>
  <c r="V166"/>
  <c r="W166"/>
  <c r="X166"/>
  <c r="Y166"/>
  <c r="S167"/>
  <c r="T167"/>
  <c r="U167"/>
  <c r="V167"/>
  <c r="W167"/>
  <c r="X167"/>
  <c r="Y167"/>
  <c r="S168"/>
  <c r="T168"/>
  <c r="U168"/>
  <c r="V168"/>
  <c r="W168"/>
  <c r="X168"/>
  <c r="Y168"/>
  <c r="S169"/>
  <c r="T169"/>
  <c r="U169"/>
  <c r="V169"/>
  <c r="W169"/>
  <c r="X169"/>
  <c r="Y169"/>
  <c r="S170"/>
  <c r="T170"/>
  <c r="U170"/>
  <c r="V170"/>
  <c r="W170"/>
  <c r="X170"/>
  <c r="Y170"/>
  <c r="S171"/>
  <c r="T171"/>
  <c r="U171"/>
  <c r="V171"/>
  <c r="W171"/>
  <c r="X171"/>
  <c r="Y171"/>
  <c r="S172"/>
  <c r="T172"/>
  <c r="U172"/>
  <c r="V172"/>
  <c r="W172"/>
  <c r="X172"/>
  <c r="Y172"/>
  <c r="S173"/>
  <c r="T173"/>
  <c r="U173"/>
  <c r="V173"/>
  <c r="W173"/>
  <c r="X173"/>
  <c r="Y173"/>
  <c r="S174"/>
  <c r="T174"/>
  <c r="U174"/>
  <c r="V174"/>
  <c r="W174"/>
  <c r="X174"/>
  <c r="Y174"/>
  <c r="S175"/>
  <c r="T175"/>
  <c r="U175"/>
  <c r="V175"/>
  <c r="W175"/>
  <c r="X175"/>
  <c r="Y175"/>
  <c r="S176"/>
  <c r="T176"/>
  <c r="U176"/>
  <c r="V176"/>
  <c r="W176"/>
  <c r="X176"/>
  <c r="Y176"/>
  <c r="S177"/>
  <c r="T177"/>
  <c r="U177"/>
  <c r="V177"/>
  <c r="W177"/>
  <c r="X177"/>
  <c r="Y177"/>
  <c r="S178"/>
  <c r="T178"/>
  <c r="U178"/>
  <c r="V178"/>
  <c r="W178"/>
  <c r="X178"/>
  <c r="Y178"/>
  <c r="S179"/>
  <c r="T179"/>
  <c r="U179"/>
  <c r="V179"/>
  <c r="W179"/>
  <c r="X179"/>
  <c r="Y179"/>
  <c r="S180"/>
  <c r="T180"/>
  <c r="U180"/>
  <c r="V180"/>
  <c r="W180"/>
  <c r="X180"/>
  <c r="Y180"/>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Y5"/>
  <c r="X5"/>
  <c r="W5"/>
  <c r="V5"/>
  <c r="U5"/>
  <c r="T5"/>
  <c r="S5"/>
  <c r="AH296"/>
  <c r="AH297"/>
  <c r="AH298"/>
  <c r="AH299"/>
  <c r="AH300"/>
  <c r="AH301"/>
  <c r="AH302"/>
  <c r="AH303"/>
  <c r="AH304"/>
  <c r="AH306"/>
  <c r="AH307"/>
  <c r="AH308"/>
  <c r="AH309"/>
  <c r="AH310"/>
  <c r="AH311"/>
  <c r="AH312"/>
  <c r="AH313"/>
  <c r="AH314"/>
  <c r="AH315"/>
  <c r="AH316"/>
  <c r="AH317"/>
  <c r="AH318"/>
  <c r="A26" i="7"/>
  <c r="AH295" i="1"/>
  <c r="AH294"/>
  <c r="AH293"/>
  <c r="AG333" l="1"/>
  <c r="AL333" s="1"/>
  <c r="AJ333"/>
  <c r="AG305"/>
  <c r="AL305" s="1"/>
  <c r="Z395"/>
  <c r="AG338"/>
  <c r="AG488"/>
  <c r="AL488" s="1"/>
  <c r="Z492"/>
  <c r="AJ492"/>
  <c r="AG484"/>
  <c r="AL484" s="1"/>
  <c r="Z486"/>
  <c r="AJ486" s="1"/>
  <c r="AG482"/>
  <c r="AL482" s="1"/>
  <c r="Z484"/>
  <c r="AJ484" s="1"/>
  <c r="AL338"/>
  <c r="Z482"/>
  <c r="AJ482" s="1"/>
  <c r="AG331"/>
  <c r="Z336"/>
  <c r="AG336"/>
  <c r="Z338"/>
  <c r="AJ338" s="1"/>
  <c r="AL336"/>
  <c r="AG324"/>
  <c r="AG327"/>
  <c r="AL327" s="1"/>
  <c r="Z331"/>
  <c r="AL331"/>
  <c r="AH331" s="1"/>
  <c r="Z329"/>
  <c r="AL329"/>
  <c r="AH329" s="1"/>
  <c r="AL324"/>
  <c r="Z327"/>
  <c r="AJ327" s="1"/>
  <c r="AG405"/>
  <c r="AL405" s="1"/>
  <c r="Z324"/>
  <c r="AG395"/>
  <c r="AJ395" s="1"/>
  <c r="Z405"/>
  <c r="AL395"/>
  <c r="Z305"/>
  <c r="AJ305" s="1"/>
  <c r="AG326"/>
  <c r="AL326" s="1"/>
  <c r="AG348"/>
  <c r="AL348" s="1"/>
  <c r="AG350"/>
  <c r="AL350" s="1"/>
  <c r="AG352"/>
  <c r="AG353"/>
  <c r="AL353" s="1"/>
  <c r="AH353" s="1"/>
  <c r="AG354"/>
  <c r="AL354" s="1"/>
  <c r="AG355"/>
  <c r="AL355" s="1"/>
  <c r="AG356"/>
  <c r="AG357"/>
  <c r="AL357" s="1"/>
  <c r="AG359"/>
  <c r="AL359" s="1"/>
  <c r="AG360"/>
  <c r="AL360" s="1"/>
  <c r="AG361"/>
  <c r="AG362"/>
  <c r="AL362" s="1"/>
  <c r="AG366"/>
  <c r="AG367"/>
  <c r="AL367" s="1"/>
  <c r="AG368"/>
  <c r="AL368" s="1"/>
  <c r="AG369"/>
  <c r="AL369" s="1"/>
  <c r="AG372"/>
  <c r="AL372" s="1"/>
  <c r="AG373"/>
  <c r="AL373" s="1"/>
  <c r="AG374"/>
  <c r="AG375"/>
  <c r="AL375" s="1"/>
  <c r="AG378"/>
  <c r="AL378" s="1"/>
  <c r="AG384"/>
  <c r="AL384" s="1"/>
  <c r="AG385"/>
  <c r="AL385" s="1"/>
  <c r="AG387"/>
  <c r="AL387" s="1"/>
  <c r="AG388"/>
  <c r="AL388" s="1"/>
  <c r="AG389"/>
  <c r="AL389" s="1"/>
  <c r="AG390"/>
  <c r="AL390" s="1"/>
  <c r="AG391"/>
  <c r="AG394"/>
  <c r="AL394" s="1"/>
  <c r="AG396"/>
  <c r="AL396" s="1"/>
  <c r="AG399"/>
  <c r="AG400"/>
  <c r="AL400" s="1"/>
  <c r="AG401"/>
  <c r="AL401" s="1"/>
  <c r="Z402"/>
  <c r="AG402"/>
  <c r="AL402" s="1"/>
  <c r="AH402" s="1"/>
  <c r="AG407"/>
  <c r="AL407" s="1"/>
  <c r="AG408"/>
  <c r="AL408" s="1"/>
  <c r="AH408" s="1"/>
  <c r="AG409"/>
  <c r="AL409" s="1"/>
  <c r="AG410"/>
  <c r="AL410" s="1"/>
  <c r="AG411"/>
  <c r="AL411" s="1"/>
  <c r="AG412"/>
  <c r="AL412" s="1"/>
  <c r="AG413"/>
  <c r="AL413" s="1"/>
  <c r="AG414"/>
  <c r="AL414" s="1"/>
  <c r="AG415"/>
  <c r="AL415" s="1"/>
  <c r="AG416"/>
  <c r="AL416" s="1"/>
  <c r="AG419"/>
  <c r="AL419" s="1"/>
  <c r="AG420"/>
  <c r="AL420" s="1"/>
  <c r="AH420" s="1"/>
  <c r="AG423"/>
  <c r="AL423" s="1"/>
  <c r="AG424"/>
  <c r="AG425"/>
  <c r="AL425" s="1"/>
  <c r="AG428"/>
  <c r="Z431"/>
  <c r="AG431"/>
  <c r="AL431" s="1"/>
  <c r="AG433"/>
  <c r="AL433" s="1"/>
  <c r="AG434"/>
  <c r="AL434" s="1"/>
  <c r="AG435"/>
  <c r="AL435" s="1"/>
  <c r="AG440"/>
  <c r="AL440" s="1"/>
  <c r="AG460"/>
  <c r="AG468"/>
  <c r="AL468" s="1"/>
  <c r="AG480"/>
  <c r="AL480" s="1"/>
  <c r="AG481"/>
  <c r="AL481" s="1"/>
  <c r="Z469"/>
  <c r="Z481"/>
  <c r="Z477"/>
  <c r="AG476"/>
  <c r="AL476" s="1"/>
  <c r="AH476" s="1"/>
  <c r="Z476"/>
  <c r="Z473"/>
  <c r="AG472"/>
  <c r="Z472"/>
  <c r="Z468"/>
  <c r="AG464"/>
  <c r="Z461"/>
  <c r="Z465"/>
  <c r="AL460"/>
  <c r="Z460"/>
  <c r="Z457"/>
  <c r="AG456"/>
  <c r="AL456" s="1"/>
  <c r="Z453"/>
  <c r="AG452"/>
  <c r="AL452" s="1"/>
  <c r="AG448"/>
  <c r="AL448" s="1"/>
  <c r="Z441"/>
  <c r="AG444"/>
  <c r="AL444" s="1"/>
  <c r="AG437"/>
  <c r="AL437" s="1"/>
  <c r="Z437"/>
  <c r="Z439"/>
  <c r="AG442"/>
  <c r="AL442" s="1"/>
  <c r="Z443"/>
  <c r="AG446"/>
  <c r="AL446" s="1"/>
  <c r="AG450"/>
  <c r="AL450" s="1"/>
  <c r="Z451"/>
  <c r="AG454"/>
  <c r="AL454" s="1"/>
  <c r="Z455"/>
  <c r="Z458"/>
  <c r="AG458"/>
  <c r="AL458" s="1"/>
  <c r="Z459"/>
  <c r="AG462"/>
  <c r="AL462" s="1"/>
  <c r="Z463"/>
  <c r="Z466"/>
  <c r="AG466"/>
  <c r="AL466" s="1"/>
  <c r="Z467"/>
  <c r="Z470"/>
  <c r="AG470"/>
  <c r="AL470" s="1"/>
  <c r="Z471"/>
  <c r="Z474"/>
  <c r="AG474"/>
  <c r="AL474" s="1"/>
  <c r="Z475"/>
  <c r="Z478"/>
  <c r="AG478"/>
  <c r="AL478" s="1"/>
  <c r="Z479"/>
  <c r="Z483"/>
  <c r="Z487"/>
  <c r="Z404"/>
  <c r="Z489"/>
  <c r="AG489"/>
  <c r="AL489" s="1"/>
  <c r="Z490"/>
  <c r="Z320"/>
  <c r="Z321"/>
  <c r="AJ481"/>
  <c r="Z491"/>
  <c r="AG491"/>
  <c r="AL491" s="1"/>
  <c r="Z346"/>
  <c r="Z354"/>
  <c r="Z400"/>
  <c r="AG403"/>
  <c r="AL403" s="1"/>
  <c r="AH403" s="1"/>
  <c r="AG404"/>
  <c r="AL404" s="1"/>
  <c r="AH404" s="1"/>
  <c r="Z406"/>
  <c r="AG406"/>
  <c r="AL406" s="1"/>
  <c r="AH406" s="1"/>
  <c r="Z426"/>
  <c r="AG438"/>
  <c r="AG439"/>
  <c r="AL439" s="1"/>
  <c r="Z440"/>
  <c r="AJ440" s="1"/>
  <c r="AG441"/>
  <c r="AL441" s="1"/>
  <c r="Z442"/>
  <c r="AG443"/>
  <c r="AL443" s="1"/>
  <c r="Z444"/>
  <c r="Z445"/>
  <c r="AG445"/>
  <c r="AL445" s="1"/>
  <c r="Z446"/>
  <c r="Z447"/>
  <c r="AG447"/>
  <c r="AL447" s="1"/>
  <c r="Z448"/>
  <c r="Z449"/>
  <c r="AG449"/>
  <c r="AL449" s="1"/>
  <c r="Z450"/>
  <c r="AJ450" s="1"/>
  <c r="AG451"/>
  <c r="AL451" s="1"/>
  <c r="Z452"/>
  <c r="AG453"/>
  <c r="Z454"/>
  <c r="AJ454" s="1"/>
  <c r="AG455"/>
  <c r="AL455" s="1"/>
  <c r="Z456"/>
  <c r="AG457"/>
  <c r="AL457" s="1"/>
  <c r="AG459"/>
  <c r="AL459" s="1"/>
  <c r="AG461"/>
  <c r="AL461" s="1"/>
  <c r="Z462"/>
  <c r="AG463"/>
  <c r="AL463" s="1"/>
  <c r="Z464"/>
  <c r="AG465"/>
  <c r="AL465" s="1"/>
  <c r="AG467"/>
  <c r="AG469"/>
  <c r="AL469" s="1"/>
  <c r="AG471"/>
  <c r="AL471" s="1"/>
  <c r="AG473"/>
  <c r="AG475"/>
  <c r="AL475" s="1"/>
  <c r="AG477"/>
  <c r="AL477" s="1"/>
  <c r="AG479"/>
  <c r="AL479" s="1"/>
  <c r="Z480"/>
  <c r="AG483"/>
  <c r="AL483" s="1"/>
  <c r="AG485"/>
  <c r="AL485" s="1"/>
  <c r="AG487"/>
  <c r="AL487" s="1"/>
  <c r="AG490"/>
  <c r="AL490" s="1"/>
  <c r="AG436"/>
  <c r="AL436" s="1"/>
  <c r="Z436"/>
  <c r="Z433"/>
  <c r="AJ433" s="1"/>
  <c r="Z435"/>
  <c r="Z434"/>
  <c r="Z432"/>
  <c r="AG432"/>
  <c r="AL432" s="1"/>
  <c r="AL438"/>
  <c r="Z438"/>
  <c r="AG426"/>
  <c r="AG430"/>
  <c r="AL430" s="1"/>
  <c r="AG429"/>
  <c r="AL429" s="1"/>
  <c r="Z430"/>
  <c r="AJ430" s="1"/>
  <c r="Z429"/>
  <c r="AJ429" s="1"/>
  <c r="Z427"/>
  <c r="AL426"/>
  <c r="AG427"/>
  <c r="AL427" s="1"/>
  <c r="AL428"/>
  <c r="Z428"/>
  <c r="AG422"/>
  <c r="AL422" s="1"/>
  <c r="Z422"/>
  <c r="AG421"/>
  <c r="AL421" s="1"/>
  <c r="Z420"/>
  <c r="AG418"/>
  <c r="AL418" s="1"/>
  <c r="AH418" s="1"/>
  <c r="Z418"/>
  <c r="AG417"/>
  <c r="AL417" s="1"/>
  <c r="AH417" s="1"/>
  <c r="Z417"/>
  <c r="Z423"/>
  <c r="Z419"/>
  <c r="Z421"/>
  <c r="AL424"/>
  <c r="Z424"/>
  <c r="Z412"/>
  <c r="AJ412" s="1"/>
  <c r="Z414"/>
  <c r="AJ414" s="1"/>
  <c r="Z410"/>
  <c r="Z485"/>
  <c r="AJ485" s="1"/>
  <c r="Z425"/>
  <c r="Z416"/>
  <c r="AJ416" s="1"/>
  <c r="Z411"/>
  <c r="Z413"/>
  <c r="Z415"/>
  <c r="Z409"/>
  <c r="Z408"/>
  <c r="Z407"/>
  <c r="Z403"/>
  <c r="Z401"/>
  <c r="AJ401" s="1"/>
  <c r="AG323"/>
  <c r="AL323" s="1"/>
  <c r="AG332"/>
  <c r="AL332" s="1"/>
  <c r="AG334"/>
  <c r="AL334" s="1"/>
  <c r="AG335"/>
  <c r="AL335" s="1"/>
  <c r="AG337"/>
  <c r="AG340"/>
  <c r="AL340" s="1"/>
  <c r="AG341"/>
  <c r="AL341" s="1"/>
  <c r="AG342"/>
  <c r="AL342" s="1"/>
  <c r="AG344"/>
  <c r="AL344" s="1"/>
  <c r="AG345"/>
  <c r="AL345" s="1"/>
  <c r="AG363"/>
  <c r="AL363" s="1"/>
  <c r="AG364"/>
  <c r="AL364" s="1"/>
  <c r="AL366"/>
  <c r="AG376"/>
  <c r="AL376" s="1"/>
  <c r="AG377"/>
  <c r="AL377" s="1"/>
  <c r="AG379"/>
  <c r="AL379" s="1"/>
  <c r="AG380"/>
  <c r="Z397"/>
  <c r="AG397"/>
  <c r="AL397" s="1"/>
  <c r="AH397" s="1"/>
  <c r="AL399"/>
  <c r="AG383"/>
  <c r="AL383" s="1"/>
  <c r="AH383" s="1"/>
  <c r="AG386"/>
  <c r="AL386" s="1"/>
  <c r="AG381"/>
  <c r="AL381" s="1"/>
  <c r="AG370"/>
  <c r="AL370" s="1"/>
  <c r="AG365"/>
  <c r="AL365" s="1"/>
  <c r="AG371"/>
  <c r="AL371" s="1"/>
  <c r="AG398"/>
  <c r="AL398" s="1"/>
  <c r="AG392"/>
  <c r="AL392" s="1"/>
  <c r="AH392" s="1"/>
  <c r="AG393"/>
  <c r="Z399"/>
  <c r="AJ399" s="1"/>
  <c r="Z398"/>
  <c r="AJ398" s="1"/>
  <c r="Z393"/>
  <c r="Z392"/>
  <c r="Z396"/>
  <c r="Z394"/>
  <c r="AJ394" s="1"/>
  <c r="AL391"/>
  <c r="Z391"/>
  <c r="Z388"/>
  <c r="Z389"/>
  <c r="Z386"/>
  <c r="Z387"/>
  <c r="Z383"/>
  <c r="AG382"/>
  <c r="AL382" s="1"/>
  <c r="Z381"/>
  <c r="Z382"/>
  <c r="AJ382" s="1"/>
  <c r="Z390"/>
  <c r="AJ390" s="1"/>
  <c r="AL380"/>
  <c r="Z380"/>
  <c r="Z384"/>
  <c r="Z385"/>
  <c r="AJ385" s="1"/>
  <c r="AL374"/>
  <c r="Z379"/>
  <c r="Z378"/>
  <c r="AJ378" s="1"/>
  <c r="Z377"/>
  <c r="Z376"/>
  <c r="Z374"/>
  <c r="Z375"/>
  <c r="AJ375" s="1"/>
  <c r="Z371"/>
  <c r="Z372"/>
  <c r="AJ372" s="1"/>
  <c r="Z370"/>
  <c r="Z369"/>
  <c r="AJ369" s="1"/>
  <c r="Z366"/>
  <c r="Z365"/>
  <c r="AJ365" s="1"/>
  <c r="Z364"/>
  <c r="Z363"/>
  <c r="Z368"/>
  <c r="AJ368" s="1"/>
  <c r="Z367"/>
  <c r="AJ367" s="1"/>
  <c r="Z373"/>
  <c r="Z362"/>
  <c r="AG358"/>
  <c r="AL358" s="1"/>
  <c r="Z359"/>
  <c r="Z360"/>
  <c r="Z358"/>
  <c r="Z353"/>
  <c r="Z355"/>
  <c r="Z357"/>
  <c r="AL356"/>
  <c r="Z356"/>
  <c r="AL361"/>
  <c r="Z361"/>
  <c r="AL352"/>
  <c r="AJ379"/>
  <c r="Z351"/>
  <c r="Z349"/>
  <c r="Z347"/>
  <c r="Z319"/>
  <c r="AG319"/>
  <c r="AL319" s="1"/>
  <c r="AG320"/>
  <c r="AL320" s="1"/>
  <c r="AG322"/>
  <c r="AG343"/>
  <c r="AL343" s="1"/>
  <c r="Z344"/>
  <c r="AG346"/>
  <c r="AL346" s="1"/>
  <c r="AG347"/>
  <c r="AL347" s="1"/>
  <c r="Z348"/>
  <c r="AJ348" s="1"/>
  <c r="AG349"/>
  <c r="AL349" s="1"/>
  <c r="Z350"/>
  <c r="AG351"/>
  <c r="AL351" s="1"/>
  <c r="Z352"/>
  <c r="AJ352" s="1"/>
  <c r="Z343"/>
  <c r="Z345"/>
  <c r="Z341"/>
  <c r="Z342"/>
  <c r="Z340"/>
  <c r="AG325"/>
  <c r="AG328"/>
  <c r="AG330"/>
  <c r="AL330" s="1"/>
  <c r="AH330" s="1"/>
  <c r="Z335"/>
  <c r="Z334"/>
  <c r="AJ334" s="1"/>
  <c r="Z330"/>
  <c r="Z328"/>
  <c r="Z325"/>
  <c r="Z332"/>
  <c r="Z326"/>
  <c r="AL337"/>
  <c r="Z337"/>
  <c r="AG339"/>
  <c r="AL339" s="1"/>
  <c r="Z339"/>
  <c r="Z323"/>
  <c r="AJ323" s="1"/>
  <c r="AL322"/>
  <c r="AG321"/>
  <c r="AL321" s="1"/>
  <c r="Z322"/>
  <c r="AG306"/>
  <c r="AL306" s="1"/>
  <c r="AG293"/>
  <c r="AL293" s="1"/>
  <c r="AG294"/>
  <c r="AL294" s="1"/>
  <c r="AG295"/>
  <c r="AL295" s="1"/>
  <c r="AG318"/>
  <c r="AL318" s="1"/>
  <c r="AG317"/>
  <c r="AL317" s="1"/>
  <c r="AG316"/>
  <c r="AL316" s="1"/>
  <c r="AG315"/>
  <c r="AL315" s="1"/>
  <c r="AG314"/>
  <c r="AL314" s="1"/>
  <c r="AG313"/>
  <c r="AL313" s="1"/>
  <c r="AG312"/>
  <c r="AG311"/>
  <c r="AL311" s="1"/>
  <c r="AG310"/>
  <c r="AL310" s="1"/>
  <c r="AG309"/>
  <c r="AL309" s="1"/>
  <c r="AG308"/>
  <c r="AL308" s="1"/>
  <c r="AG307"/>
  <c r="AL307" s="1"/>
  <c r="AG304"/>
  <c r="AL304" s="1"/>
  <c r="AG303"/>
  <c r="AL303" s="1"/>
  <c r="AG302"/>
  <c r="AL302" s="1"/>
  <c r="AG301"/>
  <c r="AG300"/>
  <c r="AL300" s="1"/>
  <c r="AG299"/>
  <c r="AL299" s="1"/>
  <c r="AG298"/>
  <c r="AL298" s="1"/>
  <c r="AG297"/>
  <c r="AL297" s="1"/>
  <c r="AG296"/>
  <c r="AL296" s="1"/>
  <c r="Z293"/>
  <c r="Z294"/>
  <c r="Z295"/>
  <c r="Z318"/>
  <c r="Z317"/>
  <c r="AJ317" s="1"/>
  <c r="Z316"/>
  <c r="AJ316" s="1"/>
  <c r="Z315"/>
  <c r="Z314"/>
  <c r="Z313"/>
  <c r="Z312"/>
  <c r="AJ312" s="1"/>
  <c r="Z311"/>
  <c r="Z310"/>
  <c r="Z309"/>
  <c r="Z308"/>
  <c r="Z307"/>
  <c r="Z306"/>
  <c r="Z304"/>
  <c r="Z303"/>
  <c r="Z302"/>
  <c r="Z301"/>
  <c r="Z300"/>
  <c r="Z299"/>
  <c r="Z298"/>
  <c r="Z297"/>
  <c r="Z296"/>
  <c r="AL312"/>
  <c r="AL301"/>
  <c r="AH290"/>
  <c r="AH148"/>
  <c r="AJ322" l="1"/>
  <c r="AJ381"/>
  <c r="AJ488"/>
  <c r="AJ373"/>
  <c r="AJ389"/>
  <c r="AJ444"/>
  <c r="AJ442"/>
  <c r="AJ404"/>
  <c r="AJ402"/>
  <c r="AJ324"/>
  <c r="AJ336"/>
  <c r="AJ405"/>
  <c r="AJ331"/>
  <c r="AJ329"/>
  <c r="AJ341"/>
  <c r="AJ361"/>
  <c r="AJ356"/>
  <c r="AJ359"/>
  <c r="AJ366"/>
  <c r="AJ370"/>
  <c r="AJ371"/>
  <c r="AJ374"/>
  <c r="AJ388"/>
  <c r="AJ408"/>
  <c r="AJ410"/>
  <c r="AJ424"/>
  <c r="AJ428"/>
  <c r="AJ438"/>
  <c r="AJ434"/>
  <c r="AJ456"/>
  <c r="AJ452"/>
  <c r="AJ446"/>
  <c r="AJ354"/>
  <c r="AJ468"/>
  <c r="AJ431"/>
  <c r="AJ326"/>
  <c r="AJ335"/>
  <c r="AJ340"/>
  <c r="AJ400"/>
  <c r="AJ362"/>
  <c r="AJ396"/>
  <c r="AJ407"/>
  <c r="AJ346"/>
  <c r="AJ391"/>
  <c r="AJ320"/>
  <c r="AJ337"/>
  <c r="AJ344"/>
  <c r="AJ363"/>
  <c r="AJ376"/>
  <c r="AJ357"/>
  <c r="AJ332"/>
  <c r="AJ319"/>
  <c r="AJ364"/>
  <c r="AJ377"/>
  <c r="AJ409"/>
  <c r="AJ419"/>
  <c r="AJ483"/>
  <c r="AJ342"/>
  <c r="AJ345"/>
  <c r="AJ350"/>
  <c r="AJ387"/>
  <c r="AJ355"/>
  <c r="AJ360"/>
  <c r="AJ384"/>
  <c r="AJ380"/>
  <c r="AJ406"/>
  <c r="AJ423"/>
  <c r="AJ397"/>
  <c r="AJ415"/>
  <c r="AJ413"/>
  <c r="AJ411"/>
  <c r="AJ425"/>
  <c r="AJ436"/>
  <c r="AJ441"/>
  <c r="AJ426"/>
  <c r="AJ435"/>
  <c r="AJ448"/>
  <c r="AJ447"/>
  <c r="AJ460"/>
  <c r="AJ480"/>
  <c r="AJ491"/>
  <c r="AJ476"/>
  <c r="AJ421"/>
  <c r="AJ417"/>
  <c r="AJ383"/>
  <c r="AL467"/>
  <c r="AH467" s="1"/>
  <c r="AJ467" s="1"/>
  <c r="AL473"/>
  <c r="AH473" s="1"/>
  <c r="AJ473" s="1"/>
  <c r="AL453"/>
  <c r="AH453" s="1"/>
  <c r="AJ453" s="1"/>
  <c r="AL464"/>
  <c r="AH464" s="1"/>
  <c r="AJ464" s="1"/>
  <c r="AL472"/>
  <c r="AH472" s="1"/>
  <c r="AJ472" s="1"/>
  <c r="AJ437"/>
  <c r="AJ474"/>
  <c r="AJ462"/>
  <c r="AJ458"/>
  <c r="AJ443"/>
  <c r="AJ343"/>
  <c r="AJ392"/>
  <c r="AJ489"/>
  <c r="AJ478"/>
  <c r="AJ470"/>
  <c r="AJ466"/>
  <c r="AJ487"/>
  <c r="AJ477"/>
  <c r="AJ469"/>
  <c r="AJ465"/>
  <c r="AJ461"/>
  <c r="AJ457"/>
  <c r="AJ439"/>
  <c r="AJ449"/>
  <c r="AJ445"/>
  <c r="AJ490"/>
  <c r="AJ479"/>
  <c r="AJ475"/>
  <c r="AJ471"/>
  <c r="AJ463"/>
  <c r="AJ459"/>
  <c r="AJ455"/>
  <c r="AJ451"/>
  <c r="AJ432"/>
  <c r="AJ427"/>
  <c r="AJ422"/>
  <c r="AJ420"/>
  <c r="AJ418"/>
  <c r="AJ403"/>
  <c r="AL393"/>
  <c r="AH393" s="1"/>
  <c r="AJ393" s="1"/>
  <c r="AJ386"/>
  <c r="AJ353"/>
  <c r="AJ358"/>
  <c r="AL328"/>
  <c r="AH328" s="1"/>
  <c r="AJ328" s="1"/>
  <c r="AJ330"/>
  <c r="AJ351"/>
  <c r="AJ347"/>
  <c r="AL325"/>
  <c r="AH325" s="1"/>
  <c r="AJ325" s="1"/>
  <c r="AJ349"/>
  <c r="AJ339"/>
  <c r="AJ321"/>
  <c r="AJ296"/>
  <c r="AJ299"/>
  <c r="AG148"/>
  <c r="AG290"/>
  <c r="Z148"/>
  <c r="Z290"/>
  <c r="AJ318"/>
  <c r="AJ297"/>
  <c r="AJ301"/>
  <c r="AJ313"/>
  <c r="AJ308"/>
  <c r="AJ304"/>
  <c r="AJ298"/>
  <c r="AJ303"/>
  <c r="AJ307"/>
  <c r="AJ300"/>
  <c r="AJ306"/>
  <c r="AJ310"/>
  <c r="AJ314"/>
  <c r="AJ294"/>
  <c r="AJ311"/>
  <c r="AJ302"/>
  <c r="AJ315"/>
  <c r="AJ309"/>
  <c r="AJ295"/>
  <c r="AJ293"/>
  <c r="AL148"/>
  <c r="F811" i="3"/>
  <c r="E811"/>
  <c r="C811"/>
  <c r="D811" s="1"/>
  <c r="G810"/>
  <c r="C810"/>
  <c r="F809"/>
  <c r="E809"/>
  <c r="C809"/>
  <c r="D809" s="1"/>
  <c r="C808"/>
  <c r="F807"/>
  <c r="E807"/>
  <c r="C807"/>
  <c r="D807" s="1"/>
  <c r="C806"/>
  <c r="F805"/>
  <c r="E805"/>
  <c r="C805"/>
  <c r="D805" s="1"/>
  <c r="C804"/>
  <c r="F803"/>
  <c r="E803"/>
  <c r="C803"/>
  <c r="D803" s="1"/>
  <c r="G802"/>
  <c r="C802"/>
  <c r="F801"/>
  <c r="E801"/>
  <c r="C801"/>
  <c r="D801" s="1"/>
  <c r="C800"/>
  <c r="E799"/>
  <c r="C799"/>
  <c r="D799" s="1"/>
  <c r="C798"/>
  <c r="G798" s="1"/>
  <c r="E797"/>
  <c r="C797"/>
  <c r="D797" s="1"/>
  <c r="C796"/>
  <c r="G796" s="1"/>
  <c r="C795"/>
  <c r="D795" s="1"/>
  <c r="C794"/>
  <c r="G794" s="1"/>
  <c r="C793"/>
  <c r="D793" s="1"/>
  <c r="C792"/>
  <c r="G792" s="1"/>
  <c r="E791"/>
  <c r="C791"/>
  <c r="D791" s="1"/>
  <c r="C790"/>
  <c r="C789"/>
  <c r="D789" s="1"/>
  <c r="C788"/>
  <c r="C787"/>
  <c r="D787" s="1"/>
  <c r="C786"/>
  <c r="G786" s="1"/>
  <c r="E785"/>
  <c r="C785"/>
  <c r="D785" s="1"/>
  <c r="C784"/>
  <c r="C783"/>
  <c r="D783" s="1"/>
  <c r="C782"/>
  <c r="G782" s="1"/>
  <c r="C781"/>
  <c r="D781" s="1"/>
  <c r="C780"/>
  <c r="C779"/>
  <c r="D779" s="1"/>
  <c r="C778"/>
  <c r="G778" s="1"/>
  <c r="C777"/>
  <c r="D777" s="1"/>
  <c r="C776"/>
  <c r="C775"/>
  <c r="D775" s="1"/>
  <c r="C774"/>
  <c r="G774" s="1"/>
  <c r="C773"/>
  <c r="D773" s="1"/>
  <c r="C772"/>
  <c r="G772" s="1"/>
  <c r="E766"/>
  <c r="C766"/>
  <c r="D766" s="1"/>
  <c r="C765"/>
  <c r="F765" s="1"/>
  <c r="E764"/>
  <c r="C764"/>
  <c r="D764" s="1"/>
  <c r="C763"/>
  <c r="F763" s="1"/>
  <c r="E762"/>
  <c r="C762"/>
  <c r="D762" s="1"/>
  <c r="C761"/>
  <c r="F761" s="1"/>
  <c r="E760"/>
  <c r="C760"/>
  <c r="D760" s="1"/>
  <c r="C759"/>
  <c r="F759" s="1"/>
  <c r="E758"/>
  <c r="C758"/>
  <c r="D758" s="1"/>
  <c r="C757"/>
  <c r="F757" s="1"/>
  <c r="E756"/>
  <c r="C756"/>
  <c r="D756" s="1"/>
  <c r="C755"/>
  <c r="F755" s="1"/>
  <c r="E754"/>
  <c r="C754"/>
  <c r="D754" s="1"/>
  <c r="C753"/>
  <c r="F753" s="1"/>
  <c r="E752"/>
  <c r="C752"/>
  <c r="D752" s="1"/>
  <c r="C751"/>
  <c r="F751" s="1"/>
  <c r="E750"/>
  <c r="C750"/>
  <c r="D750" s="1"/>
  <c r="C749"/>
  <c r="F749" s="1"/>
  <c r="E748"/>
  <c r="C748"/>
  <c r="D748" s="1"/>
  <c r="C747"/>
  <c r="F747" s="1"/>
  <c r="E746"/>
  <c r="C746"/>
  <c r="D746" s="1"/>
  <c r="C745"/>
  <c r="F745" s="1"/>
  <c r="E744"/>
  <c r="C744"/>
  <c r="D744" s="1"/>
  <c r="C743"/>
  <c r="F743" s="1"/>
  <c r="E742"/>
  <c r="C742"/>
  <c r="D742" s="1"/>
  <c r="C741"/>
  <c r="F741" s="1"/>
  <c r="E740"/>
  <c r="C740"/>
  <c r="D740" s="1"/>
  <c r="C739"/>
  <c r="F739" s="1"/>
  <c r="E738"/>
  <c r="C738"/>
  <c r="D738" s="1"/>
  <c r="C737"/>
  <c r="F737" s="1"/>
  <c r="E736"/>
  <c r="C736"/>
  <c r="D736" s="1"/>
  <c r="C735"/>
  <c r="F735" s="1"/>
  <c r="E734"/>
  <c r="C734"/>
  <c r="D734" s="1"/>
  <c r="C733"/>
  <c r="F733" s="1"/>
  <c r="E732"/>
  <c r="C732"/>
  <c r="D732" s="1"/>
  <c r="C731"/>
  <c r="F731" s="1"/>
  <c r="E730"/>
  <c r="C730"/>
  <c r="D730" s="1"/>
  <c r="C729"/>
  <c r="F729" s="1"/>
  <c r="E728"/>
  <c r="C728"/>
  <c r="D728" s="1"/>
  <c r="C727"/>
  <c r="F727" s="1"/>
  <c r="C721"/>
  <c r="G721" s="1"/>
  <c r="G720"/>
  <c r="C720"/>
  <c r="F720" s="1"/>
  <c r="F719"/>
  <c r="E719"/>
  <c r="D719"/>
  <c r="C719"/>
  <c r="G719" s="1"/>
  <c r="C718"/>
  <c r="F718" s="1"/>
  <c r="F717"/>
  <c r="E717"/>
  <c r="D717"/>
  <c r="C717"/>
  <c r="G717" s="1"/>
  <c r="C716"/>
  <c r="F716" s="1"/>
  <c r="F715"/>
  <c r="E715"/>
  <c r="D715"/>
  <c r="C715"/>
  <c r="G715" s="1"/>
  <c r="C714"/>
  <c r="F714" s="1"/>
  <c r="F713"/>
  <c r="E713"/>
  <c r="D713"/>
  <c r="H713" s="1"/>
  <c r="C713"/>
  <c r="G713" s="1"/>
  <c r="C712"/>
  <c r="F712" s="1"/>
  <c r="F711"/>
  <c r="E711"/>
  <c r="D711"/>
  <c r="C711"/>
  <c r="G711" s="1"/>
  <c r="C710"/>
  <c r="F709"/>
  <c r="E709"/>
  <c r="D709"/>
  <c r="C709"/>
  <c r="G709" s="1"/>
  <c r="G708"/>
  <c r="C708"/>
  <c r="F707"/>
  <c r="E707"/>
  <c r="D707"/>
  <c r="H707" s="1"/>
  <c r="C707"/>
  <c r="G707" s="1"/>
  <c r="C706"/>
  <c r="F705"/>
  <c r="E705"/>
  <c r="D705"/>
  <c r="C705"/>
  <c r="G705" s="1"/>
  <c r="C704"/>
  <c r="G704" s="1"/>
  <c r="C703"/>
  <c r="G703" s="1"/>
  <c r="C702"/>
  <c r="F701"/>
  <c r="D701"/>
  <c r="C701"/>
  <c r="G701" s="1"/>
  <c r="G700"/>
  <c r="C700"/>
  <c r="C699"/>
  <c r="G699" s="1"/>
  <c r="C698"/>
  <c r="C697"/>
  <c r="G697" s="1"/>
  <c r="C696"/>
  <c r="G696" s="1"/>
  <c r="C695"/>
  <c r="G695" s="1"/>
  <c r="C694"/>
  <c r="F693"/>
  <c r="D693"/>
  <c r="C693"/>
  <c r="G693" s="1"/>
  <c r="G692"/>
  <c r="C692"/>
  <c r="C691"/>
  <c r="G691" s="1"/>
  <c r="C690"/>
  <c r="C689"/>
  <c r="G689" s="1"/>
  <c r="C688"/>
  <c r="G688" s="1"/>
  <c r="C687"/>
  <c r="G687" s="1"/>
  <c r="C686"/>
  <c r="D685"/>
  <c r="C685"/>
  <c r="G685" s="1"/>
  <c r="C684"/>
  <c r="G684" s="1"/>
  <c r="C683"/>
  <c r="G683" s="1"/>
  <c r="C682"/>
  <c r="C676"/>
  <c r="D676" s="1"/>
  <c r="C675"/>
  <c r="F675" s="1"/>
  <c r="C674"/>
  <c r="D674" s="1"/>
  <c r="C673"/>
  <c r="F673" s="1"/>
  <c r="E672"/>
  <c r="C672"/>
  <c r="D672" s="1"/>
  <c r="C671"/>
  <c r="F671" s="1"/>
  <c r="E670"/>
  <c r="C670"/>
  <c r="D670" s="1"/>
  <c r="C669"/>
  <c r="F669" s="1"/>
  <c r="E668"/>
  <c r="C668"/>
  <c r="D668" s="1"/>
  <c r="C667"/>
  <c r="F667" s="1"/>
  <c r="E666"/>
  <c r="C666"/>
  <c r="D666" s="1"/>
  <c r="C665"/>
  <c r="F665" s="1"/>
  <c r="E664"/>
  <c r="C664"/>
  <c r="D664" s="1"/>
  <c r="C663"/>
  <c r="F663" s="1"/>
  <c r="E662"/>
  <c r="C662"/>
  <c r="D662" s="1"/>
  <c r="C661"/>
  <c r="F661" s="1"/>
  <c r="E660"/>
  <c r="C660"/>
  <c r="D660" s="1"/>
  <c r="C659"/>
  <c r="F659" s="1"/>
  <c r="E658"/>
  <c r="C658"/>
  <c r="D658" s="1"/>
  <c r="C657"/>
  <c r="F657" s="1"/>
  <c r="C656"/>
  <c r="D656" s="1"/>
  <c r="C655"/>
  <c r="F655" s="1"/>
  <c r="C654"/>
  <c r="D654" s="1"/>
  <c r="C653"/>
  <c r="F653" s="1"/>
  <c r="C652"/>
  <c r="D652" s="1"/>
  <c r="C651"/>
  <c r="F651" s="1"/>
  <c r="C650"/>
  <c r="D650" s="1"/>
  <c r="C649"/>
  <c r="F649" s="1"/>
  <c r="C648"/>
  <c r="D648" s="1"/>
  <c r="C647"/>
  <c r="F647" s="1"/>
  <c r="C646"/>
  <c r="D646" s="1"/>
  <c r="C645"/>
  <c r="F645" s="1"/>
  <c r="C644"/>
  <c r="D644" s="1"/>
  <c r="C643"/>
  <c r="F643" s="1"/>
  <c r="C642"/>
  <c r="D642" s="1"/>
  <c r="C641"/>
  <c r="F641" s="1"/>
  <c r="C640"/>
  <c r="D640" s="1"/>
  <c r="C639"/>
  <c r="F639" s="1"/>
  <c r="C638"/>
  <c r="D638" s="1"/>
  <c r="C637"/>
  <c r="F637" s="1"/>
  <c r="C631"/>
  <c r="D631" s="1"/>
  <c r="C630"/>
  <c r="F630" s="1"/>
  <c r="C629"/>
  <c r="G629" s="1"/>
  <c r="C628"/>
  <c r="F628" s="1"/>
  <c r="C627"/>
  <c r="G627" s="1"/>
  <c r="C626"/>
  <c r="F626" s="1"/>
  <c r="C625"/>
  <c r="G625" s="1"/>
  <c r="C624"/>
  <c r="F624" s="1"/>
  <c r="C623"/>
  <c r="G623" s="1"/>
  <c r="C622"/>
  <c r="F622" s="1"/>
  <c r="C621"/>
  <c r="G621" s="1"/>
  <c r="C620"/>
  <c r="F620" s="1"/>
  <c r="C619"/>
  <c r="G619" s="1"/>
  <c r="C618"/>
  <c r="F618" s="1"/>
  <c r="C617"/>
  <c r="G617" s="1"/>
  <c r="C616"/>
  <c r="F616" s="1"/>
  <c r="C615"/>
  <c r="G615" s="1"/>
  <c r="C614"/>
  <c r="F614" s="1"/>
  <c r="C613"/>
  <c r="G613" s="1"/>
  <c r="C612"/>
  <c r="F612" s="1"/>
  <c r="C611"/>
  <c r="G611" s="1"/>
  <c r="C610"/>
  <c r="F610" s="1"/>
  <c r="C609"/>
  <c r="G609" s="1"/>
  <c r="C608"/>
  <c r="F608" s="1"/>
  <c r="C607"/>
  <c r="G607" s="1"/>
  <c r="C606"/>
  <c r="C605"/>
  <c r="E605" s="1"/>
  <c r="C604"/>
  <c r="G604" s="1"/>
  <c r="E603"/>
  <c r="C603"/>
  <c r="G603" s="1"/>
  <c r="C602"/>
  <c r="C601"/>
  <c r="G600"/>
  <c r="C600"/>
  <c r="C599"/>
  <c r="G599" s="1"/>
  <c r="C598"/>
  <c r="G598" s="1"/>
  <c r="C597"/>
  <c r="E597" s="1"/>
  <c r="C596"/>
  <c r="G596" s="1"/>
  <c r="C595"/>
  <c r="G595" s="1"/>
  <c r="C594"/>
  <c r="C593"/>
  <c r="C592"/>
  <c r="G592" s="1"/>
  <c r="C586"/>
  <c r="G586" s="1"/>
  <c r="C585"/>
  <c r="F585" s="1"/>
  <c r="C584"/>
  <c r="G584" s="1"/>
  <c r="C583"/>
  <c r="F583" s="1"/>
  <c r="F582"/>
  <c r="D582"/>
  <c r="C582"/>
  <c r="G582" s="1"/>
  <c r="C581"/>
  <c r="F581" s="1"/>
  <c r="C580"/>
  <c r="G580" s="1"/>
  <c r="C579"/>
  <c r="F579" s="1"/>
  <c r="F578"/>
  <c r="D578"/>
  <c r="C578"/>
  <c r="G578" s="1"/>
  <c r="C577"/>
  <c r="F577" s="1"/>
  <c r="C576"/>
  <c r="G576" s="1"/>
  <c r="C575"/>
  <c r="F575" s="1"/>
  <c r="F574"/>
  <c r="D574"/>
  <c r="C574"/>
  <c r="G574" s="1"/>
  <c r="C573"/>
  <c r="C572"/>
  <c r="G572" s="1"/>
  <c r="C571"/>
  <c r="G571" s="1"/>
  <c r="C570"/>
  <c r="G570" s="1"/>
  <c r="C569"/>
  <c r="F568"/>
  <c r="D568"/>
  <c r="C568"/>
  <c r="G568" s="1"/>
  <c r="G567"/>
  <c r="C567"/>
  <c r="F566"/>
  <c r="D566"/>
  <c r="C566"/>
  <c r="G566" s="1"/>
  <c r="C565"/>
  <c r="C564"/>
  <c r="G564" s="1"/>
  <c r="C563"/>
  <c r="G563" s="1"/>
  <c r="C562"/>
  <c r="G562" s="1"/>
  <c r="C561"/>
  <c r="F560"/>
  <c r="D560"/>
  <c r="C560"/>
  <c r="G560" s="1"/>
  <c r="G559"/>
  <c r="C559"/>
  <c r="F558"/>
  <c r="D558"/>
  <c r="C558"/>
  <c r="G558" s="1"/>
  <c r="C557"/>
  <c r="C556"/>
  <c r="G556" s="1"/>
  <c r="C555"/>
  <c r="G555" s="1"/>
  <c r="C554"/>
  <c r="G554" s="1"/>
  <c r="C553"/>
  <c r="C552"/>
  <c r="G552" s="1"/>
  <c r="C551"/>
  <c r="G551" s="1"/>
  <c r="C550"/>
  <c r="G550" s="1"/>
  <c r="C549"/>
  <c r="C548"/>
  <c r="G548" s="1"/>
  <c r="C547"/>
  <c r="G547" s="1"/>
  <c r="C541"/>
  <c r="D541" s="1"/>
  <c r="C540"/>
  <c r="F540" s="1"/>
  <c r="C539"/>
  <c r="D539" s="1"/>
  <c r="C538"/>
  <c r="F538" s="1"/>
  <c r="C537"/>
  <c r="D537" s="1"/>
  <c r="C536"/>
  <c r="F536" s="1"/>
  <c r="C535"/>
  <c r="D535" s="1"/>
  <c r="C534"/>
  <c r="F534" s="1"/>
  <c r="C533"/>
  <c r="D533" s="1"/>
  <c r="C532"/>
  <c r="F532" s="1"/>
  <c r="C531"/>
  <c r="D531" s="1"/>
  <c r="C530"/>
  <c r="F530" s="1"/>
  <c r="C529"/>
  <c r="D529" s="1"/>
  <c r="C528"/>
  <c r="F528" s="1"/>
  <c r="E527"/>
  <c r="C527"/>
  <c r="D527" s="1"/>
  <c r="C526"/>
  <c r="F526" s="1"/>
  <c r="E525"/>
  <c r="C525"/>
  <c r="D525" s="1"/>
  <c r="C524"/>
  <c r="G524" s="1"/>
  <c r="C523"/>
  <c r="D523" s="1"/>
  <c r="C522"/>
  <c r="C521"/>
  <c r="D521" s="1"/>
  <c r="C520"/>
  <c r="G520" s="1"/>
  <c r="E519"/>
  <c r="C519"/>
  <c r="D519" s="1"/>
  <c r="C518"/>
  <c r="E517"/>
  <c r="C517"/>
  <c r="D517" s="1"/>
  <c r="G516"/>
  <c r="C516"/>
  <c r="C515"/>
  <c r="D515" s="1"/>
  <c r="C514"/>
  <c r="C513"/>
  <c r="D513" s="1"/>
  <c r="C512"/>
  <c r="G512" s="1"/>
  <c r="C511"/>
  <c r="D511" s="1"/>
  <c r="C510"/>
  <c r="C509"/>
  <c r="D509" s="1"/>
  <c r="C508"/>
  <c r="G508" s="1"/>
  <c r="C507"/>
  <c r="D507" s="1"/>
  <c r="C506"/>
  <c r="C505"/>
  <c r="D505" s="1"/>
  <c r="C504"/>
  <c r="G504" s="1"/>
  <c r="C503"/>
  <c r="D503" s="1"/>
  <c r="C502"/>
  <c r="C496"/>
  <c r="D496" s="1"/>
  <c r="E495"/>
  <c r="C495"/>
  <c r="F495" s="1"/>
  <c r="C494"/>
  <c r="D494" s="1"/>
  <c r="E493"/>
  <c r="C493"/>
  <c r="F493" s="1"/>
  <c r="C492"/>
  <c r="D492" s="1"/>
  <c r="E491"/>
  <c r="C491"/>
  <c r="F491" s="1"/>
  <c r="C490"/>
  <c r="D490" s="1"/>
  <c r="E489"/>
  <c r="C489"/>
  <c r="F489" s="1"/>
  <c r="C488"/>
  <c r="D488" s="1"/>
  <c r="E487"/>
  <c r="C487"/>
  <c r="F487" s="1"/>
  <c r="G486"/>
  <c r="C486"/>
  <c r="E485"/>
  <c r="C485"/>
  <c r="F485" s="1"/>
  <c r="G484"/>
  <c r="C484"/>
  <c r="E483"/>
  <c r="C483"/>
  <c r="F483" s="1"/>
  <c r="G482"/>
  <c r="C482"/>
  <c r="E481"/>
  <c r="C481"/>
  <c r="F481" s="1"/>
  <c r="C480"/>
  <c r="G480" s="1"/>
  <c r="C479"/>
  <c r="F479" s="1"/>
  <c r="C478"/>
  <c r="G478" s="1"/>
  <c r="C477"/>
  <c r="F477" s="1"/>
  <c r="C476"/>
  <c r="G476" s="1"/>
  <c r="C475"/>
  <c r="F475" s="1"/>
  <c r="C474"/>
  <c r="G474" s="1"/>
  <c r="C473"/>
  <c r="F473" s="1"/>
  <c r="C472"/>
  <c r="G472" s="1"/>
  <c r="C471"/>
  <c r="G471" s="1"/>
  <c r="E470"/>
  <c r="C470"/>
  <c r="G470" s="1"/>
  <c r="C469"/>
  <c r="C468"/>
  <c r="G468" s="1"/>
  <c r="C467"/>
  <c r="G467" s="1"/>
  <c r="E466"/>
  <c r="C466"/>
  <c r="G466" s="1"/>
  <c r="C465"/>
  <c r="C464"/>
  <c r="G464" s="1"/>
  <c r="C463"/>
  <c r="G463" s="1"/>
  <c r="E462"/>
  <c r="C462"/>
  <c r="G462" s="1"/>
  <c r="C461"/>
  <c r="G461" s="1"/>
  <c r="C460"/>
  <c r="G460" s="1"/>
  <c r="C459"/>
  <c r="G459" s="1"/>
  <c r="C458"/>
  <c r="G458" s="1"/>
  <c r="C457"/>
  <c r="F451"/>
  <c r="D451"/>
  <c r="C451"/>
  <c r="G451" s="1"/>
  <c r="G450"/>
  <c r="C450"/>
  <c r="F450" s="1"/>
  <c r="F449"/>
  <c r="D449"/>
  <c r="C449"/>
  <c r="G449" s="1"/>
  <c r="C448"/>
  <c r="F448" s="1"/>
  <c r="F447"/>
  <c r="E447"/>
  <c r="D447"/>
  <c r="C447"/>
  <c r="G447" s="1"/>
  <c r="C446"/>
  <c r="F446" s="1"/>
  <c r="F445"/>
  <c r="E445"/>
  <c r="D445"/>
  <c r="C445"/>
  <c r="G445" s="1"/>
  <c r="C444"/>
  <c r="F444" s="1"/>
  <c r="F443"/>
  <c r="E443"/>
  <c r="D443"/>
  <c r="C443"/>
  <c r="G443" s="1"/>
  <c r="C442"/>
  <c r="F442" s="1"/>
  <c r="F441"/>
  <c r="E441"/>
  <c r="D441"/>
  <c r="H441" s="1"/>
  <c r="C441"/>
  <c r="G441" s="1"/>
  <c r="C440"/>
  <c r="F439"/>
  <c r="E439"/>
  <c r="D439"/>
  <c r="C439"/>
  <c r="G439" s="1"/>
  <c r="G438"/>
  <c r="C438"/>
  <c r="F437"/>
  <c r="E437"/>
  <c r="D437"/>
  <c r="C437"/>
  <c r="G437" s="1"/>
  <c r="C436"/>
  <c r="F435"/>
  <c r="E435"/>
  <c r="D435"/>
  <c r="C435"/>
  <c r="G435" s="1"/>
  <c r="G434"/>
  <c r="C434"/>
  <c r="F433"/>
  <c r="E433"/>
  <c r="D433"/>
  <c r="H433" s="1"/>
  <c r="C433"/>
  <c r="G433" s="1"/>
  <c r="C432"/>
  <c r="C431"/>
  <c r="G431" s="1"/>
  <c r="C430"/>
  <c r="G430" s="1"/>
  <c r="C429"/>
  <c r="G429" s="1"/>
  <c r="C428"/>
  <c r="F427"/>
  <c r="D427"/>
  <c r="C427"/>
  <c r="G427" s="1"/>
  <c r="G426"/>
  <c r="C426"/>
  <c r="F425"/>
  <c r="D425"/>
  <c r="C425"/>
  <c r="G425" s="1"/>
  <c r="C424"/>
  <c r="C423"/>
  <c r="G423" s="1"/>
  <c r="C422"/>
  <c r="G422" s="1"/>
  <c r="C421"/>
  <c r="G421" s="1"/>
  <c r="C420"/>
  <c r="F419"/>
  <c r="D419"/>
  <c r="C419"/>
  <c r="G419" s="1"/>
  <c r="G418"/>
  <c r="C418"/>
  <c r="F417"/>
  <c r="D417"/>
  <c r="C417"/>
  <c r="G417" s="1"/>
  <c r="C416"/>
  <c r="C415"/>
  <c r="G415" s="1"/>
  <c r="C414"/>
  <c r="G414" s="1"/>
  <c r="C413"/>
  <c r="G413" s="1"/>
  <c r="C412"/>
  <c r="C406"/>
  <c r="D406" s="1"/>
  <c r="C405"/>
  <c r="F405" s="1"/>
  <c r="C404"/>
  <c r="D404" s="1"/>
  <c r="C403"/>
  <c r="F403" s="1"/>
  <c r="C402"/>
  <c r="D402" s="1"/>
  <c r="C401"/>
  <c r="F401" s="1"/>
  <c r="C400"/>
  <c r="D400" s="1"/>
  <c r="C399"/>
  <c r="F399" s="1"/>
  <c r="C398"/>
  <c r="D398" s="1"/>
  <c r="C397"/>
  <c r="F397" s="1"/>
  <c r="C396"/>
  <c r="D396" s="1"/>
  <c r="C395"/>
  <c r="G395" s="1"/>
  <c r="C394"/>
  <c r="D394" s="1"/>
  <c r="C393"/>
  <c r="C392"/>
  <c r="D392" s="1"/>
  <c r="C391"/>
  <c r="C390"/>
  <c r="D390" s="1"/>
  <c r="C389"/>
  <c r="C388"/>
  <c r="D388" s="1"/>
  <c r="C387"/>
  <c r="G387" s="1"/>
  <c r="E386"/>
  <c r="C386"/>
  <c r="D386" s="1"/>
  <c r="C385"/>
  <c r="C384"/>
  <c r="D384" s="1"/>
  <c r="C383"/>
  <c r="G383" s="1"/>
  <c r="C382"/>
  <c r="D382" s="1"/>
  <c r="C381"/>
  <c r="G381" s="1"/>
  <c r="C380"/>
  <c r="D380" s="1"/>
  <c r="C379"/>
  <c r="G379" s="1"/>
  <c r="C378"/>
  <c r="D378" s="1"/>
  <c r="C377"/>
  <c r="C376"/>
  <c r="D376" s="1"/>
  <c r="C375"/>
  <c r="C374"/>
  <c r="D374" s="1"/>
  <c r="C373"/>
  <c r="C372"/>
  <c r="D372" s="1"/>
  <c r="C371"/>
  <c r="G371" s="1"/>
  <c r="E370"/>
  <c r="C370"/>
  <c r="D370" s="1"/>
  <c r="C369"/>
  <c r="C368"/>
  <c r="D368" s="1"/>
  <c r="C367"/>
  <c r="C361"/>
  <c r="G361" s="1"/>
  <c r="C360"/>
  <c r="F360" s="1"/>
  <c r="C359"/>
  <c r="G359" s="1"/>
  <c r="C358"/>
  <c r="F358" s="1"/>
  <c r="F357"/>
  <c r="D357"/>
  <c r="C357"/>
  <c r="G357" s="1"/>
  <c r="C356"/>
  <c r="F356" s="1"/>
  <c r="C355"/>
  <c r="G355" s="1"/>
  <c r="C354"/>
  <c r="F354" s="1"/>
  <c r="F353"/>
  <c r="D353"/>
  <c r="C353"/>
  <c r="G353" s="1"/>
  <c r="C352"/>
  <c r="F352" s="1"/>
  <c r="C351"/>
  <c r="G351" s="1"/>
  <c r="C350"/>
  <c r="F350" s="1"/>
  <c r="F349"/>
  <c r="D349"/>
  <c r="C349"/>
  <c r="G349" s="1"/>
  <c r="C348"/>
  <c r="F348" s="1"/>
  <c r="C347"/>
  <c r="G347" s="1"/>
  <c r="C346"/>
  <c r="F345"/>
  <c r="D345"/>
  <c r="C345"/>
  <c r="G345" s="1"/>
  <c r="C344"/>
  <c r="C343"/>
  <c r="G343" s="1"/>
  <c r="C342"/>
  <c r="G342" s="1"/>
  <c r="C341"/>
  <c r="G341" s="1"/>
  <c r="C340"/>
  <c r="F339"/>
  <c r="D339"/>
  <c r="C339"/>
  <c r="G339" s="1"/>
  <c r="G338"/>
  <c r="C338"/>
  <c r="F337"/>
  <c r="D337"/>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C310"/>
  <c r="D310" s="1"/>
  <c r="C309"/>
  <c r="F309" s="1"/>
  <c r="C308"/>
  <c r="D308" s="1"/>
  <c r="C307"/>
  <c r="F307" s="1"/>
  <c r="C306"/>
  <c r="D306" s="1"/>
  <c r="C305"/>
  <c r="F305" s="1"/>
  <c r="C304"/>
  <c r="D304" s="1"/>
  <c r="C303"/>
  <c r="F303" s="1"/>
  <c r="C302"/>
  <c r="D302" s="1"/>
  <c r="C301"/>
  <c r="F301" s="1"/>
  <c r="C300"/>
  <c r="D300" s="1"/>
  <c r="C299"/>
  <c r="F299" s="1"/>
  <c r="C298"/>
  <c r="D298" s="1"/>
  <c r="C297"/>
  <c r="F297" s="1"/>
  <c r="C296"/>
  <c r="D296" s="1"/>
  <c r="C295"/>
  <c r="F295" s="1"/>
  <c r="C294"/>
  <c r="D294" s="1"/>
  <c r="C293"/>
  <c r="C292"/>
  <c r="D292" s="1"/>
  <c r="C291"/>
  <c r="G291" s="1"/>
  <c r="E290"/>
  <c r="C290"/>
  <c r="D290" s="1"/>
  <c r="C289"/>
  <c r="C288"/>
  <c r="D288" s="1"/>
  <c r="C287"/>
  <c r="C286"/>
  <c r="D286" s="1"/>
  <c r="C285"/>
  <c r="C284"/>
  <c r="D284" s="1"/>
  <c r="C283"/>
  <c r="G283" s="1"/>
  <c r="C282"/>
  <c r="D282" s="1"/>
  <c r="C281"/>
  <c r="C280"/>
  <c r="D280" s="1"/>
  <c r="C279"/>
  <c r="C278"/>
  <c r="D278" s="1"/>
  <c r="C277"/>
  <c r="F271"/>
  <c r="E271"/>
  <c r="C271"/>
  <c r="D271" s="1"/>
  <c r="C270"/>
  <c r="F270" s="1"/>
  <c r="F269"/>
  <c r="E269"/>
  <c r="C269"/>
  <c r="D269" s="1"/>
  <c r="C268"/>
  <c r="F268" s="1"/>
  <c r="F267"/>
  <c r="E267"/>
  <c r="C267"/>
  <c r="D267" s="1"/>
  <c r="C266"/>
  <c r="F266" s="1"/>
  <c r="F265"/>
  <c r="E265"/>
  <c r="C265"/>
  <c r="D265" s="1"/>
  <c r="C264"/>
  <c r="F264" s="1"/>
  <c r="F263"/>
  <c r="E263"/>
  <c r="C263"/>
  <c r="D263" s="1"/>
  <c r="C262"/>
  <c r="F262" s="1"/>
  <c r="F261"/>
  <c r="E261"/>
  <c r="C261"/>
  <c r="D261" s="1"/>
  <c r="C260"/>
  <c r="F260" s="1"/>
  <c r="F259"/>
  <c r="E259"/>
  <c r="C259"/>
  <c r="D259" s="1"/>
  <c r="C258"/>
  <c r="F258" s="1"/>
  <c r="F257"/>
  <c r="E257"/>
  <c r="C257"/>
  <c r="D257" s="1"/>
  <c r="C256"/>
  <c r="F256" s="1"/>
  <c r="E255"/>
  <c r="C255"/>
  <c r="D255" s="1"/>
  <c r="C254"/>
  <c r="F254" s="1"/>
  <c r="E253"/>
  <c r="C253"/>
  <c r="D253" s="1"/>
  <c r="C252"/>
  <c r="F252" s="1"/>
  <c r="E251"/>
  <c r="C251"/>
  <c r="D251" s="1"/>
  <c r="C250"/>
  <c r="F250" s="1"/>
  <c r="E249"/>
  <c r="C249"/>
  <c r="D249" s="1"/>
  <c r="C248"/>
  <c r="F248" s="1"/>
  <c r="E247"/>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E224"/>
  <c r="D224"/>
  <c r="C224"/>
  <c r="G224" s="1"/>
  <c r="C223"/>
  <c r="F223" s="1"/>
  <c r="E222"/>
  <c r="D222"/>
  <c r="C222"/>
  <c r="G222" s="1"/>
  <c r="C221"/>
  <c r="F221" s="1"/>
  <c r="E220"/>
  <c r="D220"/>
  <c r="C220"/>
  <c r="G220" s="1"/>
  <c r="C219"/>
  <c r="F219" s="1"/>
  <c r="E218"/>
  <c r="D218"/>
  <c r="C218"/>
  <c r="G218" s="1"/>
  <c r="C217"/>
  <c r="F217" s="1"/>
  <c r="E216"/>
  <c r="D216"/>
  <c r="C216"/>
  <c r="G216" s="1"/>
  <c r="C215"/>
  <c r="F215" s="1"/>
  <c r="E214"/>
  <c r="D214"/>
  <c r="C214"/>
  <c r="G214" s="1"/>
  <c r="C213"/>
  <c r="F213" s="1"/>
  <c r="E212"/>
  <c r="D212"/>
  <c r="C212"/>
  <c r="G212" s="1"/>
  <c r="C211"/>
  <c r="F211" s="1"/>
  <c r="E210"/>
  <c r="D210"/>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F175"/>
  <c r="E175"/>
  <c r="C175"/>
  <c r="D175" s="1"/>
  <c r="C174"/>
  <c r="F174" s="1"/>
  <c r="F173"/>
  <c r="E173"/>
  <c r="C173"/>
  <c r="D173" s="1"/>
  <c r="C172"/>
  <c r="F172" s="1"/>
  <c r="F171"/>
  <c r="E171"/>
  <c r="C171"/>
  <c r="D171" s="1"/>
  <c r="C170"/>
  <c r="F170" s="1"/>
  <c r="F169"/>
  <c r="E169"/>
  <c r="C169"/>
  <c r="D169" s="1"/>
  <c r="C168"/>
  <c r="F168" s="1"/>
  <c r="F167"/>
  <c r="E167"/>
  <c r="C167"/>
  <c r="D167" s="1"/>
  <c r="C166"/>
  <c r="F166" s="1"/>
  <c r="F165"/>
  <c r="E165"/>
  <c r="C165"/>
  <c r="D165" s="1"/>
  <c r="G164"/>
  <c r="C164"/>
  <c r="F163"/>
  <c r="E163"/>
  <c r="C163"/>
  <c r="D163" s="1"/>
  <c r="C162"/>
  <c r="F161"/>
  <c r="E161"/>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E133"/>
  <c r="C133"/>
  <c r="F133" s="1"/>
  <c r="C132"/>
  <c r="C131"/>
  <c r="F131" s="1"/>
  <c r="C130"/>
  <c r="E129"/>
  <c r="C129"/>
  <c r="F129" s="1"/>
  <c r="C128"/>
  <c r="G128" s="1"/>
  <c r="C127"/>
  <c r="F127" s="1"/>
  <c r="C126"/>
  <c r="E125"/>
  <c r="C125"/>
  <c r="F125" s="1"/>
  <c r="C124"/>
  <c r="C123"/>
  <c r="F123" s="1"/>
  <c r="C122"/>
  <c r="E121"/>
  <c r="C121"/>
  <c r="F121" s="1"/>
  <c r="C120"/>
  <c r="C119"/>
  <c r="F119" s="1"/>
  <c r="C118"/>
  <c r="G118" s="1"/>
  <c r="E117"/>
  <c r="C117"/>
  <c r="F117" s="1"/>
  <c r="C116"/>
  <c r="C115"/>
  <c r="F115" s="1"/>
  <c r="C114"/>
  <c r="E113"/>
  <c r="C113"/>
  <c r="F113" s="1"/>
  <c r="C112"/>
  <c r="C111"/>
  <c r="G111" s="1"/>
  <c r="C110"/>
  <c r="G110" s="1"/>
  <c r="C109"/>
  <c r="G109" s="1"/>
  <c r="C108"/>
  <c r="C107"/>
  <c r="G107" s="1"/>
  <c r="C106"/>
  <c r="E106" s="1"/>
  <c r="C105"/>
  <c r="C104"/>
  <c r="C103"/>
  <c r="G103" s="1"/>
  <c r="C102"/>
  <c r="E102" s="1"/>
  <c r="C101"/>
  <c r="G101" s="1"/>
  <c r="C100"/>
  <c r="C99"/>
  <c r="G99" s="1"/>
  <c r="C98"/>
  <c r="E98" s="1"/>
  <c r="C97"/>
  <c r="G97" s="1"/>
  <c r="E91"/>
  <c r="C91"/>
  <c r="D91" s="1"/>
  <c r="C90"/>
  <c r="F90" s="1"/>
  <c r="C89"/>
  <c r="D89" s="1"/>
  <c r="C88"/>
  <c r="F88" s="1"/>
  <c r="E87"/>
  <c r="C87"/>
  <c r="D87" s="1"/>
  <c r="C86"/>
  <c r="F86" s="1"/>
  <c r="C85"/>
  <c r="D85" s="1"/>
  <c r="C84"/>
  <c r="F84" s="1"/>
  <c r="C83"/>
  <c r="D83" s="1"/>
  <c r="C82"/>
  <c r="F82" s="1"/>
  <c r="E81"/>
  <c r="C81"/>
  <c r="D81" s="1"/>
  <c r="C80"/>
  <c r="F80" s="1"/>
  <c r="C79"/>
  <c r="D79" s="1"/>
  <c r="C78"/>
  <c r="F78" s="1"/>
  <c r="E77"/>
  <c r="C77"/>
  <c r="D77" s="1"/>
  <c r="C76"/>
  <c r="F76" s="1"/>
  <c r="C75"/>
  <c r="D75" s="1"/>
  <c r="C74"/>
  <c r="F74" s="1"/>
  <c r="E73"/>
  <c r="C73"/>
  <c r="D73" s="1"/>
  <c r="C72"/>
  <c r="F72" s="1"/>
  <c r="C71"/>
  <c r="D71" s="1"/>
  <c r="C70"/>
  <c r="F70" s="1"/>
  <c r="E69"/>
  <c r="C69"/>
  <c r="D69" s="1"/>
  <c r="C68"/>
  <c r="F68" s="1"/>
  <c r="C67"/>
  <c r="D67" s="1"/>
  <c r="C66"/>
  <c r="F66" s="1"/>
  <c r="E65"/>
  <c r="C65"/>
  <c r="D65" s="1"/>
  <c r="C64"/>
  <c r="F64" s="1"/>
  <c r="C63"/>
  <c r="D63" s="1"/>
  <c r="C62"/>
  <c r="F62" s="1"/>
  <c r="C61"/>
  <c r="D61" s="1"/>
  <c r="C60"/>
  <c r="F60" s="1"/>
  <c r="C59"/>
  <c r="D59" s="1"/>
  <c r="C58"/>
  <c r="F58" s="1"/>
  <c r="C57"/>
  <c r="D57" s="1"/>
  <c r="C56"/>
  <c r="F56" s="1"/>
  <c r="C55"/>
  <c r="D55" s="1"/>
  <c r="C54"/>
  <c r="F54" s="1"/>
  <c r="C53"/>
  <c r="D53" s="1"/>
  <c r="C52"/>
  <c r="F52" s="1"/>
  <c r="C46"/>
  <c r="D46" s="1"/>
  <c r="C45"/>
  <c r="F45" s="1"/>
  <c r="C44"/>
  <c r="D44" s="1"/>
  <c r="C43"/>
  <c r="F43" s="1"/>
  <c r="C42"/>
  <c r="D42" s="1"/>
  <c r="C41"/>
  <c r="F41" s="1"/>
  <c r="C40"/>
  <c r="D40" s="1"/>
  <c r="C39"/>
  <c r="F39" s="1"/>
  <c r="C38"/>
  <c r="D38" s="1"/>
  <c r="C37"/>
  <c r="G37" s="1"/>
  <c r="C36"/>
  <c r="D36" s="1"/>
  <c r="C35"/>
  <c r="C34"/>
  <c r="D34" s="1"/>
  <c r="C33"/>
  <c r="G33" s="1"/>
  <c r="F32"/>
  <c r="E32"/>
  <c r="C32"/>
  <c r="D32" s="1"/>
  <c r="C31"/>
  <c r="F30"/>
  <c r="E30"/>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E773" l="1"/>
  <c r="E775"/>
  <c r="E777"/>
  <c r="F779"/>
  <c r="F781"/>
  <c r="F783"/>
  <c r="F785"/>
  <c r="E787"/>
  <c r="E789"/>
  <c r="F793"/>
  <c r="E795"/>
  <c r="F728"/>
  <c r="F730"/>
  <c r="F732"/>
  <c r="F734"/>
  <c r="F736"/>
  <c r="F738"/>
  <c r="F740"/>
  <c r="F742"/>
  <c r="F744"/>
  <c r="F746"/>
  <c r="F748"/>
  <c r="F750"/>
  <c r="F752"/>
  <c r="F754"/>
  <c r="F756"/>
  <c r="F758"/>
  <c r="F760"/>
  <c r="F762"/>
  <c r="F764"/>
  <c r="F766"/>
  <c r="F773"/>
  <c r="F775"/>
  <c r="F777"/>
  <c r="E779"/>
  <c r="E781"/>
  <c r="E783"/>
  <c r="F787"/>
  <c r="F789"/>
  <c r="F791"/>
  <c r="E793"/>
  <c r="F795"/>
  <c r="F797"/>
  <c r="F799"/>
  <c r="F685"/>
  <c r="E687"/>
  <c r="E689"/>
  <c r="D691"/>
  <c r="F691"/>
  <c r="E695"/>
  <c r="E697"/>
  <c r="D699"/>
  <c r="F699"/>
  <c r="E703"/>
  <c r="E721"/>
  <c r="E685"/>
  <c r="D687"/>
  <c r="F687"/>
  <c r="D689"/>
  <c r="F689"/>
  <c r="E691"/>
  <c r="E693"/>
  <c r="D695"/>
  <c r="F695"/>
  <c r="D697"/>
  <c r="F697"/>
  <c r="E699"/>
  <c r="E701"/>
  <c r="D703"/>
  <c r="F703"/>
  <c r="H711"/>
  <c r="H719"/>
  <c r="D721"/>
  <c r="F721"/>
  <c r="E642"/>
  <c r="E646"/>
  <c r="E650"/>
  <c r="E654"/>
  <c r="E674"/>
  <c r="E644"/>
  <c r="E648"/>
  <c r="E652"/>
  <c r="E656"/>
  <c r="E676"/>
  <c r="E599"/>
  <c r="E608"/>
  <c r="E610"/>
  <c r="E612"/>
  <c r="E614"/>
  <c r="E616"/>
  <c r="E618"/>
  <c r="E620"/>
  <c r="E622"/>
  <c r="E624"/>
  <c r="E626"/>
  <c r="E628"/>
  <c r="E630"/>
  <c r="E554"/>
  <c r="E556"/>
  <c r="E562"/>
  <c r="E564"/>
  <c r="E570"/>
  <c r="E572"/>
  <c r="E576"/>
  <c r="H578"/>
  <c r="E580"/>
  <c r="E584"/>
  <c r="E586"/>
  <c r="D554"/>
  <c r="F554"/>
  <c r="D556"/>
  <c r="F556"/>
  <c r="E558"/>
  <c r="E560"/>
  <c r="D562"/>
  <c r="F562"/>
  <c r="D564"/>
  <c r="F564"/>
  <c r="E566"/>
  <c r="E568"/>
  <c r="D570"/>
  <c r="F570"/>
  <c r="D572"/>
  <c r="F572"/>
  <c r="E574"/>
  <c r="D576"/>
  <c r="F576"/>
  <c r="E578"/>
  <c r="D580"/>
  <c r="F580"/>
  <c r="E582"/>
  <c r="D584"/>
  <c r="F584"/>
  <c r="G585"/>
  <c r="D586"/>
  <c r="F586"/>
  <c r="E515"/>
  <c r="F517"/>
  <c r="F519"/>
  <c r="E521"/>
  <c r="E523"/>
  <c r="F525"/>
  <c r="F527"/>
  <c r="F529"/>
  <c r="F531"/>
  <c r="F533"/>
  <c r="F535"/>
  <c r="F537"/>
  <c r="F539"/>
  <c r="F541"/>
  <c r="F515"/>
  <c r="F521"/>
  <c r="F523"/>
  <c r="E529"/>
  <c r="E531"/>
  <c r="E533"/>
  <c r="E535"/>
  <c r="E537"/>
  <c r="E539"/>
  <c r="E541"/>
  <c r="E460"/>
  <c r="E464"/>
  <c r="E468"/>
  <c r="E473"/>
  <c r="E475"/>
  <c r="E477"/>
  <c r="E479"/>
  <c r="H417"/>
  <c r="H417" i="4" s="1"/>
  <c r="C57" i="5" s="1"/>
  <c r="E421" i="3"/>
  <c r="E423"/>
  <c r="H423" s="1"/>
  <c r="H423" i="4" s="1"/>
  <c r="E429" i="3"/>
  <c r="E431"/>
  <c r="H449"/>
  <c r="H449" i="4" s="1"/>
  <c r="C89" i="5" s="1"/>
  <c r="E417" i="3"/>
  <c r="E419"/>
  <c r="H419" s="1"/>
  <c r="H419" i="4" s="1"/>
  <c r="D421" i="3"/>
  <c r="F421"/>
  <c r="F421" i="4" s="1"/>
  <c r="D423" i="3"/>
  <c r="F423"/>
  <c r="F423" i="4" s="1"/>
  <c r="E425" i="3"/>
  <c r="H425" s="1"/>
  <c r="H425" i="4" s="1"/>
  <c r="C65" i="5" s="1"/>
  <c r="E427" i="3"/>
  <c r="H427" s="1"/>
  <c r="H427" i="4" s="1"/>
  <c r="D429" i="3"/>
  <c r="F429"/>
  <c r="F429" i="4" s="1"/>
  <c r="D431" i="3"/>
  <c r="F431"/>
  <c r="H431" s="1"/>
  <c r="H431" i="4" s="1"/>
  <c r="H437" i="3"/>
  <c r="H443"/>
  <c r="H443" i="4" s="1"/>
  <c r="E449" i="3"/>
  <c r="E451"/>
  <c r="H451" s="1"/>
  <c r="H451" i="4" s="1"/>
  <c r="F372" i="3"/>
  <c r="F374"/>
  <c r="F376"/>
  <c r="F378"/>
  <c r="E380"/>
  <c r="E382"/>
  <c r="E384"/>
  <c r="F388"/>
  <c r="F390"/>
  <c r="F392"/>
  <c r="F394"/>
  <c r="E396"/>
  <c r="E398"/>
  <c r="E400"/>
  <c r="E402"/>
  <c r="E404"/>
  <c r="E406"/>
  <c r="F370"/>
  <c r="E372"/>
  <c r="E374"/>
  <c r="E376"/>
  <c r="E378"/>
  <c r="F380"/>
  <c r="F382"/>
  <c r="F384"/>
  <c r="F386"/>
  <c r="E388"/>
  <c r="E390"/>
  <c r="E392"/>
  <c r="E394"/>
  <c r="F396"/>
  <c r="F398"/>
  <c r="F400"/>
  <c r="F402"/>
  <c r="F404"/>
  <c r="F406"/>
  <c r="E341"/>
  <c r="E343"/>
  <c r="H345"/>
  <c r="E347"/>
  <c r="E351"/>
  <c r="E355"/>
  <c r="E359"/>
  <c r="E361"/>
  <c r="E337"/>
  <c r="H337" s="1"/>
  <c r="H337" i="4" s="1"/>
  <c r="E339" i="3"/>
  <c r="D341"/>
  <c r="F341"/>
  <c r="D343"/>
  <c r="F343"/>
  <c r="E345"/>
  <c r="D347"/>
  <c r="F347"/>
  <c r="E349"/>
  <c r="D351"/>
  <c r="F351"/>
  <c r="E353"/>
  <c r="H353" s="1"/>
  <c r="H353" i="4" s="1"/>
  <c r="D355" i="3"/>
  <c r="F355"/>
  <c r="E357"/>
  <c r="D359"/>
  <c r="F359"/>
  <c r="G360"/>
  <c r="D361"/>
  <c r="F361"/>
  <c r="E294"/>
  <c r="E296"/>
  <c r="E298"/>
  <c r="E300"/>
  <c r="E302"/>
  <c r="E304"/>
  <c r="E306"/>
  <c r="E308"/>
  <c r="E310"/>
  <c r="E312"/>
  <c r="E314"/>
  <c r="E316"/>
  <c r="F294"/>
  <c r="F296"/>
  <c r="F298"/>
  <c r="F300"/>
  <c r="F302"/>
  <c r="F304"/>
  <c r="F306"/>
  <c r="F308"/>
  <c r="F310"/>
  <c r="F312"/>
  <c r="F314"/>
  <c r="F316"/>
  <c r="F247"/>
  <c r="F249"/>
  <c r="F251"/>
  <c r="F253"/>
  <c r="F255"/>
  <c r="E204"/>
  <c r="E206"/>
  <c r="E208"/>
  <c r="E226"/>
  <c r="D204"/>
  <c r="D206"/>
  <c r="D208"/>
  <c r="D226"/>
  <c r="E157"/>
  <c r="E159"/>
  <c r="F177"/>
  <c r="F179"/>
  <c r="F181"/>
  <c r="F157"/>
  <c r="F159"/>
  <c r="E177"/>
  <c r="E179"/>
  <c r="E181"/>
  <c r="E110"/>
  <c r="E115"/>
  <c r="E119"/>
  <c r="E123"/>
  <c r="E127"/>
  <c r="E131"/>
  <c r="E135"/>
  <c r="E67"/>
  <c r="E71"/>
  <c r="E71" i="4" s="1"/>
  <c r="E75" i="3"/>
  <c r="E79"/>
  <c r="E83"/>
  <c r="G84"/>
  <c r="G84" i="4" s="1"/>
  <c r="E85" i="3"/>
  <c r="E89"/>
  <c r="E89" i="4" s="1"/>
  <c r="F34" i="3"/>
  <c r="F36"/>
  <c r="F38"/>
  <c r="F40"/>
  <c r="F42"/>
  <c r="F44"/>
  <c r="F46"/>
  <c r="E34"/>
  <c r="E36"/>
  <c r="E38"/>
  <c r="E40"/>
  <c r="E42"/>
  <c r="E44"/>
  <c r="E46"/>
  <c r="E595"/>
  <c r="D552"/>
  <c r="F552"/>
  <c r="E513"/>
  <c r="D202"/>
  <c r="F513"/>
  <c r="D550"/>
  <c r="E552"/>
  <c r="E640"/>
  <c r="E282"/>
  <c r="E507"/>
  <c r="F550"/>
  <c r="E245"/>
  <c r="D200"/>
  <c r="E61"/>
  <c r="G106"/>
  <c r="E241"/>
  <c r="E243"/>
  <c r="F290"/>
  <c r="E292"/>
  <c r="E368"/>
  <c r="D413"/>
  <c r="F413"/>
  <c r="F414" i="4" s="1"/>
  <c r="D415" i="3"/>
  <c r="F415"/>
  <c r="D548"/>
  <c r="F548"/>
  <c r="E550"/>
  <c r="E59"/>
  <c r="E63"/>
  <c r="E153"/>
  <c r="E200"/>
  <c r="E202"/>
  <c r="F241"/>
  <c r="F243"/>
  <c r="F245"/>
  <c r="F292"/>
  <c r="F368"/>
  <c r="F368" i="4" s="1"/>
  <c r="E413" i="3"/>
  <c r="E415"/>
  <c r="E548"/>
  <c r="E147"/>
  <c r="D192"/>
  <c r="D196"/>
  <c r="E505"/>
  <c r="E280"/>
  <c r="E237"/>
  <c r="D190"/>
  <c r="D194"/>
  <c r="D198"/>
  <c r="E151"/>
  <c r="E57"/>
  <c r="G102"/>
  <c r="F147"/>
  <c r="E149"/>
  <c r="F155"/>
  <c r="E190"/>
  <c r="E192"/>
  <c r="E194"/>
  <c r="E196"/>
  <c r="E198"/>
  <c r="F235"/>
  <c r="F239"/>
  <c r="F280"/>
  <c r="F282"/>
  <c r="E284"/>
  <c r="E286"/>
  <c r="E288"/>
  <c r="E329"/>
  <c r="E331"/>
  <c r="D333"/>
  <c r="F333"/>
  <c r="D335"/>
  <c r="F335"/>
  <c r="E503"/>
  <c r="F505"/>
  <c r="F507"/>
  <c r="E509"/>
  <c r="E511"/>
  <c r="E55"/>
  <c r="F149"/>
  <c r="F151"/>
  <c r="F153"/>
  <c r="E155"/>
  <c r="E235"/>
  <c r="F237"/>
  <c r="E239"/>
  <c r="F284"/>
  <c r="F286"/>
  <c r="F288"/>
  <c r="D329"/>
  <c r="F329"/>
  <c r="D331"/>
  <c r="F331"/>
  <c r="E333"/>
  <c r="E335"/>
  <c r="F503"/>
  <c r="F509"/>
  <c r="F511"/>
  <c r="F145"/>
  <c r="D188"/>
  <c r="D327"/>
  <c r="F327"/>
  <c r="E145"/>
  <c r="E188"/>
  <c r="E327"/>
  <c r="AJ290" i="1"/>
  <c r="AL290"/>
  <c r="E458" i="3"/>
  <c r="F683"/>
  <c r="E638"/>
  <c r="D683"/>
  <c r="E683"/>
  <c r="D323"/>
  <c r="E278"/>
  <c r="F323"/>
  <c r="E53"/>
  <c r="E53" i="4" s="1"/>
  <c r="G98" i="3"/>
  <c r="F143"/>
  <c r="F147" i="4" s="1"/>
  <c r="E233" i="3"/>
  <c r="E325"/>
  <c r="E331" i="4" s="1"/>
  <c r="E143" i="3"/>
  <c r="F233"/>
  <c r="F278"/>
  <c r="E323"/>
  <c r="D325"/>
  <c r="F325"/>
  <c r="AJ148" i="1"/>
  <c r="E24" i="3"/>
  <c r="E26"/>
  <c r="E28"/>
  <c r="G7"/>
  <c r="F24"/>
  <c r="F26"/>
  <c r="F28"/>
  <c r="E8"/>
  <c r="E10"/>
  <c r="E12"/>
  <c r="E14"/>
  <c r="E16"/>
  <c r="E18"/>
  <c r="E20"/>
  <c r="F8"/>
  <c r="F10"/>
  <c r="F12"/>
  <c r="F14"/>
  <c r="F16"/>
  <c r="F18"/>
  <c r="F20"/>
  <c r="E22"/>
  <c r="F22"/>
  <c r="D7"/>
  <c r="F780"/>
  <c r="F780" i="4" s="1"/>
  <c r="E780" i="3"/>
  <c r="D780"/>
  <c r="F788"/>
  <c r="E788"/>
  <c r="D788"/>
  <c r="F790"/>
  <c r="F790" i="4" s="1"/>
  <c r="E790" i="3"/>
  <c r="D790"/>
  <c r="F806"/>
  <c r="F806" i="4" s="1"/>
  <c r="D806" i="3"/>
  <c r="E806"/>
  <c r="F772"/>
  <c r="E772"/>
  <c r="F776"/>
  <c r="F776" i="4" s="1"/>
  <c r="E776" i="3"/>
  <c r="D776"/>
  <c r="F784"/>
  <c r="F784" i="4" s="1"/>
  <c r="D784" i="3"/>
  <c r="E784"/>
  <c r="G790"/>
  <c r="F792"/>
  <c r="D792"/>
  <c r="H792" s="1"/>
  <c r="H792" i="4" s="1"/>
  <c r="E792" i="3"/>
  <c r="F800"/>
  <c r="D800"/>
  <c r="E800"/>
  <c r="G806"/>
  <c r="F808"/>
  <c r="F808" i="4" s="1"/>
  <c r="D808" i="3"/>
  <c r="E808"/>
  <c r="F796"/>
  <c r="F796" i="4" s="1"/>
  <c r="D796" i="3"/>
  <c r="E796"/>
  <c r="F804"/>
  <c r="D804"/>
  <c r="E804"/>
  <c r="F774"/>
  <c r="D774"/>
  <c r="H774" s="1"/>
  <c r="H774" i="4" s="1"/>
  <c r="E774" i="3"/>
  <c r="G780"/>
  <c r="F782"/>
  <c r="D782"/>
  <c r="H782" s="1"/>
  <c r="H782" i="4" s="1"/>
  <c r="E782" i="3"/>
  <c r="G788"/>
  <c r="F798"/>
  <c r="F798" i="4" s="1"/>
  <c r="D798" i="3"/>
  <c r="E798"/>
  <c r="G804"/>
  <c r="D772"/>
  <c r="D772" i="4" s="1"/>
  <c r="G776" i="3"/>
  <c r="F778"/>
  <c r="F778" i="4" s="1"/>
  <c r="D778" i="3"/>
  <c r="E778"/>
  <c r="G784"/>
  <c r="F786"/>
  <c r="D786"/>
  <c r="H786" s="1"/>
  <c r="H786" i="4" s="1"/>
  <c r="E786" i="3"/>
  <c r="F794"/>
  <c r="E794"/>
  <c r="D794"/>
  <c r="G800"/>
  <c r="F802"/>
  <c r="F802" i="4" s="1"/>
  <c r="D802" i="3"/>
  <c r="E802"/>
  <c r="G808"/>
  <c r="F810"/>
  <c r="D810"/>
  <c r="E810"/>
  <c r="G773"/>
  <c r="H773" s="1"/>
  <c r="G775"/>
  <c r="H775" s="1"/>
  <c r="H775" i="4" s="1"/>
  <c r="G777" i="3"/>
  <c r="H777" s="1"/>
  <c r="G779"/>
  <c r="H779" s="1"/>
  <c r="H779" i="4" s="1"/>
  <c r="G781" i="3"/>
  <c r="H781" s="1"/>
  <c r="G783"/>
  <c r="H783" s="1"/>
  <c r="H783" i="4" s="1"/>
  <c r="G785" i="3"/>
  <c r="G785" i="4" s="1"/>
  <c r="G787" i="3"/>
  <c r="H787" s="1"/>
  <c r="G789"/>
  <c r="H789" s="1"/>
  <c r="G791"/>
  <c r="H791" s="1"/>
  <c r="H791" i="4" s="1"/>
  <c r="AI71" i="5" s="1"/>
  <c r="G793" i="3"/>
  <c r="G793" i="4" s="1"/>
  <c r="G795" i="3"/>
  <c r="H795" s="1"/>
  <c r="H795" i="4" s="1"/>
  <c r="G797" i="3"/>
  <c r="G797" i="4" s="1"/>
  <c r="G799" i="3"/>
  <c r="H799" s="1"/>
  <c r="H799" i="4" s="1"/>
  <c r="AI79" i="5" s="1"/>
  <c r="G801" i="3"/>
  <c r="H801" s="1"/>
  <c r="G803"/>
  <c r="H803" s="1"/>
  <c r="H803" i="4" s="1"/>
  <c r="G805" i="3"/>
  <c r="G805" i="4" s="1"/>
  <c r="G807" i="3"/>
  <c r="H807" s="1"/>
  <c r="G809"/>
  <c r="G809" i="4" s="1"/>
  <c r="G811" i="3"/>
  <c r="H811" s="1"/>
  <c r="H811" i="4" s="1"/>
  <c r="AI91" i="5" s="1"/>
  <c r="G729" i="3"/>
  <c r="G733"/>
  <c r="G735"/>
  <c r="G739"/>
  <c r="G741"/>
  <c r="G743"/>
  <c r="G753"/>
  <c r="G753" i="4" s="1"/>
  <c r="G755" i="3"/>
  <c r="G757"/>
  <c r="G759"/>
  <c r="G761"/>
  <c r="G761" i="4" s="1"/>
  <c r="G765" i="3"/>
  <c r="G765" i="4" s="1"/>
  <c r="D729" i="3"/>
  <c r="D733"/>
  <c r="D739"/>
  <c r="D743"/>
  <c r="H743" s="1"/>
  <c r="H743" i="4" s="1"/>
  <c r="D745" i="3"/>
  <c r="D747"/>
  <c r="D749"/>
  <c r="D753"/>
  <c r="H753" s="1"/>
  <c r="H753" i="4" s="1"/>
  <c r="D755" i="3"/>
  <c r="D757"/>
  <c r="D761"/>
  <c r="D765"/>
  <c r="H765" s="1"/>
  <c r="H765" i="4" s="1"/>
  <c r="E727" i="3"/>
  <c r="G728"/>
  <c r="H728" s="1"/>
  <c r="H728" i="4" s="1"/>
  <c r="E729" i="3"/>
  <c r="G730"/>
  <c r="G730" i="4" s="1"/>
  <c r="E731" i="3"/>
  <c r="G732"/>
  <c r="H732" s="1"/>
  <c r="H732" i="4" s="1"/>
  <c r="AE57" i="5" s="1"/>
  <c r="E733" i="3"/>
  <c r="G734"/>
  <c r="G734" i="4" s="1"/>
  <c r="E735" i="3"/>
  <c r="G736"/>
  <c r="H736" s="1"/>
  <c r="H736" i="4" s="1"/>
  <c r="AE61" i="5" s="1"/>
  <c r="E737" i="3"/>
  <c r="G738"/>
  <c r="G738" i="4" s="1"/>
  <c r="E739" i="3"/>
  <c r="G740"/>
  <c r="H740" s="1"/>
  <c r="H740" i="4" s="1"/>
  <c r="AE65" i="5" s="1"/>
  <c r="E741" i="3"/>
  <c r="G742"/>
  <c r="G742" i="4" s="1"/>
  <c r="E743" i="3"/>
  <c r="G744"/>
  <c r="H744" s="1"/>
  <c r="H744" i="4" s="1"/>
  <c r="AE69" i="5" s="1"/>
  <c r="E745" i="3"/>
  <c r="G746"/>
  <c r="G746" i="4" s="1"/>
  <c r="E747" i="3"/>
  <c r="G748"/>
  <c r="H748" s="1"/>
  <c r="H748" i="4" s="1"/>
  <c r="AE73" i="5" s="1"/>
  <c r="E749" i="3"/>
  <c r="G750"/>
  <c r="G750" i="4" s="1"/>
  <c r="E751" i="3"/>
  <c r="G752"/>
  <c r="H752" s="1"/>
  <c r="H752" i="4" s="1"/>
  <c r="AE77" i="5" s="1"/>
  <c r="E753" i="3"/>
  <c r="G754"/>
  <c r="G754" i="4" s="1"/>
  <c r="E755" i="3"/>
  <c r="G756"/>
  <c r="H756" s="1"/>
  <c r="H756" i="4" s="1"/>
  <c r="AE81" i="5" s="1"/>
  <c r="E757" i="3"/>
  <c r="G758"/>
  <c r="G758" i="4" s="1"/>
  <c r="E759" i="3"/>
  <c r="G760"/>
  <c r="H760" s="1"/>
  <c r="H760" i="4" s="1"/>
  <c r="AE85" i="5" s="1"/>
  <c r="E761" i="3"/>
  <c r="G762"/>
  <c r="G762" i="4" s="1"/>
  <c r="E763" i="3"/>
  <c r="G764"/>
  <c r="H764" s="1"/>
  <c r="H764" i="4" s="1"/>
  <c r="AE89" i="5" s="1"/>
  <c r="E765" i="3"/>
  <c r="G766"/>
  <c r="G766" i="4" s="1"/>
  <c r="G727" i="3"/>
  <c r="G727" i="4" s="1"/>
  <c r="G731" i="3"/>
  <c r="G737"/>
  <c r="G737" i="4" s="1"/>
  <c r="G745" i="3"/>
  <c r="G745" i="4" s="1"/>
  <c r="G747" i="3"/>
  <c r="G749"/>
  <c r="G751"/>
  <c r="G763"/>
  <c r="D727"/>
  <c r="H727" s="1"/>
  <c r="H727" i="4" s="1"/>
  <c r="AE52" i="5" s="1"/>
  <c r="D731" i="3"/>
  <c r="D735"/>
  <c r="H735" s="1"/>
  <c r="H735" i="4" s="1"/>
  <c r="D737" i="3"/>
  <c r="H737" s="1"/>
  <c r="H737" i="4" s="1"/>
  <c r="D741" i="3"/>
  <c r="D751"/>
  <c r="D759"/>
  <c r="H759" s="1"/>
  <c r="H759" i="4" s="1"/>
  <c r="D763" i="3"/>
  <c r="H763" s="1"/>
  <c r="H763" i="4" s="1"/>
  <c r="F682" i="3"/>
  <c r="E682"/>
  <c r="D682"/>
  <c r="F686"/>
  <c r="F686" i="4" s="1"/>
  <c r="E686" i="3"/>
  <c r="D686"/>
  <c r="F690"/>
  <c r="F690" i="4" s="1"/>
  <c r="E690" i="3"/>
  <c r="E690" i="4" s="1"/>
  <c r="D690" i="3"/>
  <c r="F694"/>
  <c r="E694"/>
  <c r="E694" i="4" s="1"/>
  <c r="D694" i="3"/>
  <c r="F698"/>
  <c r="E698"/>
  <c r="D698"/>
  <c r="F702"/>
  <c r="F702" i="4" s="1"/>
  <c r="E702" i="3"/>
  <c r="D702"/>
  <c r="F706"/>
  <c r="F706" i="4" s="1"/>
  <c r="E706" i="3"/>
  <c r="E706" i="4" s="1"/>
  <c r="D706" i="3"/>
  <c r="F710"/>
  <c r="E710"/>
  <c r="E710" i="4" s="1"/>
  <c r="D710" i="3"/>
  <c r="H710" s="1"/>
  <c r="G710"/>
  <c r="H715"/>
  <c r="H721"/>
  <c r="H721" i="4" s="1"/>
  <c r="G682" i="3"/>
  <c r="G683" i="4" s="1"/>
  <c r="H685" i="3"/>
  <c r="G686"/>
  <c r="H689"/>
  <c r="H689" i="4" s="1"/>
  <c r="G690" i="3"/>
  <c r="G690" i="4" s="1"/>
  <c r="H693" i="3"/>
  <c r="G694"/>
  <c r="H697"/>
  <c r="H697" i="4" s="1"/>
  <c r="G698" i="3"/>
  <c r="G698" i="4" s="1"/>
  <c r="H701" i="3"/>
  <c r="G702"/>
  <c r="H705"/>
  <c r="H705" i="4" s="1"/>
  <c r="G706" i="3"/>
  <c r="G706" i="4" s="1"/>
  <c r="H709" i="3"/>
  <c r="H717"/>
  <c r="F684"/>
  <c r="E684"/>
  <c r="E684" i="4" s="1"/>
  <c r="D684" i="3"/>
  <c r="D684" i="4" s="1"/>
  <c r="F688" i="3"/>
  <c r="E688"/>
  <c r="D688"/>
  <c r="H688" s="1"/>
  <c r="H688" i="4" s="1"/>
  <c r="F692" i="3"/>
  <c r="E692"/>
  <c r="D692"/>
  <c r="F696"/>
  <c r="E696"/>
  <c r="D696"/>
  <c r="F700"/>
  <c r="E700"/>
  <c r="E700" i="4" s="1"/>
  <c r="D700" i="3"/>
  <c r="F704"/>
  <c r="E704"/>
  <c r="D704"/>
  <c r="H704" s="1"/>
  <c r="H704" i="4" s="1"/>
  <c r="F708" i="3"/>
  <c r="E708"/>
  <c r="D708"/>
  <c r="G712"/>
  <c r="G712" i="4" s="1"/>
  <c r="G714" i="3"/>
  <c r="G716"/>
  <c r="G718"/>
  <c r="D712"/>
  <c r="H712" s="1"/>
  <c r="H712" i="4" s="1"/>
  <c r="D714" i="3"/>
  <c r="D716"/>
  <c r="D718"/>
  <c r="D720"/>
  <c r="H720" s="1"/>
  <c r="H720" i="4" s="1"/>
  <c r="E712" i="3"/>
  <c r="E714"/>
  <c r="E716"/>
  <c r="E718"/>
  <c r="E718" i="4" s="1"/>
  <c r="E720" i="3"/>
  <c r="G637"/>
  <c r="G639" i="4" s="1"/>
  <c r="G639" i="3"/>
  <c r="G641"/>
  <c r="G643"/>
  <c r="G643" i="4" s="1"/>
  <c r="G645" i="3"/>
  <c r="G647"/>
  <c r="G649"/>
  <c r="G651"/>
  <c r="G651" i="4" s="1"/>
  <c r="G653" i="3"/>
  <c r="G657"/>
  <c r="G659"/>
  <c r="G661"/>
  <c r="G663"/>
  <c r="G665"/>
  <c r="G667"/>
  <c r="G669"/>
  <c r="G671"/>
  <c r="G673"/>
  <c r="G675"/>
  <c r="D637"/>
  <c r="F638"/>
  <c r="D639"/>
  <c r="F640"/>
  <c r="D641"/>
  <c r="F642"/>
  <c r="H642" s="1"/>
  <c r="H642" i="4" s="1"/>
  <c r="W57" i="5" s="1"/>
  <c r="D643" i="3"/>
  <c r="F644"/>
  <c r="D645"/>
  <c r="F646"/>
  <c r="H646" s="1"/>
  <c r="H646" i="4" s="1"/>
  <c r="W61" i="5" s="1"/>
  <c r="D647" i="3"/>
  <c r="F648"/>
  <c r="D649"/>
  <c r="F650"/>
  <c r="D651"/>
  <c r="F652"/>
  <c r="D653"/>
  <c r="F654"/>
  <c r="D655"/>
  <c r="F656"/>
  <c r="D657"/>
  <c r="F658"/>
  <c r="D659"/>
  <c r="F660"/>
  <c r="D661"/>
  <c r="F662"/>
  <c r="D663"/>
  <c r="F664"/>
  <c r="D665"/>
  <c r="F666"/>
  <c r="D667"/>
  <c r="F668"/>
  <c r="D669"/>
  <c r="F670"/>
  <c r="D671"/>
  <c r="F672"/>
  <c r="D673"/>
  <c r="F674"/>
  <c r="H674" s="1"/>
  <c r="H674" i="4" s="1"/>
  <c r="W89" i="5" s="1"/>
  <c r="D675" i="3"/>
  <c r="F676"/>
  <c r="G655"/>
  <c r="G655" i="4" s="1"/>
  <c r="E637" i="3"/>
  <c r="E639" i="4" s="1"/>
  <c r="G638" i="3"/>
  <c r="E639"/>
  <c r="G640"/>
  <c r="G640" i="4" s="1"/>
  <c r="E641" i="3"/>
  <c r="G642"/>
  <c r="E643"/>
  <c r="G644"/>
  <c r="H644" s="1"/>
  <c r="H644" i="4" s="1"/>
  <c r="E645" i="3"/>
  <c r="G646"/>
  <c r="E647"/>
  <c r="G648"/>
  <c r="G648" i="4" s="1"/>
  <c r="E649" i="3"/>
  <c r="G650"/>
  <c r="E651"/>
  <c r="G652"/>
  <c r="G652" i="4" s="1"/>
  <c r="E653" i="3"/>
  <c r="G654"/>
  <c r="E655"/>
  <c r="G656"/>
  <c r="H656" s="1"/>
  <c r="H656" i="4" s="1"/>
  <c r="E657" i="3"/>
  <c r="G658"/>
  <c r="E659"/>
  <c r="G660"/>
  <c r="G660" i="4" s="1"/>
  <c r="E661" i="3"/>
  <c r="G662"/>
  <c r="E663"/>
  <c r="G664"/>
  <c r="G664" i="4" s="1"/>
  <c r="E665" i="3"/>
  <c r="G666"/>
  <c r="E667"/>
  <c r="G668"/>
  <c r="G668" i="4" s="1"/>
  <c r="E669" i="3"/>
  <c r="G670"/>
  <c r="E671"/>
  <c r="G672"/>
  <c r="G672" i="4" s="1"/>
  <c r="E673" i="3"/>
  <c r="G674"/>
  <c r="E675"/>
  <c r="G676"/>
  <c r="H676" s="1"/>
  <c r="H676" i="4" s="1"/>
  <c r="F594" i="3"/>
  <c r="D594"/>
  <c r="F602"/>
  <c r="F602" i="4" s="1"/>
  <c r="D602" i="3"/>
  <c r="F606"/>
  <c r="D606"/>
  <c r="D593"/>
  <c r="F593"/>
  <c r="F594" i="4" s="1"/>
  <c r="E598" i="3"/>
  <c r="D601"/>
  <c r="F601"/>
  <c r="F592"/>
  <c r="F592" i="4" s="1"/>
  <c r="D592" i="3"/>
  <c r="D592" i="4" s="1"/>
  <c r="E593" i="3"/>
  <c r="G594"/>
  <c r="F596"/>
  <c r="F596" i="4" s="1"/>
  <c r="D596" i="3"/>
  <c r="F600"/>
  <c r="D600"/>
  <c r="E601"/>
  <c r="E601" i="4" s="1"/>
  <c r="G602" i="3"/>
  <c r="F604"/>
  <c r="D604"/>
  <c r="G606"/>
  <c r="G606" i="4" s="1"/>
  <c r="F598" i="3"/>
  <c r="D598"/>
  <c r="H598" s="1"/>
  <c r="E594"/>
  <c r="E595" i="4" s="1"/>
  <c r="D597" i="3"/>
  <c r="F597"/>
  <c r="E602"/>
  <c r="D605"/>
  <c r="F605"/>
  <c r="F605" i="4" s="1"/>
  <c r="E606" i="3"/>
  <c r="E592"/>
  <c r="G593"/>
  <c r="D595"/>
  <c r="F595"/>
  <c r="E596"/>
  <c r="G597"/>
  <c r="D599"/>
  <c r="F599"/>
  <c r="E600"/>
  <c r="G601"/>
  <c r="D603"/>
  <c r="F603"/>
  <c r="E604"/>
  <c r="G605"/>
  <c r="D607"/>
  <c r="F607"/>
  <c r="E607"/>
  <c r="D609"/>
  <c r="F609"/>
  <c r="F609" i="4" s="1"/>
  <c r="E609" i="3"/>
  <c r="D611"/>
  <c r="F611"/>
  <c r="F611" i="4" s="1"/>
  <c r="E611" i="3"/>
  <c r="D613"/>
  <c r="F613"/>
  <c r="E613"/>
  <c r="E613" i="4" s="1"/>
  <c r="D615" i="3"/>
  <c r="F615"/>
  <c r="E615"/>
  <c r="D617"/>
  <c r="F617"/>
  <c r="F617" i="4" s="1"/>
  <c r="E617" i="3"/>
  <c r="D619"/>
  <c r="F619"/>
  <c r="F619" i="4" s="1"/>
  <c r="E619" i="3"/>
  <c r="E619" i="4" s="1"/>
  <c r="D621" i="3"/>
  <c r="F621"/>
  <c r="E621"/>
  <c r="E621" i="4" s="1"/>
  <c r="D623" i="3"/>
  <c r="F623"/>
  <c r="E623"/>
  <c r="D625"/>
  <c r="F625"/>
  <c r="E625"/>
  <c r="D627"/>
  <c r="F627"/>
  <c r="F627" i="4" s="1"/>
  <c r="E627" i="3"/>
  <c r="D629"/>
  <c r="F629"/>
  <c r="E629"/>
  <c r="E629" i="4" s="1"/>
  <c r="G608" i="3"/>
  <c r="G610"/>
  <c r="G612"/>
  <c r="G612" i="4" s="1"/>
  <c r="G614" i="3"/>
  <c r="G614" i="4" s="1"/>
  <c r="G616" i="3"/>
  <c r="G618"/>
  <c r="G620"/>
  <c r="G620" i="4" s="1"/>
  <c r="G622" i="3"/>
  <c r="G622" i="4" s="1"/>
  <c r="G624" i="3"/>
  <c r="G626"/>
  <c r="G628"/>
  <c r="G628" i="4" s="1"/>
  <c r="G630" i="3"/>
  <c r="G630" i="4" s="1"/>
  <c r="E631" i="3"/>
  <c r="D608"/>
  <c r="H608" s="1"/>
  <c r="D610"/>
  <c r="D612"/>
  <c r="D614"/>
  <c r="D616"/>
  <c r="H616" s="1"/>
  <c r="D618"/>
  <c r="D620"/>
  <c r="D622"/>
  <c r="D624"/>
  <c r="H624" s="1"/>
  <c r="D626"/>
  <c r="D628"/>
  <c r="D630"/>
  <c r="F631"/>
  <c r="H631" s="1"/>
  <c r="H631" i="4" s="1"/>
  <c r="G631" i="3"/>
  <c r="G631" i="4" s="1"/>
  <c r="F549" i="3"/>
  <c r="E549"/>
  <c r="D549"/>
  <c r="F553"/>
  <c r="F553" i="4" s="1"/>
  <c r="E553" i="3"/>
  <c r="D553"/>
  <c r="F557"/>
  <c r="F557" i="4" s="1"/>
  <c r="E557" i="3"/>
  <c r="D557"/>
  <c r="F561"/>
  <c r="E561"/>
  <c r="D561"/>
  <c r="F565"/>
  <c r="E565"/>
  <c r="D565"/>
  <c r="F569"/>
  <c r="F569" i="4" s="1"/>
  <c r="E569" i="3"/>
  <c r="D569"/>
  <c r="F573"/>
  <c r="F573" i="4" s="1"/>
  <c r="E573" i="3"/>
  <c r="D573"/>
  <c r="G573"/>
  <c r="H548"/>
  <c r="G549"/>
  <c r="G551" i="4" s="1"/>
  <c r="H552" i="3"/>
  <c r="G553"/>
  <c r="H556"/>
  <c r="G557"/>
  <c r="G557" i="4" s="1"/>
  <c r="H560" i="3"/>
  <c r="G561"/>
  <c r="H564"/>
  <c r="G565"/>
  <c r="G565" i="4" s="1"/>
  <c r="H568" i="3"/>
  <c r="G569"/>
  <c r="H572"/>
  <c r="H580"/>
  <c r="H586"/>
  <c r="F547"/>
  <c r="F547" i="4" s="1"/>
  <c r="E547" i="3"/>
  <c r="E547" i="4" s="1"/>
  <c r="D547" i="3"/>
  <c r="F551"/>
  <c r="E551"/>
  <c r="D551"/>
  <c r="F555"/>
  <c r="F555" i="4" s="1"/>
  <c r="E555" i="3"/>
  <c r="D555"/>
  <c r="F559"/>
  <c r="E559"/>
  <c r="E559" i="4" s="1"/>
  <c r="D559" i="3"/>
  <c r="F563"/>
  <c r="E563"/>
  <c r="E563" i="4" s="1"/>
  <c r="D563" i="3"/>
  <c r="H563" s="1"/>
  <c r="H563" i="4" s="1"/>
  <c r="F567" i="3"/>
  <c r="E567"/>
  <c r="D567"/>
  <c r="H567" s="1"/>
  <c r="H567" i="4" s="1"/>
  <c r="F571" i="3"/>
  <c r="F571" i="4" s="1"/>
  <c r="E571" i="3"/>
  <c r="D571"/>
  <c r="H574"/>
  <c r="H574" i="4" s="1"/>
  <c r="O79" i="5" s="1"/>
  <c r="H582" i="3"/>
  <c r="H582" i="4" s="1"/>
  <c r="O87" i="5" s="1"/>
  <c r="H550" i="3"/>
  <c r="H554"/>
  <c r="H558"/>
  <c r="H558" i="4" s="1"/>
  <c r="H562" i="3"/>
  <c r="H562" i="4" s="1"/>
  <c r="H566" i="3"/>
  <c r="H570"/>
  <c r="G575"/>
  <c r="G577"/>
  <c r="G577" i="4" s="1"/>
  <c r="G579" i="3"/>
  <c r="G581"/>
  <c r="G583"/>
  <c r="D575"/>
  <c r="D577"/>
  <c r="D579"/>
  <c r="D581"/>
  <c r="D583"/>
  <c r="D585"/>
  <c r="E575"/>
  <c r="E577"/>
  <c r="E579"/>
  <c r="E579" i="4" s="1"/>
  <c r="E581" i="3"/>
  <c r="E583"/>
  <c r="E585"/>
  <c r="F502"/>
  <c r="F502" i="4" s="1"/>
  <c r="E502" i="3"/>
  <c r="E502" i="4" s="1"/>
  <c r="D502" i="3"/>
  <c r="F510"/>
  <c r="E510"/>
  <c r="D510"/>
  <c r="F518"/>
  <c r="E518"/>
  <c r="D518"/>
  <c r="G502"/>
  <c r="F504"/>
  <c r="D504"/>
  <c r="E504"/>
  <c r="E505" i="4" s="1"/>
  <c r="G510" i="3"/>
  <c r="F512"/>
  <c r="F508" i="4" s="1"/>
  <c r="D512" i="3"/>
  <c r="E512"/>
  <c r="G518"/>
  <c r="G518" i="4" s="1"/>
  <c r="F520" i="3"/>
  <c r="F520" i="4" s="1"/>
  <c r="D520" i="3"/>
  <c r="E520"/>
  <c r="F506"/>
  <c r="D506"/>
  <c r="E506"/>
  <c r="F514"/>
  <c r="E514"/>
  <c r="D514"/>
  <c r="F522"/>
  <c r="E522"/>
  <c r="D522"/>
  <c r="G506"/>
  <c r="F508"/>
  <c r="E508"/>
  <c r="E512" i="4" s="1"/>
  <c r="D508" i="3"/>
  <c r="G514"/>
  <c r="F516"/>
  <c r="F516" i="4" s="1"/>
  <c r="E516" i="3"/>
  <c r="E516" i="4" s="1"/>
  <c r="D516" i="3"/>
  <c r="G522"/>
  <c r="G522" i="4" s="1"/>
  <c r="F524" i="3"/>
  <c r="F524" i="4" s="1"/>
  <c r="D524" i="3"/>
  <c r="E524"/>
  <c r="G528"/>
  <c r="G532"/>
  <c r="G534"/>
  <c r="G538"/>
  <c r="D526"/>
  <c r="D532"/>
  <c r="G503"/>
  <c r="H503" s="1"/>
  <c r="H510" i="4" s="1"/>
  <c r="G505" i="3"/>
  <c r="H505" s="1"/>
  <c r="H507" i="4" s="1"/>
  <c r="G507" i="3"/>
  <c r="H507" s="1"/>
  <c r="H509" i="4" s="1"/>
  <c r="G509" i="3"/>
  <c r="G511"/>
  <c r="H511" s="1"/>
  <c r="H511" i="4" s="1"/>
  <c r="K61" i="5" s="1"/>
  <c r="G513" i="3"/>
  <c r="H513" s="1"/>
  <c r="H513" i="4" s="1"/>
  <c r="K63" i="5" s="1"/>
  <c r="G515" i="3"/>
  <c r="H515" s="1"/>
  <c r="H515" i="4" s="1"/>
  <c r="K65" i="5" s="1"/>
  <c r="G517" i="3"/>
  <c r="G519"/>
  <c r="H519" s="1"/>
  <c r="H519" i="4" s="1"/>
  <c r="K69" i="5" s="1"/>
  <c r="G521" i="3"/>
  <c r="H521" s="1"/>
  <c r="H521" i="4" s="1"/>
  <c r="G523" i="3"/>
  <c r="H523" s="1"/>
  <c r="H523" i="4" s="1"/>
  <c r="K73" i="5" s="1"/>
  <c r="G525" i="3"/>
  <c r="E526"/>
  <c r="G527"/>
  <c r="H527" s="1"/>
  <c r="H527" i="4" s="1"/>
  <c r="K77" i="5" s="1"/>
  <c r="E528" i="3"/>
  <c r="E528" i="4" s="1"/>
  <c r="G529" i="3"/>
  <c r="E530"/>
  <c r="G531"/>
  <c r="H531" s="1"/>
  <c r="H531" i="4" s="1"/>
  <c r="K81" i="5" s="1"/>
  <c r="E532" i="3"/>
  <c r="E532" i="4" s="1"/>
  <c r="G533" i="3"/>
  <c r="E534"/>
  <c r="G535"/>
  <c r="H535" s="1"/>
  <c r="H535" i="4" s="1"/>
  <c r="K85" i="5" s="1"/>
  <c r="E536" i="3"/>
  <c r="E536" i="4" s="1"/>
  <c r="G537" i="3"/>
  <c r="E538"/>
  <c r="G539"/>
  <c r="H539" s="1"/>
  <c r="H539" i="4" s="1"/>
  <c r="K89" i="5" s="1"/>
  <c r="E540" i="3"/>
  <c r="E540" i="4" s="1"/>
  <c r="G541" i="3"/>
  <c r="G526"/>
  <c r="G530"/>
  <c r="G536"/>
  <c r="G540"/>
  <c r="D528"/>
  <c r="D530"/>
  <c r="D534"/>
  <c r="H534" s="1"/>
  <c r="H534" i="4" s="1"/>
  <c r="D536" i="3"/>
  <c r="H536" s="1"/>
  <c r="D538"/>
  <c r="H538" s="1"/>
  <c r="D540"/>
  <c r="F457"/>
  <c r="F457" i="4" s="1"/>
  <c r="D457" i="3"/>
  <c r="D457" i="4" s="1"/>
  <c r="F465" i="3"/>
  <c r="D465"/>
  <c r="F469"/>
  <c r="D469"/>
  <c r="D469" i="4" s="1"/>
  <c r="G457" i="3"/>
  <c r="F459"/>
  <c r="D459"/>
  <c r="F463"/>
  <c r="D463"/>
  <c r="G465"/>
  <c r="F467"/>
  <c r="F467" i="4" s="1"/>
  <c r="D467" i="3"/>
  <c r="G469"/>
  <c r="F471"/>
  <c r="D471"/>
  <c r="D458"/>
  <c r="F458"/>
  <c r="E459"/>
  <c r="D462"/>
  <c r="F462"/>
  <c r="E463"/>
  <c r="D466"/>
  <c r="F466"/>
  <c r="E467"/>
  <c r="D470"/>
  <c r="F470"/>
  <c r="E471"/>
  <c r="F461"/>
  <c r="D461"/>
  <c r="D461" i="4" s="1"/>
  <c r="E457" i="3"/>
  <c r="D460"/>
  <c r="H460" s="1"/>
  <c r="F460"/>
  <c r="E461"/>
  <c r="D464"/>
  <c r="F464"/>
  <c r="E465"/>
  <c r="D468"/>
  <c r="H468" s="1"/>
  <c r="F468"/>
  <c r="E469"/>
  <c r="D472"/>
  <c r="F472"/>
  <c r="E472"/>
  <c r="D474"/>
  <c r="F474"/>
  <c r="E474"/>
  <c r="E474" i="4" s="1"/>
  <c r="D476" i="3"/>
  <c r="F476"/>
  <c r="E476"/>
  <c r="D478"/>
  <c r="F478"/>
  <c r="E478"/>
  <c r="E478" i="4" s="1"/>
  <c r="D480" i="3"/>
  <c r="F480"/>
  <c r="E480"/>
  <c r="D482"/>
  <c r="F482"/>
  <c r="E482"/>
  <c r="E482" i="4" s="1"/>
  <c r="D484" i="3"/>
  <c r="F484"/>
  <c r="E484"/>
  <c r="D486"/>
  <c r="F486"/>
  <c r="E486"/>
  <c r="E486" i="4" s="1"/>
  <c r="G473" i="3"/>
  <c r="G475"/>
  <c r="G477"/>
  <c r="G479"/>
  <c r="G481"/>
  <c r="G483"/>
  <c r="G485"/>
  <c r="G487"/>
  <c r="E488"/>
  <c r="G489"/>
  <c r="E490"/>
  <c r="G491"/>
  <c r="E492"/>
  <c r="G493"/>
  <c r="E494"/>
  <c r="G495"/>
  <c r="E496"/>
  <c r="D473"/>
  <c r="H473" s="1"/>
  <c r="H473" i="4" s="1"/>
  <c r="D475" i="3"/>
  <c r="D477"/>
  <c r="H477" s="1"/>
  <c r="H477" i="4" s="1"/>
  <c r="D479" i="3"/>
  <c r="D481"/>
  <c r="H481" s="1"/>
  <c r="H481" i="4" s="1"/>
  <c r="D483" i="3"/>
  <c r="D485"/>
  <c r="H485" s="1"/>
  <c r="H485" i="4" s="1"/>
  <c r="D487" i="3"/>
  <c r="F488"/>
  <c r="H488" s="1"/>
  <c r="H488" i="4" s="1"/>
  <c r="D489" i="3"/>
  <c r="F490"/>
  <c r="D491"/>
  <c r="F492"/>
  <c r="H492" s="1"/>
  <c r="D493"/>
  <c r="F494"/>
  <c r="D495"/>
  <c r="F496"/>
  <c r="H496" s="1"/>
  <c r="G488"/>
  <c r="G490"/>
  <c r="G490" i="4" s="1"/>
  <c r="G492" i="3"/>
  <c r="G494"/>
  <c r="G494" i="4" s="1"/>
  <c r="G496" i="3"/>
  <c r="F412"/>
  <c r="F413" i="4" s="1"/>
  <c r="E412" i="3"/>
  <c r="D412"/>
  <c r="D413" i="4" s="1"/>
  <c r="F416" i="3"/>
  <c r="F416" i="4" s="1"/>
  <c r="E416" i="3"/>
  <c r="D416"/>
  <c r="F420"/>
  <c r="F420" i="4" s="1"/>
  <c r="E420" i="3"/>
  <c r="D420"/>
  <c r="F424"/>
  <c r="F424" i="4" s="1"/>
  <c r="E424" i="3"/>
  <c r="D424"/>
  <c r="F428"/>
  <c r="E428"/>
  <c r="E428" i="4" s="1"/>
  <c r="D428" i="3"/>
  <c r="F432"/>
  <c r="F432" i="4" s="1"/>
  <c r="E432" i="3"/>
  <c r="D432"/>
  <c r="F436"/>
  <c r="F436" i="4" s="1"/>
  <c r="E436" i="3"/>
  <c r="D436"/>
  <c r="F440"/>
  <c r="F440" i="4" s="1"/>
  <c r="E440" i="3"/>
  <c r="D440"/>
  <c r="H440" s="1"/>
  <c r="H440" i="4" s="1"/>
  <c r="C80" i="5" s="1"/>
  <c r="G440" i="3"/>
  <c r="H445"/>
  <c r="H445" i="4" s="1"/>
  <c r="C85" i="5" s="1"/>
  <c r="G412" i="3"/>
  <c r="G413" i="4" s="1"/>
  <c r="G416" i="3"/>
  <c r="G420"/>
  <c r="G420" i="4" s="1"/>
  <c r="G424" i="3"/>
  <c r="G428"/>
  <c r="G428" i="4" s="1"/>
  <c r="G432" i="3"/>
  <c r="H435"/>
  <c r="G436"/>
  <c r="G436" i="4" s="1"/>
  <c r="H439" i="3"/>
  <c r="H447"/>
  <c r="H447" i="4" s="1"/>
  <c r="F414" i="3"/>
  <c r="E414"/>
  <c r="E412" i="4" s="1"/>
  <c r="D414" i="3"/>
  <c r="F418"/>
  <c r="E418"/>
  <c r="E418" i="4" s="1"/>
  <c r="D418" i="3"/>
  <c r="H418" s="1"/>
  <c r="H418" i="4" s="1"/>
  <c r="F422" i="3"/>
  <c r="E422"/>
  <c r="D422"/>
  <c r="F426"/>
  <c r="F426" i="4" s="1"/>
  <c r="E426" i="3"/>
  <c r="D426"/>
  <c r="F430"/>
  <c r="E430"/>
  <c r="E430" i="4" s="1"/>
  <c r="D430" i="3"/>
  <c r="F434"/>
  <c r="E434"/>
  <c r="E434" i="4" s="1"/>
  <c r="D434" i="3"/>
  <c r="H434" s="1"/>
  <c r="H434" i="4" s="1"/>
  <c r="F438" i="3"/>
  <c r="E438"/>
  <c r="D438"/>
  <c r="G442"/>
  <c r="G444"/>
  <c r="G446"/>
  <c r="G448"/>
  <c r="G448" i="4" s="1"/>
  <c r="D442" i="3"/>
  <c r="H442" s="1"/>
  <c r="H442" i="4" s="1"/>
  <c r="D444" i="3"/>
  <c r="D446"/>
  <c r="D448"/>
  <c r="D450"/>
  <c r="H450" s="1"/>
  <c r="H450" i="4" s="1"/>
  <c r="E442" i="3"/>
  <c r="E444"/>
  <c r="E444" i="4" s="1"/>
  <c r="E446" i="3"/>
  <c r="E446" i="4" s="1"/>
  <c r="E448" i="3"/>
  <c r="E448" i="4" s="1"/>
  <c r="E450" i="3"/>
  <c r="F373"/>
  <c r="F373" i="4" s="1"/>
  <c r="D373" i="3"/>
  <c r="E373"/>
  <c r="F389"/>
  <c r="E389"/>
  <c r="D389"/>
  <c r="F367"/>
  <c r="F367" i="4" s="1"/>
  <c r="E367" i="3"/>
  <c r="E367" i="4" s="1"/>
  <c r="D367" i="3"/>
  <c r="D367" i="4" s="1"/>
  <c r="F375" i="3"/>
  <c r="E375"/>
  <c r="D375"/>
  <c r="F391"/>
  <c r="D391"/>
  <c r="E391"/>
  <c r="G367"/>
  <c r="G367" i="4" s="1"/>
  <c r="F369" i="3"/>
  <c r="F369" i="4" s="1"/>
  <c r="D369" i="3"/>
  <c r="E369"/>
  <c r="G375"/>
  <c r="F377"/>
  <c r="E377"/>
  <c r="D377"/>
  <c r="F385"/>
  <c r="E385"/>
  <c r="D385"/>
  <c r="G391"/>
  <c r="F393"/>
  <c r="F393" i="4" s="1"/>
  <c r="E393" i="3"/>
  <c r="D393"/>
  <c r="F381"/>
  <c r="F381" i="4" s="1"/>
  <c r="D381" i="3"/>
  <c r="E381"/>
  <c r="G373"/>
  <c r="F383"/>
  <c r="F383" i="4" s="1"/>
  <c r="D383" i="3"/>
  <c r="E383"/>
  <c r="G389"/>
  <c r="G369"/>
  <c r="F371"/>
  <c r="E371"/>
  <c r="D371"/>
  <c r="G377"/>
  <c r="F379"/>
  <c r="F379" i="4" s="1"/>
  <c r="E379" i="3"/>
  <c r="D379"/>
  <c r="H379" s="1"/>
  <c r="H379" i="4" s="1"/>
  <c r="G385" i="3"/>
  <c r="F387"/>
  <c r="D387"/>
  <c r="E387"/>
  <c r="G393"/>
  <c r="F395"/>
  <c r="F395" i="4" s="1"/>
  <c r="D395" i="3"/>
  <c r="E395"/>
  <c r="G399"/>
  <c r="G401"/>
  <c r="G368"/>
  <c r="H368" s="1"/>
  <c r="H368" i="4" s="1"/>
  <c r="G370" i="3"/>
  <c r="H370" s="1"/>
  <c r="G372"/>
  <c r="H372" s="1"/>
  <c r="H372" i="4" s="1"/>
  <c r="AI12" i="5" s="1"/>
  <c r="G374" i="3"/>
  <c r="H374" s="1"/>
  <c r="H374" i="4" s="1"/>
  <c r="G376" i="3"/>
  <c r="H376" s="1"/>
  <c r="H376" i="4" s="1"/>
  <c r="AI16" i="5" s="1"/>
  <c r="G378" i="3"/>
  <c r="H378" s="1"/>
  <c r="G380"/>
  <c r="H380" s="1"/>
  <c r="G382"/>
  <c r="H382" s="1"/>
  <c r="G384"/>
  <c r="H384" s="1"/>
  <c r="G386"/>
  <c r="H386" s="1"/>
  <c r="G388"/>
  <c r="H388" s="1"/>
  <c r="H388" i="4" s="1"/>
  <c r="AI28" i="5" s="1"/>
  <c r="G390" i="3"/>
  <c r="H390" s="1"/>
  <c r="G392"/>
  <c r="H392" s="1"/>
  <c r="H392" i="4" s="1"/>
  <c r="AI32" i="5" s="1"/>
  <c r="G394" i="3"/>
  <c r="G394" i="4" s="1"/>
  <c r="G396" i="3"/>
  <c r="H396" s="1"/>
  <c r="H396" i="4" s="1"/>
  <c r="AI36" i="5" s="1"/>
  <c r="E397" i="3"/>
  <c r="G398"/>
  <c r="H398" s="1"/>
  <c r="H398" i="4" s="1"/>
  <c r="AI38" i="5" s="1"/>
  <c r="E399" i="3"/>
  <c r="G400"/>
  <c r="H400" s="1"/>
  <c r="E401"/>
  <c r="G402"/>
  <c r="H402" s="1"/>
  <c r="E403"/>
  <c r="G404"/>
  <c r="H404" s="1"/>
  <c r="H404" i="4" s="1"/>
  <c r="AI44" i="5" s="1"/>
  <c r="E405" i="3"/>
  <c r="G406"/>
  <c r="H406" s="1"/>
  <c r="H406" i="4" s="1"/>
  <c r="AI46" i="5" s="1"/>
  <c r="G397" i="3"/>
  <c r="G403"/>
  <c r="G405"/>
  <c r="D397"/>
  <c r="D399"/>
  <c r="H399" s="1"/>
  <c r="H399" i="4" s="1"/>
  <c r="D401" i="3"/>
  <c r="D403"/>
  <c r="D405"/>
  <c r="F324"/>
  <c r="E324"/>
  <c r="D324"/>
  <c r="F328"/>
  <c r="F335" i="4" s="1"/>
  <c r="E328" i="3"/>
  <c r="D328"/>
  <c r="F332"/>
  <c r="E332"/>
  <c r="E334" i="4" s="1"/>
  <c r="D332" i="3"/>
  <c r="F336"/>
  <c r="E336"/>
  <c r="E336" i="4" s="1"/>
  <c r="D336" i="3"/>
  <c r="F340"/>
  <c r="E340"/>
  <c r="D340"/>
  <c r="F344"/>
  <c r="F344" i="4" s="1"/>
  <c r="E344" i="3"/>
  <c r="D344"/>
  <c r="H347"/>
  <c r="H347" i="4" s="1"/>
  <c r="H355" i="3"/>
  <c r="H355" i="4" s="1"/>
  <c r="H361" i="3"/>
  <c r="G324"/>
  <c r="G324" i="4" s="1"/>
  <c r="H327" i="3"/>
  <c r="H323" i="4" s="1"/>
  <c r="G328" i="3"/>
  <c r="H331"/>
  <c r="G332"/>
  <c r="H335"/>
  <c r="H326" i="4" s="1"/>
  <c r="G336" i="3"/>
  <c r="H339"/>
  <c r="G340"/>
  <c r="H343"/>
  <c r="H343" i="4" s="1"/>
  <c r="G344" i="3"/>
  <c r="H349"/>
  <c r="H357"/>
  <c r="F322"/>
  <c r="F322" i="4" s="1"/>
  <c r="E322" i="3"/>
  <c r="E322" i="4" s="1"/>
  <c r="D322" i="3"/>
  <c r="F326"/>
  <c r="F333" i="4" s="1"/>
  <c r="E326" i="3"/>
  <c r="D326"/>
  <c r="F330"/>
  <c r="E330"/>
  <c r="D330"/>
  <c r="F334"/>
  <c r="E334"/>
  <c r="D334"/>
  <c r="F338"/>
  <c r="F338" i="4" s="1"/>
  <c r="E338" i="3"/>
  <c r="D338"/>
  <c r="F342"/>
  <c r="F342" i="4" s="1"/>
  <c r="E342" i="3"/>
  <c r="D342"/>
  <c r="F346"/>
  <c r="E346"/>
  <c r="D346"/>
  <c r="G346"/>
  <c r="G348"/>
  <c r="G350"/>
  <c r="G350" i="4" s="1"/>
  <c r="G354" i="3"/>
  <c r="G354" i="4" s="1"/>
  <c r="G356" i="3"/>
  <c r="G358"/>
  <c r="D348"/>
  <c r="H348" s="1"/>
  <c r="H348" i="4" s="1"/>
  <c r="AE33" i="5" s="1"/>
  <c r="D350" i="3"/>
  <c r="D352"/>
  <c r="D354"/>
  <c r="D356"/>
  <c r="H356" s="1"/>
  <c r="H356" i="4" s="1"/>
  <c r="AE41" i="5" s="1"/>
  <c r="D358" i="3"/>
  <c r="D360"/>
  <c r="E348"/>
  <c r="E350"/>
  <c r="E352"/>
  <c r="E352" i="4" s="1"/>
  <c r="E354" i="3"/>
  <c r="E356"/>
  <c r="E358"/>
  <c r="E360"/>
  <c r="E360" i="4" s="1"/>
  <c r="G352" i="3"/>
  <c r="F277"/>
  <c r="D277"/>
  <c r="E277"/>
  <c r="E277" i="4" s="1"/>
  <c r="F285" i="3"/>
  <c r="D285"/>
  <c r="E285"/>
  <c r="F293"/>
  <c r="E293"/>
  <c r="D293"/>
  <c r="G277"/>
  <c r="G277" i="4" s="1"/>
  <c r="F279" i="3"/>
  <c r="E279"/>
  <c r="E281" i="4" s="1"/>
  <c r="D279" i="3"/>
  <c r="G285"/>
  <c r="F287"/>
  <c r="E287"/>
  <c r="E284" i="4" s="1"/>
  <c r="D287" i="3"/>
  <c r="G293"/>
  <c r="G279"/>
  <c r="G281" i="4" s="1"/>
  <c r="F281" i="3"/>
  <c r="D281"/>
  <c r="E281"/>
  <c r="G287"/>
  <c r="F289"/>
  <c r="D289"/>
  <c r="D283" i="4" s="1"/>
  <c r="E289" i="3"/>
  <c r="E283" i="4" s="1"/>
  <c r="G281" i="3"/>
  <c r="F283"/>
  <c r="F287" i="4" s="1"/>
  <c r="E283" i="3"/>
  <c r="E287" i="4" s="1"/>
  <c r="D283" i="3"/>
  <c r="G289"/>
  <c r="G283" i="4" s="1"/>
  <c r="F291" i="3"/>
  <c r="F289" i="4" s="1"/>
  <c r="E291" i="3"/>
  <c r="D291"/>
  <c r="G297"/>
  <c r="G297" i="4" s="1"/>
  <c r="G301" i="3"/>
  <c r="G301" i="4" s="1"/>
  <c r="G305" i="3"/>
  <c r="G307"/>
  <c r="G309"/>
  <c r="G309" i="4" s="1"/>
  <c r="G311" i="3"/>
  <c r="G311" i="4" s="1"/>
  <c r="G313" i="3"/>
  <c r="G315"/>
  <c r="D297"/>
  <c r="D301"/>
  <c r="D311"/>
  <c r="G278"/>
  <c r="G282" i="4" s="1"/>
  <c r="G280" i="3"/>
  <c r="H280" s="1"/>
  <c r="H290" i="4" s="1"/>
  <c r="G282" i="3"/>
  <c r="H282" s="1"/>
  <c r="H286" i="4" s="1"/>
  <c r="G284" i="3"/>
  <c r="H284" s="1"/>
  <c r="H279" i="4" s="1"/>
  <c r="G286" i="3"/>
  <c r="H286" s="1"/>
  <c r="H288" i="4" s="1"/>
  <c r="G288" i="3"/>
  <c r="H288" s="1"/>
  <c r="H291" i="4" s="1"/>
  <c r="G290" i="3"/>
  <c r="H290" s="1"/>
  <c r="H285" i="4" s="1"/>
  <c r="G292" i="3"/>
  <c r="H292" s="1"/>
  <c r="H292" i="4" s="1"/>
  <c r="G294" i="3"/>
  <c r="H294" s="1"/>
  <c r="H294" i="4" s="1"/>
  <c r="AA24" i="5" s="1"/>
  <c r="E295" i="3"/>
  <c r="E295" i="4" s="1"/>
  <c r="G296" i="3"/>
  <c r="H296" s="1"/>
  <c r="H296" i="4" s="1"/>
  <c r="E297" i="3"/>
  <c r="G298"/>
  <c r="H298" s="1"/>
  <c r="H298" i="4" s="1"/>
  <c r="AA28" i="5" s="1"/>
  <c r="E299" i="3"/>
  <c r="E299" i="4" s="1"/>
  <c r="G300" i="3"/>
  <c r="G300" i="4" s="1"/>
  <c r="E301" i="3"/>
  <c r="G302"/>
  <c r="H302" s="1"/>
  <c r="H302" i="4" s="1"/>
  <c r="AA32" i="5" s="1"/>
  <c r="E303" i="3"/>
  <c r="E303" i="4" s="1"/>
  <c r="G304" i="3"/>
  <c r="H304" s="1"/>
  <c r="H304" i="4" s="1"/>
  <c r="E305" i="3"/>
  <c r="G306"/>
  <c r="H306" s="1"/>
  <c r="H306" i="4" s="1"/>
  <c r="AA36" i="5" s="1"/>
  <c r="E307" i="3"/>
  <c r="E307" i="4" s="1"/>
  <c r="G308" i="3"/>
  <c r="H308" s="1"/>
  <c r="H308" i="4" s="1"/>
  <c r="E309" i="3"/>
  <c r="G310"/>
  <c r="H310" s="1"/>
  <c r="H310" i="4" s="1"/>
  <c r="AA40" i="5" s="1"/>
  <c r="E311" i="3"/>
  <c r="E311" i="4" s="1"/>
  <c r="G312" i="3"/>
  <c r="H312" s="1"/>
  <c r="H312" i="4" s="1"/>
  <c r="E313" i="3"/>
  <c r="G314"/>
  <c r="H314" s="1"/>
  <c r="H314" i="4" s="1"/>
  <c r="AA44" i="5" s="1"/>
  <c r="E315" i="3"/>
  <c r="E315" i="4" s="1"/>
  <c r="G316" i="3"/>
  <c r="H316" s="1"/>
  <c r="H316" i="4" s="1"/>
  <c r="G295" i="3"/>
  <c r="G299"/>
  <c r="G303"/>
  <c r="D295"/>
  <c r="H295" s="1"/>
  <c r="D299"/>
  <c r="D303"/>
  <c r="D305"/>
  <c r="H305" s="1"/>
  <c r="H305" i="4" s="1"/>
  <c r="D307" i="3"/>
  <c r="H307" s="1"/>
  <c r="D309"/>
  <c r="D313"/>
  <c r="H313" s="1"/>
  <c r="D315"/>
  <c r="H315" s="1"/>
  <c r="F232"/>
  <c r="E232"/>
  <c r="E233" i="4" s="1"/>
  <c r="D232" i="3"/>
  <c r="F240"/>
  <c r="D240"/>
  <c r="G240"/>
  <c r="E240"/>
  <c r="E235" i="4" s="1"/>
  <c r="G232" i="3"/>
  <c r="G233" i="4" s="1"/>
  <c r="F234" i="3"/>
  <c r="D234"/>
  <c r="E234"/>
  <c r="E239" i="4" s="1"/>
  <c r="G234" i="3"/>
  <c r="G239" i="4" s="1"/>
  <c r="F236" i="3"/>
  <c r="F232" i="4" s="1"/>
  <c r="E236" i="3"/>
  <c r="D236"/>
  <c r="F238"/>
  <c r="F234" i="4" s="1"/>
  <c r="E238" i="3"/>
  <c r="D238"/>
  <c r="G242"/>
  <c r="G241" i="4" s="1"/>
  <c r="G244" i="3"/>
  <c r="G246"/>
  <c r="G250"/>
  <c r="G254"/>
  <c r="G254" i="4" s="1"/>
  <c r="G256" i="3"/>
  <c r="G260"/>
  <c r="G262"/>
  <c r="G264"/>
  <c r="G266"/>
  <c r="G266" i="4" s="1"/>
  <c r="G268" i="3"/>
  <c r="D242"/>
  <c r="D246"/>
  <c r="D248"/>
  <c r="D250"/>
  <c r="D252"/>
  <c r="D258"/>
  <c r="D266"/>
  <c r="G233"/>
  <c r="H233" s="1"/>
  <c r="H237" i="4" s="1"/>
  <c r="G235" i="3"/>
  <c r="H235" s="1"/>
  <c r="H236" i="4" s="1"/>
  <c r="G237" i="3"/>
  <c r="H237" s="1"/>
  <c r="H240" i="4" s="1"/>
  <c r="G239" i="3"/>
  <c r="G241"/>
  <c r="H241" s="1"/>
  <c r="E242"/>
  <c r="G243"/>
  <c r="G238" i="4" s="1"/>
  <c r="E244" i="3"/>
  <c r="E244" i="4" s="1"/>
  <c r="G245" i="3"/>
  <c r="H245" s="1"/>
  <c r="H245" i="4" s="1"/>
  <c r="E246" i="3"/>
  <c r="G247"/>
  <c r="H247" s="1"/>
  <c r="H247" i="4" s="1"/>
  <c r="E248" i="3"/>
  <c r="E248" i="4" s="1"/>
  <c r="G249" i="3"/>
  <c r="H249" s="1"/>
  <c r="E250"/>
  <c r="G251"/>
  <c r="G251" i="4" s="1"/>
  <c r="E252" i="3"/>
  <c r="E252" i="4" s="1"/>
  <c r="G253" i="3"/>
  <c r="H253" s="1"/>
  <c r="H253" i="4" s="1"/>
  <c r="E254" i="3"/>
  <c r="G255"/>
  <c r="H255" s="1"/>
  <c r="H255" i="4" s="1"/>
  <c r="E256" i="3"/>
  <c r="E256" i="4" s="1"/>
  <c r="G257" i="3"/>
  <c r="H257" s="1"/>
  <c r="H257" i="4" s="1"/>
  <c r="E258" i="3"/>
  <c r="G259"/>
  <c r="G259" i="4" s="1"/>
  <c r="E260" i="3"/>
  <c r="E260" i="4" s="1"/>
  <c r="G261" i="3"/>
  <c r="H261" s="1"/>
  <c r="H261" i="4" s="1"/>
  <c r="E262" i="3"/>
  <c r="G263"/>
  <c r="H263" s="1"/>
  <c r="H263" i="4" s="1"/>
  <c r="E264" i="3"/>
  <c r="E264" i="4" s="1"/>
  <c r="G265" i="3"/>
  <c r="H265" s="1"/>
  <c r="H265" i="4" s="1"/>
  <c r="E266" i="3"/>
  <c r="G267"/>
  <c r="G267" i="4" s="1"/>
  <c r="E268" i="3"/>
  <c r="E268" i="4" s="1"/>
  <c r="G269" i="3"/>
  <c r="H269" s="1"/>
  <c r="H269" i="4" s="1"/>
  <c r="E270" i="3"/>
  <c r="G271"/>
  <c r="H271" s="1"/>
  <c r="H271" i="4" s="1"/>
  <c r="G248" i="3"/>
  <c r="G252"/>
  <c r="G258"/>
  <c r="G270"/>
  <c r="G270" i="4" s="1"/>
  <c r="D244" i="3"/>
  <c r="D254"/>
  <c r="D256"/>
  <c r="D260"/>
  <c r="D262"/>
  <c r="H262" s="1"/>
  <c r="D264"/>
  <c r="D268"/>
  <c r="D270"/>
  <c r="H270" s="1"/>
  <c r="G191"/>
  <c r="G195"/>
  <c r="G199"/>
  <c r="G203"/>
  <c r="G203" i="4" s="1"/>
  <c r="G211" i="3"/>
  <c r="G217"/>
  <c r="D187"/>
  <c r="F188"/>
  <c r="H188" s="1"/>
  <c r="H187" i="4" s="1"/>
  <c r="D189" i="3"/>
  <c r="F190"/>
  <c r="H190" s="1"/>
  <c r="H201" i="4" s="1"/>
  <c r="D191" i="3"/>
  <c r="F192"/>
  <c r="F189" i="4" s="1"/>
  <c r="D193" i="3"/>
  <c r="F194"/>
  <c r="H194" s="1"/>
  <c r="H198" i="4" s="1"/>
  <c r="D195" i="3"/>
  <c r="F196"/>
  <c r="F199" i="4" s="1"/>
  <c r="D197" i="3"/>
  <c r="F198"/>
  <c r="H198" s="1"/>
  <c r="H191" i="4" s="1"/>
  <c r="D199" i="3"/>
  <c r="F200"/>
  <c r="F200" i="4" s="1"/>
  <c r="D201" i="3"/>
  <c r="F202"/>
  <c r="H202" s="1"/>
  <c r="H188" i="4" s="1"/>
  <c r="D203" i="3"/>
  <c r="F204"/>
  <c r="H204" s="1"/>
  <c r="H204" i="4" s="1"/>
  <c r="D205" i="3"/>
  <c r="F206"/>
  <c r="H206" s="1"/>
  <c r="H206" i="4" s="1"/>
  <c r="D207" i="3"/>
  <c r="F208"/>
  <c r="F208" i="4" s="1"/>
  <c r="D209" i="3"/>
  <c r="F210"/>
  <c r="H210" s="1"/>
  <c r="H210" i="4" s="1"/>
  <c r="D211" i="3"/>
  <c r="F212"/>
  <c r="H212" s="1"/>
  <c r="H212" i="4" s="1"/>
  <c r="D213" i="3"/>
  <c r="F214"/>
  <c r="H214" s="1"/>
  <c r="H214" i="4" s="1"/>
  <c r="D215" i="3"/>
  <c r="F216"/>
  <c r="F216" i="4" s="1"/>
  <c r="D217" i="3"/>
  <c r="F218"/>
  <c r="H218" s="1"/>
  <c r="H218" i="4" s="1"/>
  <c r="D219" i="3"/>
  <c r="F220"/>
  <c r="F220" i="4" s="1"/>
  <c r="D221" i="3"/>
  <c r="F222"/>
  <c r="H222" s="1"/>
  <c r="H222" i="4" s="1"/>
  <c r="S42" i="5" s="1"/>
  <c r="D223" i="3"/>
  <c r="F224"/>
  <c r="F224" i="4" s="1"/>
  <c r="D225" i="3"/>
  <c r="F226"/>
  <c r="H226" s="1"/>
  <c r="H226" i="4" s="1"/>
  <c r="G189" i="3"/>
  <c r="G193"/>
  <c r="G190" i="4" s="1"/>
  <c r="G197" i="3"/>
  <c r="G201"/>
  <c r="G205"/>
  <c r="G207"/>
  <c r="G207" i="4" s="1"/>
  <c r="G219" i="3"/>
  <c r="G221"/>
  <c r="G223"/>
  <c r="G225"/>
  <c r="G225" i="4" s="1"/>
  <c r="E187" i="3"/>
  <c r="E192" i="4" s="1"/>
  <c r="E189" i="3"/>
  <c r="E191"/>
  <c r="E193"/>
  <c r="E190" i="4" s="1"/>
  <c r="E195" i="3"/>
  <c r="E197"/>
  <c r="E199"/>
  <c r="E201"/>
  <c r="E197" i="4" s="1"/>
  <c r="E203" i="3"/>
  <c r="E205"/>
  <c r="E207"/>
  <c r="E209"/>
  <c r="E209" i="4" s="1"/>
  <c r="E211" i="3"/>
  <c r="E213"/>
  <c r="E215"/>
  <c r="E217"/>
  <c r="E217" i="4" s="1"/>
  <c r="E219" i="3"/>
  <c r="E221"/>
  <c r="E223"/>
  <c r="E225"/>
  <c r="E225" i="4" s="1"/>
  <c r="G187" i="3"/>
  <c r="G192" i="4" s="1"/>
  <c r="G209" i="3"/>
  <c r="G213"/>
  <c r="G215"/>
  <c r="G215" i="4" s="1"/>
  <c r="F150" i="3"/>
  <c r="E150"/>
  <c r="E145" i="4" s="1"/>
  <c r="D150" i="3"/>
  <c r="F144"/>
  <c r="D144"/>
  <c r="D143" i="4" s="1"/>
  <c r="E144" i="3"/>
  <c r="E143" i="4" s="1"/>
  <c r="G150" i="3"/>
  <c r="G145" i="4" s="1"/>
  <c r="F160" i="3"/>
  <c r="E160"/>
  <c r="D160"/>
  <c r="H160" s="1"/>
  <c r="G144"/>
  <c r="G143" i="4" s="1"/>
  <c r="F146" i="3"/>
  <c r="F142" i="4" s="1"/>
  <c r="E146" i="3"/>
  <c r="E142" i="4" s="1"/>
  <c r="D146" i="3"/>
  <c r="F154"/>
  <c r="D154"/>
  <c r="E154"/>
  <c r="G160"/>
  <c r="G160" i="4" s="1"/>
  <c r="F162" i="3"/>
  <c r="F162" i="4" s="1"/>
  <c r="D162" i="3"/>
  <c r="E162"/>
  <c r="F142"/>
  <c r="F149" i="4" s="1"/>
  <c r="E142" i="3"/>
  <c r="E149" i="4" s="1"/>
  <c r="D142" i="3"/>
  <c r="D149" i="4" s="1"/>
  <c r="F158" i="3"/>
  <c r="E158"/>
  <c r="E158" i="4" s="1"/>
  <c r="D158" i="3"/>
  <c r="G142"/>
  <c r="G149" i="4" s="1"/>
  <c r="F152" i="3"/>
  <c r="D152"/>
  <c r="E152"/>
  <c r="G158"/>
  <c r="F148"/>
  <c r="F154" i="4" s="1"/>
  <c r="D148" i="3"/>
  <c r="E148"/>
  <c r="F156"/>
  <c r="F156" i="4" s="1"/>
  <c r="D156" i="3"/>
  <c r="E156"/>
  <c r="G162"/>
  <c r="F164"/>
  <c r="F164" i="4" s="1"/>
  <c r="E164" i="3"/>
  <c r="D164"/>
  <c r="G168"/>
  <c r="G168" i="4" s="1"/>
  <c r="G170" i="3"/>
  <c r="G170" i="4" s="1"/>
  <c r="G172" i="3"/>
  <c r="G174"/>
  <c r="G176"/>
  <c r="G176" i="4" s="1"/>
  <c r="G178" i="3"/>
  <c r="G178" i="4" s="1"/>
  <c r="D170" i="3"/>
  <c r="D172"/>
  <c r="G143"/>
  <c r="G145"/>
  <c r="G147"/>
  <c r="H147" s="1"/>
  <c r="G149"/>
  <c r="H149" s="1"/>
  <c r="H151" i="4" s="1"/>
  <c r="G151" i="3"/>
  <c r="H151" s="1"/>
  <c r="G153"/>
  <c r="G155"/>
  <c r="H155" s="1"/>
  <c r="G157"/>
  <c r="H157" s="1"/>
  <c r="H157" i="4" s="1"/>
  <c r="G159" i="3"/>
  <c r="H159" s="1"/>
  <c r="H159" i="4" s="1"/>
  <c r="G161" i="3"/>
  <c r="G163"/>
  <c r="H163" s="1"/>
  <c r="G165"/>
  <c r="H165" s="1"/>
  <c r="H165" i="4" s="1"/>
  <c r="E166" i="3"/>
  <c r="E166" i="4" s="1"/>
  <c r="G167" i="3"/>
  <c r="H167" s="1"/>
  <c r="H167" i="4" s="1"/>
  <c r="E168" i="3"/>
  <c r="G169"/>
  <c r="H169" s="1"/>
  <c r="H169" i="4" s="1"/>
  <c r="E170" i="3"/>
  <c r="E170" i="4" s="1"/>
  <c r="G171" i="3"/>
  <c r="H171" s="1"/>
  <c r="H171" i="4" s="1"/>
  <c r="E172" i="3"/>
  <c r="G173"/>
  <c r="H173" s="1"/>
  <c r="H173" i="4" s="1"/>
  <c r="E174" i="3"/>
  <c r="E174" i="4" s="1"/>
  <c r="G175" i="3"/>
  <c r="H175" s="1"/>
  <c r="H175" i="4" s="1"/>
  <c r="E176" i="3"/>
  <c r="G177"/>
  <c r="H177" s="1"/>
  <c r="H177" i="4" s="1"/>
  <c r="E178" i="3"/>
  <c r="E178" i="4" s="1"/>
  <c r="G179" i="3"/>
  <c r="H179" s="1"/>
  <c r="H179" i="4" s="1"/>
  <c r="E180" i="3"/>
  <c r="G181"/>
  <c r="H181" s="1"/>
  <c r="H181" i="4" s="1"/>
  <c r="G166" i="3"/>
  <c r="G180"/>
  <c r="G180" i="4" s="1"/>
  <c r="D166" i="3"/>
  <c r="D168"/>
  <c r="D174"/>
  <c r="H174" s="1"/>
  <c r="H174" i="4" s="1"/>
  <c r="D176" i="3"/>
  <c r="D178"/>
  <c r="D180"/>
  <c r="F105"/>
  <c r="D105"/>
  <c r="D100"/>
  <c r="F100"/>
  <c r="F104" i="4" s="1"/>
  <c r="D104" i="3"/>
  <c r="F104"/>
  <c r="F97" i="4" s="1"/>
  <c r="D108" i="3"/>
  <c r="F108"/>
  <c r="F108" i="4" s="1"/>
  <c r="E109" i="3"/>
  <c r="D112"/>
  <c r="F112"/>
  <c r="F112" i="4" s="1"/>
  <c r="E112" i="3"/>
  <c r="D114"/>
  <c r="F114"/>
  <c r="E114"/>
  <c r="E114" i="4" s="1"/>
  <c r="D116" i="3"/>
  <c r="F116"/>
  <c r="E116"/>
  <c r="D120"/>
  <c r="F120"/>
  <c r="F120" i="4" s="1"/>
  <c r="E120" i="3"/>
  <c r="D122"/>
  <c r="F122"/>
  <c r="E122"/>
  <c r="E122" i="4" s="1"/>
  <c r="D124" i="3"/>
  <c r="F124"/>
  <c r="E124"/>
  <c r="D126"/>
  <c r="F126"/>
  <c r="E126"/>
  <c r="D130"/>
  <c r="F130"/>
  <c r="F130" i="4" s="1"/>
  <c r="E130" i="3"/>
  <c r="D132"/>
  <c r="F132"/>
  <c r="F132" i="4" s="1"/>
  <c r="E132" i="3"/>
  <c r="E132" i="4" s="1"/>
  <c r="D134" i="3"/>
  <c r="F134"/>
  <c r="E134"/>
  <c r="E134" i="4" s="1"/>
  <c r="F99" i="3"/>
  <c r="F103" i="4" s="1"/>
  <c r="D99" i="3"/>
  <c r="E100"/>
  <c r="F103"/>
  <c r="F102" i="4" s="1"/>
  <c r="D103" i="3"/>
  <c r="D102" i="4" s="1"/>
  <c r="E104" i="3"/>
  <c r="G105"/>
  <c r="G105" i="4" s="1"/>
  <c r="F107" i="3"/>
  <c r="F106" i="4" s="1"/>
  <c r="D107" i="3"/>
  <c r="E108"/>
  <c r="F111"/>
  <c r="D111"/>
  <c r="G112"/>
  <c r="G112" i="4" s="1"/>
  <c r="G114" i="3"/>
  <c r="G116"/>
  <c r="G120"/>
  <c r="G120" i="4" s="1"/>
  <c r="G122" i="3"/>
  <c r="G122" i="4" s="1"/>
  <c r="G124" i="3"/>
  <c r="G126"/>
  <c r="G130"/>
  <c r="G132"/>
  <c r="G132" i="4" s="1"/>
  <c r="G134" i="3"/>
  <c r="D98"/>
  <c r="D99" i="4" s="1"/>
  <c r="F98" i="3"/>
  <c r="E99"/>
  <c r="E103" i="4" s="1"/>
  <c r="G100" i="3"/>
  <c r="D102"/>
  <c r="F102"/>
  <c r="E103"/>
  <c r="E102" i="4" s="1"/>
  <c r="G104" i="3"/>
  <c r="D106"/>
  <c r="D107" i="4" s="1"/>
  <c r="F106" i="3"/>
  <c r="E107"/>
  <c r="E106" i="4" s="1"/>
  <c r="G108" i="3"/>
  <c r="D110"/>
  <c r="F110"/>
  <c r="E111"/>
  <c r="E111" i="4" s="1"/>
  <c r="F97" i="3"/>
  <c r="D97"/>
  <c r="D98" i="4" s="1"/>
  <c r="F101" i="3"/>
  <c r="D101"/>
  <c r="F109"/>
  <c r="D109"/>
  <c r="E97"/>
  <c r="E101"/>
  <c r="E101" i="4" s="1"/>
  <c r="E105" i="3"/>
  <c r="D118"/>
  <c r="F118"/>
  <c r="E118"/>
  <c r="E118" i="4" s="1"/>
  <c r="D128" i="3"/>
  <c r="F128"/>
  <c r="E128"/>
  <c r="G113"/>
  <c r="G115"/>
  <c r="G117"/>
  <c r="G117" i="4" s="1"/>
  <c r="G119" i="3"/>
  <c r="G119" i="4" s="1"/>
  <c r="G121" i="3"/>
  <c r="G123"/>
  <c r="G125"/>
  <c r="G125" i="4" s="1"/>
  <c r="G127" i="3"/>
  <c r="G127" i="4" s="1"/>
  <c r="G129" i="3"/>
  <c r="G131"/>
  <c r="G133"/>
  <c r="G133" i="4" s="1"/>
  <c r="G135" i="3"/>
  <c r="G135" i="4" s="1"/>
  <c r="E136" i="3"/>
  <c r="D113"/>
  <c r="D115"/>
  <c r="D117"/>
  <c r="D119"/>
  <c r="D121"/>
  <c r="D123"/>
  <c r="D125"/>
  <c r="D127"/>
  <c r="D129"/>
  <c r="D131"/>
  <c r="D133"/>
  <c r="D135"/>
  <c r="F136"/>
  <c r="H136" s="1"/>
  <c r="H136" i="4" s="1"/>
  <c r="K46" i="5" s="1"/>
  <c r="G136" i="3"/>
  <c r="G136" i="4" s="1"/>
  <c r="G56" i="3"/>
  <c r="G76"/>
  <c r="G80"/>
  <c r="G82"/>
  <c r="G82" i="4" s="1"/>
  <c r="G86" i="3"/>
  <c r="G88"/>
  <c r="G88" i="4" s="1"/>
  <c r="G90" i="3"/>
  <c r="D52"/>
  <c r="F53"/>
  <c r="D54"/>
  <c r="D55" i="4" s="1"/>
  <c r="F55" i="3"/>
  <c r="D56"/>
  <c r="F57"/>
  <c r="D58"/>
  <c r="D61" i="4" s="1"/>
  <c r="F59" i="3"/>
  <c r="D60"/>
  <c r="F61"/>
  <c r="D62"/>
  <c r="D54" i="4" s="1"/>
  <c r="F63" i="3"/>
  <c r="D64"/>
  <c r="H64" s="1"/>
  <c r="H64" i="4" s="1"/>
  <c r="F65" i="3"/>
  <c r="D66"/>
  <c r="D66" i="4" s="1"/>
  <c r="F67" i="3"/>
  <c r="D68"/>
  <c r="H68" s="1"/>
  <c r="H68" i="4" s="1"/>
  <c r="F69" i="3"/>
  <c r="D70"/>
  <c r="D70" i="4" s="1"/>
  <c r="F71" i="3"/>
  <c r="D72"/>
  <c r="H72" s="1"/>
  <c r="H72" i="4" s="1"/>
  <c r="F73" i="3"/>
  <c r="H73" s="1"/>
  <c r="H73" i="4" s="1"/>
  <c r="D74" i="3"/>
  <c r="D74" i="4" s="1"/>
  <c r="F75" i="3"/>
  <c r="D76"/>
  <c r="H76" s="1"/>
  <c r="H76" i="4" s="1"/>
  <c r="F77" i="3"/>
  <c r="D78"/>
  <c r="D78" i="4" s="1"/>
  <c r="F79" i="3"/>
  <c r="D80"/>
  <c r="H80" s="1"/>
  <c r="H80" i="4" s="1"/>
  <c r="F81" i="3"/>
  <c r="D82"/>
  <c r="D82" i="4" s="1"/>
  <c r="F83" i="3"/>
  <c r="D84"/>
  <c r="H84" s="1"/>
  <c r="H84" i="4" s="1"/>
  <c r="F85" i="3"/>
  <c r="D86"/>
  <c r="F87"/>
  <c r="D88"/>
  <c r="H88" s="1"/>
  <c r="H88" i="4" s="1"/>
  <c r="F89" i="3"/>
  <c r="D90"/>
  <c r="D90" i="4" s="1"/>
  <c r="F91" i="3"/>
  <c r="G54"/>
  <c r="G55" i="4" s="1"/>
  <c r="G60" i="3"/>
  <c r="G62"/>
  <c r="G54" i="4" s="1"/>
  <c r="G68" i="3"/>
  <c r="G70"/>
  <c r="G70" i="4" s="1"/>
  <c r="E52" i="3"/>
  <c r="E57" i="4" s="1"/>
  <c r="G53" i="3"/>
  <c r="E54"/>
  <c r="G55"/>
  <c r="G52" i="4" s="1"/>
  <c r="E56" i="3"/>
  <c r="G57"/>
  <c r="G56" i="4" s="1"/>
  <c r="E58" i="3"/>
  <c r="G59"/>
  <c r="G60" i="4" s="1"/>
  <c r="E60" i="3"/>
  <c r="G61"/>
  <c r="G62" i="4" s="1"/>
  <c r="E62" i="3"/>
  <c r="G63"/>
  <c r="G63" i="4" s="1"/>
  <c r="E64" i="3"/>
  <c r="G65"/>
  <c r="E66"/>
  <c r="G67"/>
  <c r="G67" i="4" s="1"/>
  <c r="E68" i="3"/>
  <c r="G69"/>
  <c r="G69" i="4" s="1"/>
  <c r="E70" i="3"/>
  <c r="G71"/>
  <c r="G71" i="4" s="1"/>
  <c r="E72" i="3"/>
  <c r="G73"/>
  <c r="G73" i="4" s="1"/>
  <c r="E74" i="3"/>
  <c r="G75"/>
  <c r="G75" i="4" s="1"/>
  <c r="E76" i="3"/>
  <c r="G77"/>
  <c r="E78"/>
  <c r="G79"/>
  <c r="G79" i="4" s="1"/>
  <c r="E80" i="3"/>
  <c r="G81"/>
  <c r="E82"/>
  <c r="G83"/>
  <c r="G83" i="4" s="1"/>
  <c r="E84" i="3"/>
  <c r="G85"/>
  <c r="G85" i="4" s="1"/>
  <c r="E86" i="3"/>
  <c r="G87"/>
  <c r="G87" i="4" s="1"/>
  <c r="E88" i="3"/>
  <c r="G89"/>
  <c r="G89" i="4" s="1"/>
  <c r="E90" i="3"/>
  <c r="G91"/>
  <c r="G91" i="4" s="1"/>
  <c r="G52" i="3"/>
  <c r="G57" i="4" s="1"/>
  <c r="G58" i="3"/>
  <c r="G61" i="4" s="1"/>
  <c r="G64" i="3"/>
  <c r="G66"/>
  <c r="G66" i="4" s="1"/>
  <c r="G72" i="3"/>
  <c r="G74"/>
  <c r="G78"/>
  <c r="F15"/>
  <c r="E15"/>
  <c r="D15"/>
  <c r="F31"/>
  <c r="E31"/>
  <c r="D3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H24" s="1"/>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I51" i="5"/>
  <c r="AE68"/>
  <c r="AE60"/>
  <c r="AE51"/>
  <c r="AA51"/>
  <c r="W51"/>
  <c r="S51"/>
  <c r="O51"/>
  <c r="K51"/>
  <c r="G51"/>
  <c r="C51"/>
  <c r="AI6"/>
  <c r="AE6"/>
  <c r="AA42"/>
  <c r="AA38"/>
  <c r="AA34"/>
  <c r="AA26"/>
  <c r="AA22"/>
  <c r="AA6"/>
  <c r="W6"/>
  <c r="S6"/>
  <c r="O6"/>
  <c r="K6"/>
  <c r="G6"/>
  <c r="A769" i="4"/>
  <c r="AG49" i="5" s="1"/>
  <c r="A724" i="4"/>
  <c r="AC49" i="5" s="1"/>
  <c r="A679" i="4"/>
  <c r="Y49" i="5" s="1"/>
  <c r="A634" i="4"/>
  <c r="U49" i="5" s="1"/>
  <c r="A589" i="4"/>
  <c r="Q49" i="5" s="1"/>
  <c r="A544" i="4"/>
  <c r="M49" i="5" s="1"/>
  <c r="A499" i="4"/>
  <c r="I49" i="5" s="1"/>
  <c r="A454" i="4"/>
  <c r="E49" i="5" s="1"/>
  <c r="A409" i="4"/>
  <c r="A49" i="5" s="1"/>
  <c r="A364" i="4"/>
  <c r="AG4" i="5" s="1"/>
  <c r="A319" i="4"/>
  <c r="AC4" i="5" s="1"/>
  <c r="A274" i="4"/>
  <c r="Y4" i="5" s="1"/>
  <c r="A229" i="4"/>
  <c r="U4" i="5" s="1"/>
  <c r="C226" i="4"/>
  <c r="D226"/>
  <c r="E226"/>
  <c r="F226"/>
  <c r="G226"/>
  <c r="A184"/>
  <c r="Q4" i="5" s="1"/>
  <c r="A139" i="4"/>
  <c r="M4" i="5" s="1"/>
  <c r="C136" i="4"/>
  <c r="D136"/>
  <c r="E136"/>
  <c r="F136"/>
  <c r="A94"/>
  <c r="I4" i="5" s="1"/>
  <c r="A49" i="4"/>
  <c r="E4" i="5" s="1"/>
  <c r="C57" i="4"/>
  <c r="F57"/>
  <c r="C53"/>
  <c r="D53"/>
  <c r="F53"/>
  <c r="C55"/>
  <c r="E55"/>
  <c r="F55"/>
  <c r="C52"/>
  <c r="D52"/>
  <c r="E52"/>
  <c r="F52"/>
  <c r="C58"/>
  <c r="E58"/>
  <c r="F58"/>
  <c r="G58"/>
  <c r="C56"/>
  <c r="D56"/>
  <c r="E56"/>
  <c r="F56"/>
  <c r="C61"/>
  <c r="E61"/>
  <c r="F61"/>
  <c r="C60"/>
  <c r="D60"/>
  <c r="E60"/>
  <c r="F60"/>
  <c r="C59"/>
  <c r="E59"/>
  <c r="F59"/>
  <c r="G59"/>
  <c r="C62"/>
  <c r="D62"/>
  <c r="E62"/>
  <c r="F62"/>
  <c r="C54"/>
  <c r="E54"/>
  <c r="F54"/>
  <c r="C63"/>
  <c r="D63"/>
  <c r="E63"/>
  <c r="F63"/>
  <c r="C64"/>
  <c r="E64"/>
  <c r="F64"/>
  <c r="G64"/>
  <c r="C65"/>
  <c r="D65"/>
  <c r="E65"/>
  <c r="F65"/>
  <c r="G65"/>
  <c r="C66"/>
  <c r="E66"/>
  <c r="F66"/>
  <c r="B67"/>
  <c r="F22" i="5" s="1"/>
  <c r="C67" i="4"/>
  <c r="D67"/>
  <c r="E67"/>
  <c r="F67"/>
  <c r="C68"/>
  <c r="E68"/>
  <c r="F68"/>
  <c r="G68"/>
  <c r="B69"/>
  <c r="F24" i="5" s="1"/>
  <c r="C69" i="4"/>
  <c r="D69"/>
  <c r="E69"/>
  <c r="F69"/>
  <c r="C70"/>
  <c r="E70"/>
  <c r="F70"/>
  <c r="B71"/>
  <c r="F26" i="5" s="1"/>
  <c r="C71" i="4"/>
  <c r="D71"/>
  <c r="F71"/>
  <c r="C72"/>
  <c r="E72"/>
  <c r="F72"/>
  <c r="G72"/>
  <c r="B73"/>
  <c r="F28" i="5" s="1"/>
  <c r="C73" i="4"/>
  <c r="D73"/>
  <c r="E73"/>
  <c r="F73"/>
  <c r="C74"/>
  <c r="E74"/>
  <c r="F74"/>
  <c r="G74"/>
  <c r="C75"/>
  <c r="D75"/>
  <c r="E75"/>
  <c r="F75"/>
  <c r="C76"/>
  <c r="E76"/>
  <c r="F76"/>
  <c r="G76"/>
  <c r="C77"/>
  <c r="D77"/>
  <c r="E77"/>
  <c r="F77"/>
  <c r="G77"/>
  <c r="C78"/>
  <c r="E78"/>
  <c r="F78"/>
  <c r="G78"/>
  <c r="C79"/>
  <c r="D79"/>
  <c r="E79"/>
  <c r="F79"/>
  <c r="C80"/>
  <c r="E80"/>
  <c r="F80"/>
  <c r="G80"/>
  <c r="C81"/>
  <c r="D81"/>
  <c r="E81"/>
  <c r="F81"/>
  <c r="G81"/>
  <c r="C82"/>
  <c r="E82"/>
  <c r="F82"/>
  <c r="B83"/>
  <c r="F38" i="5" s="1"/>
  <c r="C83" i="4"/>
  <c r="D83"/>
  <c r="E83"/>
  <c r="F83"/>
  <c r="C84"/>
  <c r="E84"/>
  <c r="F84"/>
  <c r="B85"/>
  <c r="F40" i="5" s="1"/>
  <c r="C85" i="4"/>
  <c r="D85"/>
  <c r="E85"/>
  <c r="F85"/>
  <c r="C86"/>
  <c r="D86"/>
  <c r="E86"/>
  <c r="F86"/>
  <c r="G86"/>
  <c r="B87"/>
  <c r="F42" i="5" s="1"/>
  <c r="C87" i="4"/>
  <c r="D87"/>
  <c r="E87"/>
  <c r="F87"/>
  <c r="C88"/>
  <c r="E88"/>
  <c r="F88"/>
  <c r="B89"/>
  <c r="F44" i="5" s="1"/>
  <c r="C89" i="4"/>
  <c r="D89"/>
  <c r="F89"/>
  <c r="C90"/>
  <c r="E90"/>
  <c r="F90"/>
  <c r="G90"/>
  <c r="C91"/>
  <c r="D91"/>
  <c r="E91"/>
  <c r="F91"/>
  <c r="C98"/>
  <c r="E98"/>
  <c r="F98"/>
  <c r="G98"/>
  <c r="C99"/>
  <c r="E99"/>
  <c r="F99"/>
  <c r="G99"/>
  <c r="C103"/>
  <c r="D103"/>
  <c r="G103"/>
  <c r="C104"/>
  <c r="D104"/>
  <c r="E104"/>
  <c r="G104"/>
  <c r="C101"/>
  <c r="F101"/>
  <c r="G101"/>
  <c r="C100"/>
  <c r="D100"/>
  <c r="E100"/>
  <c r="F100"/>
  <c r="G100"/>
  <c r="C102"/>
  <c r="G102"/>
  <c r="C97"/>
  <c r="D97"/>
  <c r="E97"/>
  <c r="G97"/>
  <c r="C105"/>
  <c r="D105"/>
  <c r="E105"/>
  <c r="F105"/>
  <c r="C107"/>
  <c r="E107"/>
  <c r="F107"/>
  <c r="G107"/>
  <c r="C106"/>
  <c r="G106"/>
  <c r="C108"/>
  <c r="D108"/>
  <c r="E108"/>
  <c r="G108"/>
  <c r="C109"/>
  <c r="D109"/>
  <c r="E109"/>
  <c r="F109"/>
  <c r="G109"/>
  <c r="C110"/>
  <c r="D110"/>
  <c r="E110"/>
  <c r="F110"/>
  <c r="G110"/>
  <c r="C111"/>
  <c r="D111"/>
  <c r="F111"/>
  <c r="G111"/>
  <c r="C112"/>
  <c r="D112"/>
  <c r="E112"/>
  <c r="C113"/>
  <c r="D113"/>
  <c r="E113"/>
  <c r="F113"/>
  <c r="G113"/>
  <c r="C114"/>
  <c r="D114"/>
  <c r="F114"/>
  <c r="G114"/>
  <c r="C115"/>
  <c r="D115"/>
  <c r="E115"/>
  <c r="F115"/>
  <c r="G115"/>
  <c r="C116"/>
  <c r="E116"/>
  <c r="F116"/>
  <c r="G116"/>
  <c r="C117"/>
  <c r="E117"/>
  <c r="F117"/>
  <c r="C118"/>
  <c r="D118"/>
  <c r="F118"/>
  <c r="G118"/>
  <c r="C119"/>
  <c r="D119"/>
  <c r="E119"/>
  <c r="F119"/>
  <c r="C120"/>
  <c r="D120"/>
  <c r="E120"/>
  <c r="C121"/>
  <c r="D121"/>
  <c r="E121"/>
  <c r="F121"/>
  <c r="G121"/>
  <c r="C122"/>
  <c r="D122"/>
  <c r="F122"/>
  <c r="C123"/>
  <c r="D123"/>
  <c r="E123"/>
  <c r="F123"/>
  <c r="G123"/>
  <c r="C124"/>
  <c r="D124"/>
  <c r="E124"/>
  <c r="F124"/>
  <c r="G124"/>
  <c r="C125"/>
  <c r="E125"/>
  <c r="F125"/>
  <c r="C126"/>
  <c r="E126"/>
  <c r="F126"/>
  <c r="G126"/>
  <c r="C127"/>
  <c r="D127"/>
  <c r="E127"/>
  <c r="F127"/>
  <c r="C128"/>
  <c r="D128"/>
  <c r="E128"/>
  <c r="F128"/>
  <c r="G128"/>
  <c r="C129"/>
  <c r="D129"/>
  <c r="E129"/>
  <c r="F129"/>
  <c r="G129"/>
  <c r="C130"/>
  <c r="E130"/>
  <c r="G130"/>
  <c r="C131"/>
  <c r="D131"/>
  <c r="E131"/>
  <c r="F131"/>
  <c r="G131"/>
  <c r="C132"/>
  <c r="D132"/>
  <c r="C133"/>
  <c r="E133"/>
  <c r="F133"/>
  <c r="C134"/>
  <c r="D134"/>
  <c r="F134"/>
  <c r="G134"/>
  <c r="C135"/>
  <c r="D135"/>
  <c r="E135"/>
  <c r="F135"/>
  <c r="C149"/>
  <c r="C147"/>
  <c r="D147"/>
  <c r="E147"/>
  <c r="G147"/>
  <c r="C143"/>
  <c r="F143"/>
  <c r="C144"/>
  <c r="D144"/>
  <c r="E144"/>
  <c r="F144"/>
  <c r="C142"/>
  <c r="D142"/>
  <c r="G142"/>
  <c r="C152"/>
  <c r="D152"/>
  <c r="E152"/>
  <c r="F152"/>
  <c r="G152"/>
  <c r="H152"/>
  <c r="C154"/>
  <c r="E154"/>
  <c r="G154"/>
  <c r="C151"/>
  <c r="D151"/>
  <c r="E151"/>
  <c r="F151"/>
  <c r="G151"/>
  <c r="C145"/>
  <c r="F145"/>
  <c r="C146"/>
  <c r="D146"/>
  <c r="E146"/>
  <c r="F146"/>
  <c r="G146"/>
  <c r="H146"/>
  <c r="C153"/>
  <c r="D153"/>
  <c r="E153"/>
  <c r="F153"/>
  <c r="G153"/>
  <c r="C148"/>
  <c r="D148"/>
  <c r="E148"/>
  <c r="F148"/>
  <c r="C150"/>
  <c r="E150"/>
  <c r="F150"/>
  <c r="G150"/>
  <c r="C155"/>
  <c r="D155"/>
  <c r="E155"/>
  <c r="F155"/>
  <c r="G155"/>
  <c r="H155"/>
  <c r="O20" i="5" s="1"/>
  <c r="C156" i="4"/>
  <c r="E156"/>
  <c r="G156"/>
  <c r="C157"/>
  <c r="D157"/>
  <c r="E157"/>
  <c r="F157"/>
  <c r="G157"/>
  <c r="C158"/>
  <c r="D158"/>
  <c r="F158"/>
  <c r="G158"/>
  <c r="C159"/>
  <c r="D159"/>
  <c r="E159"/>
  <c r="F159"/>
  <c r="G159"/>
  <c r="C160"/>
  <c r="D160"/>
  <c r="E160"/>
  <c r="F160"/>
  <c r="H160"/>
  <c r="B161"/>
  <c r="N26" i="5" s="1"/>
  <c r="C161" i="4"/>
  <c r="D161"/>
  <c r="E161"/>
  <c r="F161"/>
  <c r="B162"/>
  <c r="N27" i="5" s="1"/>
  <c r="C162" i="4"/>
  <c r="D162"/>
  <c r="E162"/>
  <c r="G162"/>
  <c r="B163"/>
  <c r="N28" i="5" s="1"/>
  <c r="C163" i="4"/>
  <c r="D163"/>
  <c r="E163"/>
  <c r="F163"/>
  <c r="G163"/>
  <c r="H163"/>
  <c r="O28" i="5" s="1"/>
  <c r="B164" i="4"/>
  <c r="N29" i="5" s="1"/>
  <c r="C164" i="4"/>
  <c r="D164"/>
  <c r="E164"/>
  <c r="G164"/>
  <c r="B165"/>
  <c r="N30" i="5" s="1"/>
  <c r="C165" i="4"/>
  <c r="D165"/>
  <c r="E165"/>
  <c r="F165"/>
  <c r="G165"/>
  <c r="B166"/>
  <c r="N31" i="5" s="1"/>
  <c r="C166" i="4"/>
  <c r="D166"/>
  <c r="F166"/>
  <c r="G166"/>
  <c r="B167"/>
  <c r="N32" i="5" s="1"/>
  <c r="C167" i="4"/>
  <c r="D167"/>
  <c r="E167"/>
  <c r="F167"/>
  <c r="G167"/>
  <c r="B168"/>
  <c r="N33" i="5" s="1"/>
  <c r="C168" i="4"/>
  <c r="D168"/>
  <c r="E168"/>
  <c r="F168"/>
  <c r="B169"/>
  <c r="N34" i="5" s="1"/>
  <c r="C169" i="4"/>
  <c r="D169"/>
  <c r="E169"/>
  <c r="F169"/>
  <c r="G169"/>
  <c r="B170"/>
  <c r="N35" i="5" s="1"/>
  <c r="C170" i="4"/>
  <c r="D170"/>
  <c r="F170"/>
  <c r="B171"/>
  <c r="N36" i="5" s="1"/>
  <c r="C171" i="4"/>
  <c r="D171"/>
  <c r="E171"/>
  <c r="F171"/>
  <c r="G171"/>
  <c r="B172"/>
  <c r="N37" i="5" s="1"/>
  <c r="C172" i="4"/>
  <c r="D172"/>
  <c r="E172"/>
  <c r="F172"/>
  <c r="G172"/>
  <c r="B173"/>
  <c r="N38" i="5" s="1"/>
  <c r="C173" i="4"/>
  <c r="D173"/>
  <c r="E173"/>
  <c r="F173"/>
  <c r="G173"/>
  <c r="B174"/>
  <c r="N39" i="5" s="1"/>
  <c r="C174" i="4"/>
  <c r="F174"/>
  <c r="G174"/>
  <c r="B175"/>
  <c r="N40" i="5" s="1"/>
  <c r="C175" i="4"/>
  <c r="D175"/>
  <c r="E175"/>
  <c r="F175"/>
  <c r="G175"/>
  <c r="B176"/>
  <c r="N41" i="5" s="1"/>
  <c r="C176" i="4"/>
  <c r="D176"/>
  <c r="E176"/>
  <c r="F176"/>
  <c r="C177"/>
  <c r="D177"/>
  <c r="E177"/>
  <c r="F177"/>
  <c r="G177"/>
  <c r="C178"/>
  <c r="D178"/>
  <c r="F178"/>
  <c r="C179"/>
  <c r="D179"/>
  <c r="E179"/>
  <c r="F179"/>
  <c r="G179"/>
  <c r="C180"/>
  <c r="D180"/>
  <c r="E180"/>
  <c r="F180"/>
  <c r="C181"/>
  <c r="D181"/>
  <c r="E181"/>
  <c r="F181"/>
  <c r="G181"/>
  <c r="C192"/>
  <c r="D192"/>
  <c r="F192"/>
  <c r="C187"/>
  <c r="D187"/>
  <c r="E187"/>
  <c r="G187"/>
  <c r="C194"/>
  <c r="D194"/>
  <c r="E194"/>
  <c r="F194"/>
  <c r="G194"/>
  <c r="C201"/>
  <c r="D201"/>
  <c r="E201"/>
  <c r="F201"/>
  <c r="G201"/>
  <c r="C202"/>
  <c r="D202"/>
  <c r="E202"/>
  <c r="F202"/>
  <c r="G202"/>
  <c r="C189"/>
  <c r="D189"/>
  <c r="E189"/>
  <c r="G189"/>
  <c r="C190"/>
  <c r="D190"/>
  <c r="F190"/>
  <c r="C198"/>
  <c r="D198"/>
  <c r="E198"/>
  <c r="F198"/>
  <c r="G198"/>
  <c r="C195"/>
  <c r="D195"/>
  <c r="E195"/>
  <c r="F195"/>
  <c r="G195"/>
  <c r="C199"/>
  <c r="D199"/>
  <c r="E199"/>
  <c r="G199"/>
  <c r="C196"/>
  <c r="D196"/>
  <c r="E196"/>
  <c r="F196"/>
  <c r="G196"/>
  <c r="C191"/>
  <c r="D191"/>
  <c r="E191"/>
  <c r="F191"/>
  <c r="G191"/>
  <c r="C193"/>
  <c r="D193"/>
  <c r="E193"/>
  <c r="F193"/>
  <c r="G193"/>
  <c r="C200"/>
  <c r="D200"/>
  <c r="E200"/>
  <c r="G200"/>
  <c r="C197"/>
  <c r="D197"/>
  <c r="F197"/>
  <c r="G197"/>
  <c r="C188"/>
  <c r="D188"/>
  <c r="E188"/>
  <c r="F188"/>
  <c r="G188"/>
  <c r="C203"/>
  <c r="D203"/>
  <c r="E203"/>
  <c r="F203"/>
  <c r="C204"/>
  <c r="D204"/>
  <c r="E204"/>
  <c r="G204"/>
  <c r="C205"/>
  <c r="D205"/>
  <c r="E205"/>
  <c r="F205"/>
  <c r="G205"/>
  <c r="C206"/>
  <c r="D206"/>
  <c r="E206"/>
  <c r="F206"/>
  <c r="G206"/>
  <c r="C207"/>
  <c r="D207"/>
  <c r="E207"/>
  <c r="F207"/>
  <c r="C208"/>
  <c r="D208"/>
  <c r="E208"/>
  <c r="G208"/>
  <c r="B209"/>
  <c r="R29" i="5" s="1"/>
  <c r="C209" i="4"/>
  <c r="D209"/>
  <c r="F209"/>
  <c r="G209"/>
  <c r="B210"/>
  <c r="R30" i="5" s="1"/>
  <c r="C210" i="4"/>
  <c r="D210"/>
  <c r="E210"/>
  <c r="F210"/>
  <c r="G210"/>
  <c r="B211"/>
  <c r="R31" i="5" s="1"/>
  <c r="C211" i="4"/>
  <c r="D211"/>
  <c r="E211"/>
  <c r="F211"/>
  <c r="G211"/>
  <c r="B212"/>
  <c r="R32" i="5" s="1"/>
  <c r="C212" i="4"/>
  <c r="D212"/>
  <c r="E212"/>
  <c r="G212"/>
  <c r="B213"/>
  <c r="R33" i="5" s="1"/>
  <c r="C213" i="4"/>
  <c r="D213"/>
  <c r="E213"/>
  <c r="F213"/>
  <c r="G213"/>
  <c r="B214"/>
  <c r="R34" i="5" s="1"/>
  <c r="C214" i="4"/>
  <c r="D214"/>
  <c r="E214"/>
  <c r="F214"/>
  <c r="G214"/>
  <c r="B215"/>
  <c r="R35" i="5" s="1"/>
  <c r="C215" i="4"/>
  <c r="D215"/>
  <c r="E215"/>
  <c r="F215"/>
  <c r="B216"/>
  <c r="R36" i="5" s="1"/>
  <c r="C216" i="4"/>
  <c r="D216"/>
  <c r="E216"/>
  <c r="G216"/>
  <c r="B217"/>
  <c r="R37" i="5" s="1"/>
  <c r="C217" i="4"/>
  <c r="D217"/>
  <c r="F217"/>
  <c r="G217"/>
  <c r="B218"/>
  <c r="R38" i="5" s="1"/>
  <c r="C218" i="4"/>
  <c r="D218"/>
  <c r="E218"/>
  <c r="F218"/>
  <c r="G218"/>
  <c r="B219"/>
  <c r="R39" i="5" s="1"/>
  <c r="C219" i="4"/>
  <c r="D219"/>
  <c r="E219"/>
  <c r="F219"/>
  <c r="G219"/>
  <c r="B220"/>
  <c r="R40" i="5" s="1"/>
  <c r="C220" i="4"/>
  <c r="D220"/>
  <c r="E220"/>
  <c r="G220"/>
  <c r="B221"/>
  <c r="R41" i="5" s="1"/>
  <c r="C221" i="4"/>
  <c r="D221"/>
  <c r="E221"/>
  <c r="F221"/>
  <c r="G221"/>
  <c r="B222"/>
  <c r="R42" i="5" s="1"/>
  <c r="C222" i="4"/>
  <c r="D222"/>
  <c r="E222"/>
  <c r="F222"/>
  <c r="G222"/>
  <c r="B223"/>
  <c r="R43" i="5" s="1"/>
  <c r="C223" i="4"/>
  <c r="D223"/>
  <c r="E223"/>
  <c r="F223"/>
  <c r="G223"/>
  <c r="B224"/>
  <c r="R44" i="5" s="1"/>
  <c r="C224" i="4"/>
  <c r="D224"/>
  <c r="E224"/>
  <c r="G224"/>
  <c r="C225"/>
  <c r="D225"/>
  <c r="F225"/>
  <c r="C233"/>
  <c r="F233"/>
  <c r="C237"/>
  <c r="D237"/>
  <c r="E237"/>
  <c r="F237"/>
  <c r="C239"/>
  <c r="D239"/>
  <c r="F239"/>
  <c r="C236"/>
  <c r="D236"/>
  <c r="E236"/>
  <c r="F236"/>
  <c r="G236"/>
  <c r="C232"/>
  <c r="D232"/>
  <c r="E232"/>
  <c r="G232"/>
  <c r="C240"/>
  <c r="D240"/>
  <c r="E240"/>
  <c r="F240"/>
  <c r="G240"/>
  <c r="C234"/>
  <c r="D234"/>
  <c r="E234"/>
  <c r="G234"/>
  <c r="C242"/>
  <c r="D242"/>
  <c r="E242"/>
  <c r="F242"/>
  <c r="C235"/>
  <c r="D235"/>
  <c r="F235"/>
  <c r="G235"/>
  <c r="C243"/>
  <c r="D243"/>
  <c r="E243"/>
  <c r="F243"/>
  <c r="G243"/>
  <c r="H243"/>
  <c r="C241"/>
  <c r="D241"/>
  <c r="E241"/>
  <c r="F241"/>
  <c r="C238"/>
  <c r="D238"/>
  <c r="E238"/>
  <c r="F238"/>
  <c r="C244"/>
  <c r="F244"/>
  <c r="G244"/>
  <c r="C245"/>
  <c r="D245"/>
  <c r="E245"/>
  <c r="F245"/>
  <c r="G245"/>
  <c r="C246"/>
  <c r="D246"/>
  <c r="E246"/>
  <c r="F246"/>
  <c r="G246"/>
  <c r="C247"/>
  <c r="D247"/>
  <c r="E247"/>
  <c r="F247"/>
  <c r="C248"/>
  <c r="F248"/>
  <c r="G248"/>
  <c r="C249"/>
  <c r="D249"/>
  <c r="E249"/>
  <c r="F249"/>
  <c r="G249"/>
  <c r="H249"/>
  <c r="C250"/>
  <c r="D250"/>
  <c r="E250"/>
  <c r="F250"/>
  <c r="G250"/>
  <c r="C251"/>
  <c r="D251"/>
  <c r="E251"/>
  <c r="F251"/>
  <c r="C252"/>
  <c r="D252"/>
  <c r="F252"/>
  <c r="G252"/>
  <c r="C253"/>
  <c r="D253"/>
  <c r="E253"/>
  <c r="F253"/>
  <c r="G253"/>
  <c r="C254"/>
  <c r="D254"/>
  <c r="E254"/>
  <c r="F254"/>
  <c r="C255"/>
  <c r="D255"/>
  <c r="E255"/>
  <c r="F255"/>
  <c r="C256"/>
  <c r="D256"/>
  <c r="F256"/>
  <c r="G256"/>
  <c r="B257"/>
  <c r="V32" i="5" s="1"/>
  <c r="C257" i="4"/>
  <c r="D257"/>
  <c r="E257"/>
  <c r="F257"/>
  <c r="G257"/>
  <c r="B258"/>
  <c r="V33" i="5" s="1"/>
  <c r="C258" i="4"/>
  <c r="D258"/>
  <c r="E258"/>
  <c r="F258"/>
  <c r="G258"/>
  <c r="B259"/>
  <c r="V34" i="5" s="1"/>
  <c r="C259" i="4"/>
  <c r="D259"/>
  <c r="E259"/>
  <c r="F259"/>
  <c r="B260"/>
  <c r="V35" i="5" s="1"/>
  <c r="C260" i="4"/>
  <c r="F260"/>
  <c r="G260"/>
  <c r="B261"/>
  <c r="V36" i="5" s="1"/>
  <c r="C261" i="4"/>
  <c r="D261"/>
  <c r="E261"/>
  <c r="F261"/>
  <c r="G261"/>
  <c r="B262"/>
  <c r="V37" i="5" s="1"/>
  <c r="C262" i="4"/>
  <c r="D262"/>
  <c r="E262"/>
  <c r="F262"/>
  <c r="G262"/>
  <c r="H262"/>
  <c r="B263"/>
  <c r="V38" i="5" s="1"/>
  <c r="C263" i="4"/>
  <c r="D263"/>
  <c r="E263"/>
  <c r="F263"/>
  <c r="B264"/>
  <c r="V39" i="5" s="1"/>
  <c r="C264" i="4"/>
  <c r="D264"/>
  <c r="F264"/>
  <c r="G264"/>
  <c r="B265"/>
  <c r="V40" i="5" s="1"/>
  <c r="C265" i="4"/>
  <c r="D265"/>
  <c r="E265"/>
  <c r="F265"/>
  <c r="G265"/>
  <c r="B266"/>
  <c r="V41" i="5" s="1"/>
  <c r="C266" i="4"/>
  <c r="D266"/>
  <c r="E266"/>
  <c r="F266"/>
  <c r="B267"/>
  <c r="V42" i="5" s="1"/>
  <c r="C267" i="4"/>
  <c r="D267"/>
  <c r="E267"/>
  <c r="F267"/>
  <c r="B268"/>
  <c r="V43" i="5" s="1"/>
  <c r="C268" i="4"/>
  <c r="D268"/>
  <c r="F268"/>
  <c r="G268"/>
  <c r="B269"/>
  <c r="V44" i="5" s="1"/>
  <c r="C269" i="4"/>
  <c r="D269"/>
  <c r="E269"/>
  <c r="F269"/>
  <c r="G269"/>
  <c r="B270"/>
  <c r="V45" i="5" s="1"/>
  <c r="C270" i="4"/>
  <c r="D270"/>
  <c r="E270"/>
  <c r="F270"/>
  <c r="H270"/>
  <c r="W45" i="5" s="1"/>
  <c r="B271" i="4"/>
  <c r="V46" i="5" s="1"/>
  <c r="C271" i="4"/>
  <c r="D271"/>
  <c r="E271"/>
  <c r="F271"/>
  <c r="C277"/>
  <c r="D277"/>
  <c r="F277"/>
  <c r="C282"/>
  <c r="D282"/>
  <c r="E282"/>
  <c r="F282"/>
  <c r="C281"/>
  <c r="D281"/>
  <c r="F281"/>
  <c r="C290"/>
  <c r="D290"/>
  <c r="E290"/>
  <c r="F290"/>
  <c r="C278"/>
  <c r="D278"/>
  <c r="E278"/>
  <c r="F278"/>
  <c r="G278"/>
  <c r="C286"/>
  <c r="D286"/>
  <c r="E286"/>
  <c r="F286"/>
  <c r="G286"/>
  <c r="C287"/>
  <c r="D287"/>
  <c r="G287"/>
  <c r="C279"/>
  <c r="D279"/>
  <c r="E279"/>
  <c r="F279"/>
  <c r="G279"/>
  <c r="C280"/>
  <c r="D280"/>
  <c r="E280"/>
  <c r="F280"/>
  <c r="G280"/>
  <c r="C288"/>
  <c r="D288"/>
  <c r="E288"/>
  <c r="F288"/>
  <c r="G288"/>
  <c r="C284"/>
  <c r="D284"/>
  <c r="F284"/>
  <c r="G284"/>
  <c r="C291"/>
  <c r="D291"/>
  <c r="E291"/>
  <c r="F291"/>
  <c r="C283"/>
  <c r="F283"/>
  <c r="C285"/>
  <c r="D285"/>
  <c r="E285"/>
  <c r="F285"/>
  <c r="G285"/>
  <c r="C289"/>
  <c r="D289"/>
  <c r="E289"/>
  <c r="G289"/>
  <c r="C292"/>
  <c r="D292"/>
  <c r="E292"/>
  <c r="F292"/>
  <c r="G292"/>
  <c r="C293"/>
  <c r="E293"/>
  <c r="F293"/>
  <c r="G293"/>
  <c r="C294"/>
  <c r="D294"/>
  <c r="E294"/>
  <c r="F294"/>
  <c r="G294"/>
  <c r="C295"/>
  <c r="D295"/>
  <c r="F295"/>
  <c r="G295"/>
  <c r="H295"/>
  <c r="C296"/>
  <c r="D296"/>
  <c r="E296"/>
  <c r="F296"/>
  <c r="C297"/>
  <c r="E297"/>
  <c r="F297"/>
  <c r="C298"/>
  <c r="D298"/>
  <c r="E298"/>
  <c r="F298"/>
  <c r="G298"/>
  <c r="C299"/>
  <c r="D299"/>
  <c r="F299"/>
  <c r="G299"/>
  <c r="C300"/>
  <c r="D300"/>
  <c r="E300"/>
  <c r="F300"/>
  <c r="C301"/>
  <c r="E301"/>
  <c r="F301"/>
  <c r="C302"/>
  <c r="D302"/>
  <c r="E302"/>
  <c r="F302"/>
  <c r="G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H315"/>
  <c r="C316"/>
  <c r="D316"/>
  <c r="E316"/>
  <c r="F316"/>
  <c r="C322"/>
  <c r="D322"/>
  <c r="G322"/>
  <c r="C332"/>
  <c r="D332"/>
  <c r="F332"/>
  <c r="G332"/>
  <c r="C324"/>
  <c r="E324"/>
  <c r="F324"/>
  <c r="C331"/>
  <c r="D331"/>
  <c r="F331"/>
  <c r="G331"/>
  <c r="C333"/>
  <c r="D333"/>
  <c r="E333"/>
  <c r="G333"/>
  <c r="C323"/>
  <c r="D323"/>
  <c r="E323"/>
  <c r="F323"/>
  <c r="G323"/>
  <c r="C335"/>
  <c r="D335"/>
  <c r="E335"/>
  <c r="G335"/>
  <c r="C328"/>
  <c r="D328"/>
  <c r="E328"/>
  <c r="F328"/>
  <c r="G328"/>
  <c r="C327"/>
  <c r="E327"/>
  <c r="F327"/>
  <c r="G327"/>
  <c r="C330"/>
  <c r="D330"/>
  <c r="E330"/>
  <c r="F330"/>
  <c r="G330"/>
  <c r="H330"/>
  <c r="C334"/>
  <c r="D334"/>
  <c r="F334"/>
  <c r="G334"/>
  <c r="C329"/>
  <c r="D329"/>
  <c r="E329"/>
  <c r="F329"/>
  <c r="G329"/>
  <c r="C325"/>
  <c r="D325"/>
  <c r="E325"/>
  <c r="F325"/>
  <c r="G325"/>
  <c r="C326"/>
  <c r="D326"/>
  <c r="E326"/>
  <c r="F326"/>
  <c r="G326"/>
  <c r="C336"/>
  <c r="F336"/>
  <c r="G336"/>
  <c r="C337"/>
  <c r="D337"/>
  <c r="E337"/>
  <c r="F337"/>
  <c r="G337"/>
  <c r="C338"/>
  <c r="D338"/>
  <c r="E338"/>
  <c r="G338"/>
  <c r="C339"/>
  <c r="D339"/>
  <c r="E339"/>
  <c r="F339"/>
  <c r="G339"/>
  <c r="H339"/>
  <c r="AE24" i="5" s="1"/>
  <c r="C340" i="4"/>
  <c r="E340"/>
  <c r="F340"/>
  <c r="G340"/>
  <c r="C341"/>
  <c r="D341"/>
  <c r="E341"/>
  <c r="F341"/>
  <c r="G341"/>
  <c r="C342"/>
  <c r="D342"/>
  <c r="E342"/>
  <c r="G342"/>
  <c r="C343"/>
  <c r="D343"/>
  <c r="E343"/>
  <c r="F343"/>
  <c r="G343"/>
  <c r="C344"/>
  <c r="D344"/>
  <c r="E344"/>
  <c r="G344"/>
  <c r="C345"/>
  <c r="D345"/>
  <c r="E345"/>
  <c r="F345"/>
  <c r="G345"/>
  <c r="H345"/>
  <c r="C346"/>
  <c r="E346"/>
  <c r="F346"/>
  <c r="G346"/>
  <c r="C347"/>
  <c r="D347"/>
  <c r="E347"/>
  <c r="F347"/>
  <c r="G347"/>
  <c r="C348"/>
  <c r="E348"/>
  <c r="F348"/>
  <c r="G348"/>
  <c r="C349"/>
  <c r="D349"/>
  <c r="E349"/>
  <c r="F349"/>
  <c r="G349"/>
  <c r="H349"/>
  <c r="C350"/>
  <c r="E350"/>
  <c r="F350"/>
  <c r="C351"/>
  <c r="D351"/>
  <c r="E351"/>
  <c r="F351"/>
  <c r="G351"/>
  <c r="C352"/>
  <c r="D352"/>
  <c r="F352"/>
  <c r="G352"/>
  <c r="C353"/>
  <c r="D353"/>
  <c r="E353"/>
  <c r="F353"/>
  <c r="G353"/>
  <c r="C354"/>
  <c r="D354"/>
  <c r="E354"/>
  <c r="F354"/>
  <c r="C355"/>
  <c r="D355"/>
  <c r="E355"/>
  <c r="F355"/>
  <c r="G355"/>
  <c r="C356"/>
  <c r="E356"/>
  <c r="F356"/>
  <c r="G356"/>
  <c r="C357"/>
  <c r="D357"/>
  <c r="E357"/>
  <c r="F357"/>
  <c r="G357"/>
  <c r="H357"/>
  <c r="C358"/>
  <c r="E358"/>
  <c r="F358"/>
  <c r="G358"/>
  <c r="C359"/>
  <c r="D359"/>
  <c r="E359"/>
  <c r="F359"/>
  <c r="G359"/>
  <c r="C360"/>
  <c r="D360"/>
  <c r="F360"/>
  <c r="G360"/>
  <c r="C361"/>
  <c r="D361"/>
  <c r="E361"/>
  <c r="F361"/>
  <c r="G361"/>
  <c r="H361"/>
  <c r="C367"/>
  <c r="C368"/>
  <c r="D368"/>
  <c r="E368"/>
  <c r="G368"/>
  <c r="C369"/>
  <c r="D369"/>
  <c r="E369"/>
  <c r="G369"/>
  <c r="C370"/>
  <c r="D370"/>
  <c r="E370"/>
  <c r="F370"/>
  <c r="H370"/>
  <c r="AI10" i="5" s="1"/>
  <c r="C371" i="4"/>
  <c r="D371"/>
  <c r="E371"/>
  <c r="F371"/>
  <c r="G371"/>
  <c r="C372"/>
  <c r="D372"/>
  <c r="E372"/>
  <c r="F372"/>
  <c r="G372"/>
  <c r="C373"/>
  <c r="D373"/>
  <c r="E373"/>
  <c r="G373"/>
  <c r="C374"/>
  <c r="D374"/>
  <c r="E374"/>
  <c r="F374"/>
  <c r="C375"/>
  <c r="D375"/>
  <c r="E375"/>
  <c r="F375"/>
  <c r="G375"/>
  <c r="C376"/>
  <c r="D376"/>
  <c r="E376"/>
  <c r="F376"/>
  <c r="G376"/>
  <c r="C377"/>
  <c r="D377"/>
  <c r="E377"/>
  <c r="F377"/>
  <c r="G377"/>
  <c r="C378"/>
  <c r="D378"/>
  <c r="E378"/>
  <c r="F378"/>
  <c r="H378"/>
  <c r="AI18" i="5" s="1"/>
  <c r="C379" i="4"/>
  <c r="E379"/>
  <c r="G379"/>
  <c r="C380"/>
  <c r="D380"/>
  <c r="E380"/>
  <c r="F380"/>
  <c r="G380"/>
  <c r="H380"/>
  <c r="AI20" i="5" s="1"/>
  <c r="C381" i="4"/>
  <c r="D381"/>
  <c r="E381"/>
  <c r="G381"/>
  <c r="C382"/>
  <c r="D382"/>
  <c r="E382"/>
  <c r="F382"/>
  <c r="H382"/>
  <c r="AI22" i="5" s="1"/>
  <c r="C383" i="4"/>
  <c r="D383"/>
  <c r="E383"/>
  <c r="G383"/>
  <c r="C384"/>
  <c r="D384"/>
  <c r="E384"/>
  <c r="F384"/>
  <c r="G384"/>
  <c r="H384"/>
  <c r="AI24" i="5" s="1"/>
  <c r="C385" i="4"/>
  <c r="D385"/>
  <c r="E385"/>
  <c r="F385"/>
  <c r="G385"/>
  <c r="C386"/>
  <c r="D386"/>
  <c r="E386"/>
  <c r="F386"/>
  <c r="H386"/>
  <c r="AI26" i="5" s="1"/>
  <c r="C387" i="4"/>
  <c r="E387"/>
  <c r="F387"/>
  <c r="G387"/>
  <c r="C388"/>
  <c r="D388"/>
  <c r="E388"/>
  <c r="F388"/>
  <c r="G388"/>
  <c r="C389"/>
  <c r="D389"/>
  <c r="E389"/>
  <c r="F389"/>
  <c r="G389"/>
  <c r="C390"/>
  <c r="D390"/>
  <c r="E390"/>
  <c r="F390"/>
  <c r="H390"/>
  <c r="AI30" i="5" s="1"/>
  <c r="C391" i="4"/>
  <c r="E391"/>
  <c r="F391"/>
  <c r="G391"/>
  <c r="C392"/>
  <c r="D392"/>
  <c r="E392"/>
  <c r="F392"/>
  <c r="G392"/>
  <c r="C393"/>
  <c r="E393"/>
  <c r="G393"/>
  <c r="C394"/>
  <c r="D394"/>
  <c r="E394"/>
  <c r="F394"/>
  <c r="C395"/>
  <c r="D395"/>
  <c r="E395"/>
  <c r="G395"/>
  <c r="C396"/>
  <c r="D396"/>
  <c r="E396"/>
  <c r="F396"/>
  <c r="G396"/>
  <c r="C397"/>
  <c r="D397"/>
  <c r="E397"/>
  <c r="F397"/>
  <c r="G397"/>
  <c r="C398"/>
  <c r="D398"/>
  <c r="E398"/>
  <c r="F398"/>
  <c r="G398"/>
  <c r="C399"/>
  <c r="E399"/>
  <c r="F399"/>
  <c r="G399"/>
  <c r="C400"/>
  <c r="D400"/>
  <c r="E400"/>
  <c r="F400"/>
  <c r="G400"/>
  <c r="H400"/>
  <c r="AI40" i="5" s="1"/>
  <c r="C401" i="4"/>
  <c r="D401"/>
  <c r="E401"/>
  <c r="F401"/>
  <c r="G401"/>
  <c r="C402"/>
  <c r="D402"/>
  <c r="E402"/>
  <c r="F402"/>
  <c r="G402"/>
  <c r="H402"/>
  <c r="AI42" i="5" s="1"/>
  <c r="C403" i="4"/>
  <c r="E403"/>
  <c r="F403"/>
  <c r="G403"/>
  <c r="C404"/>
  <c r="D404"/>
  <c r="E404"/>
  <c r="F404"/>
  <c r="G404"/>
  <c r="C405"/>
  <c r="D405"/>
  <c r="E405"/>
  <c r="F405"/>
  <c r="G405"/>
  <c r="C406"/>
  <c r="D406"/>
  <c r="E406"/>
  <c r="F406"/>
  <c r="G406"/>
  <c r="C413"/>
  <c r="E413"/>
  <c r="C414"/>
  <c r="D414"/>
  <c r="E414"/>
  <c r="G414"/>
  <c r="C412"/>
  <c r="D412"/>
  <c r="F412"/>
  <c r="G412"/>
  <c r="C415"/>
  <c r="D415"/>
  <c r="E415"/>
  <c r="F415"/>
  <c r="G415"/>
  <c r="C416"/>
  <c r="D416"/>
  <c r="E416"/>
  <c r="G416"/>
  <c r="C417"/>
  <c r="D417"/>
  <c r="E417"/>
  <c r="F417"/>
  <c r="G417"/>
  <c r="C418"/>
  <c r="F418"/>
  <c r="G418"/>
  <c r="B419"/>
  <c r="B59" i="5" s="1"/>
  <c r="C419" i="4"/>
  <c r="D419"/>
  <c r="F419"/>
  <c r="G419"/>
  <c r="C420"/>
  <c r="D420"/>
  <c r="E420"/>
  <c r="C421"/>
  <c r="D421"/>
  <c r="E421"/>
  <c r="G421"/>
  <c r="C422"/>
  <c r="E422"/>
  <c r="F422"/>
  <c r="G422"/>
  <c r="C423"/>
  <c r="D423"/>
  <c r="E423"/>
  <c r="G423"/>
  <c r="C424"/>
  <c r="E424"/>
  <c r="G424"/>
  <c r="C425"/>
  <c r="D425"/>
  <c r="E425"/>
  <c r="F425"/>
  <c r="G425"/>
  <c r="C426"/>
  <c r="D426"/>
  <c r="E426"/>
  <c r="G426"/>
  <c r="C427"/>
  <c r="D427"/>
  <c r="E427"/>
  <c r="F427"/>
  <c r="G427"/>
  <c r="C428"/>
  <c r="D428"/>
  <c r="F428"/>
  <c r="C429"/>
  <c r="D429"/>
  <c r="E429"/>
  <c r="G429"/>
  <c r="C430"/>
  <c r="D430"/>
  <c r="F430"/>
  <c r="G430"/>
  <c r="C431"/>
  <c r="D431"/>
  <c r="E431"/>
  <c r="G431"/>
  <c r="C432"/>
  <c r="D432"/>
  <c r="E432"/>
  <c r="G432"/>
  <c r="B433"/>
  <c r="B73" i="5" s="1"/>
  <c r="C433" i="4"/>
  <c r="D433"/>
  <c r="E433"/>
  <c r="F433"/>
  <c r="G433"/>
  <c r="H433"/>
  <c r="C73" i="5" s="1"/>
  <c r="B434" i="4"/>
  <c r="B74" i="5" s="1"/>
  <c r="C434" i="4"/>
  <c r="F434"/>
  <c r="G434"/>
  <c r="B435"/>
  <c r="B75" i="5" s="1"/>
  <c r="C435" i="4"/>
  <c r="D435"/>
  <c r="E435"/>
  <c r="F435"/>
  <c r="G435"/>
  <c r="H435"/>
  <c r="B436"/>
  <c r="B76" i="5" s="1"/>
  <c r="C436" i="4"/>
  <c r="D436"/>
  <c r="E436"/>
  <c r="B437"/>
  <c r="B77" i="5" s="1"/>
  <c r="C437" i="4"/>
  <c r="D437"/>
  <c r="E437"/>
  <c r="F437"/>
  <c r="G437"/>
  <c r="H437"/>
  <c r="C77" i="5" s="1"/>
  <c r="B438" i="4"/>
  <c r="B78" i="5" s="1"/>
  <c r="C438" i="4"/>
  <c r="E438"/>
  <c r="F438"/>
  <c r="G438"/>
  <c r="B439"/>
  <c r="B79" i="5" s="1"/>
  <c r="C439" i="4"/>
  <c r="D439"/>
  <c r="E439"/>
  <c r="F439"/>
  <c r="G439"/>
  <c r="H439"/>
  <c r="B440"/>
  <c r="B80" i="5" s="1"/>
  <c r="C440" i="4"/>
  <c r="E440"/>
  <c r="G440"/>
  <c r="B441"/>
  <c r="B81" i="5" s="1"/>
  <c r="C441" i="4"/>
  <c r="D441"/>
  <c r="E441"/>
  <c r="F441"/>
  <c r="G441"/>
  <c r="H441"/>
  <c r="C81" i="5" s="1"/>
  <c r="B442" i="4"/>
  <c r="B82" i="5" s="1"/>
  <c r="C442" i="4"/>
  <c r="E442"/>
  <c r="F442"/>
  <c r="G442"/>
  <c r="B443"/>
  <c r="B83" i="5" s="1"/>
  <c r="C443" i="4"/>
  <c r="D443"/>
  <c r="E443"/>
  <c r="F443"/>
  <c r="G443"/>
  <c r="B444"/>
  <c r="B84" i="5" s="1"/>
  <c r="C444" i="4"/>
  <c r="D444"/>
  <c r="F444"/>
  <c r="G444"/>
  <c r="B445"/>
  <c r="B85" i="5" s="1"/>
  <c r="C445" i="4"/>
  <c r="D445"/>
  <c r="E445"/>
  <c r="F445"/>
  <c r="G445"/>
  <c r="B446"/>
  <c r="B86" i="5" s="1"/>
  <c r="C446" i="4"/>
  <c r="D446"/>
  <c r="F446"/>
  <c r="G446"/>
  <c r="B447"/>
  <c r="B87" i="5" s="1"/>
  <c r="C447" i="4"/>
  <c r="D447"/>
  <c r="E447"/>
  <c r="F447"/>
  <c r="G447"/>
  <c r="B448"/>
  <c r="B88" i="5" s="1"/>
  <c r="C448" i="4"/>
  <c r="D448"/>
  <c r="F448"/>
  <c r="C449"/>
  <c r="D449"/>
  <c r="E449"/>
  <c r="F449"/>
  <c r="G449"/>
  <c r="C450"/>
  <c r="E450"/>
  <c r="F450"/>
  <c r="G450"/>
  <c r="C451"/>
  <c r="D451"/>
  <c r="E451"/>
  <c r="F451"/>
  <c r="G451"/>
  <c r="C457"/>
  <c r="E457"/>
  <c r="G457"/>
  <c r="C458"/>
  <c r="D458"/>
  <c r="E458"/>
  <c r="F458"/>
  <c r="G458"/>
  <c r="C459"/>
  <c r="E459"/>
  <c r="F459"/>
  <c r="G459"/>
  <c r="C460"/>
  <c r="D460"/>
  <c r="E460"/>
  <c r="F460"/>
  <c r="G460"/>
  <c r="H460"/>
  <c r="C461"/>
  <c r="E461"/>
  <c r="F461"/>
  <c r="G461"/>
  <c r="C462"/>
  <c r="D462"/>
  <c r="E462"/>
  <c r="F462"/>
  <c r="G462"/>
  <c r="C463"/>
  <c r="E463"/>
  <c r="F463"/>
  <c r="G463"/>
  <c r="C464"/>
  <c r="D464"/>
  <c r="E464"/>
  <c r="F464"/>
  <c r="G464"/>
  <c r="C465"/>
  <c r="E465"/>
  <c r="F465"/>
  <c r="G465"/>
  <c r="C466"/>
  <c r="D466"/>
  <c r="E466"/>
  <c r="F466"/>
  <c r="G466"/>
  <c r="C467"/>
  <c r="D467"/>
  <c r="E467"/>
  <c r="G467"/>
  <c r="C468"/>
  <c r="D468"/>
  <c r="E468"/>
  <c r="F468"/>
  <c r="G468"/>
  <c r="H468"/>
  <c r="C469"/>
  <c r="E469"/>
  <c r="F469"/>
  <c r="G469"/>
  <c r="C470"/>
  <c r="D470"/>
  <c r="E470"/>
  <c r="F470"/>
  <c r="G470"/>
  <c r="C471"/>
  <c r="E471"/>
  <c r="F471"/>
  <c r="G471"/>
  <c r="C472"/>
  <c r="D472"/>
  <c r="E472"/>
  <c r="F472"/>
  <c r="G472"/>
  <c r="C473"/>
  <c r="E473"/>
  <c r="F473"/>
  <c r="G473"/>
  <c r="C474"/>
  <c r="D474"/>
  <c r="F474"/>
  <c r="G474"/>
  <c r="C475"/>
  <c r="D475"/>
  <c r="E475"/>
  <c r="F475"/>
  <c r="G475"/>
  <c r="C476"/>
  <c r="D476"/>
  <c r="E476"/>
  <c r="F476"/>
  <c r="G476"/>
  <c r="C477"/>
  <c r="E477"/>
  <c r="F477"/>
  <c r="G477"/>
  <c r="C478"/>
  <c r="D478"/>
  <c r="F478"/>
  <c r="G478"/>
  <c r="C479"/>
  <c r="D479"/>
  <c r="E479"/>
  <c r="F479"/>
  <c r="G479"/>
  <c r="C480"/>
  <c r="D480"/>
  <c r="E480"/>
  <c r="F480"/>
  <c r="G480"/>
  <c r="B481"/>
  <c r="F76" i="5" s="1"/>
  <c r="C481" i="4"/>
  <c r="E481"/>
  <c r="F481"/>
  <c r="G481"/>
  <c r="B482"/>
  <c r="F77" i="5" s="1"/>
  <c r="C482" i="4"/>
  <c r="D482"/>
  <c r="F482"/>
  <c r="G482"/>
  <c r="B483"/>
  <c r="F78" i="5" s="1"/>
  <c r="C483" i="4"/>
  <c r="D483"/>
  <c r="E483"/>
  <c r="F483"/>
  <c r="G483"/>
  <c r="B484"/>
  <c r="F79" i="5" s="1"/>
  <c r="C484" i="4"/>
  <c r="D484"/>
  <c r="E484"/>
  <c r="F484"/>
  <c r="G484"/>
  <c r="B485"/>
  <c r="F80" i="5" s="1"/>
  <c r="C485" i="4"/>
  <c r="E485"/>
  <c r="F485"/>
  <c r="G485"/>
  <c r="B486"/>
  <c r="F81" i="5" s="1"/>
  <c r="C486" i="4"/>
  <c r="D486"/>
  <c r="F486"/>
  <c r="G486"/>
  <c r="B487"/>
  <c r="F82" i="5" s="1"/>
  <c r="C487" i="4"/>
  <c r="D487"/>
  <c r="E487"/>
  <c r="F487"/>
  <c r="G487"/>
  <c r="B488"/>
  <c r="F83" i="5" s="1"/>
  <c r="C488" i="4"/>
  <c r="D488"/>
  <c r="E488"/>
  <c r="F488"/>
  <c r="G488"/>
  <c r="B489"/>
  <c r="F84" i="5" s="1"/>
  <c r="C489" i="4"/>
  <c r="D489"/>
  <c r="E489"/>
  <c r="F489"/>
  <c r="G489"/>
  <c r="B490"/>
  <c r="F85" i="5" s="1"/>
  <c r="C490" i="4"/>
  <c r="D490"/>
  <c r="E490"/>
  <c r="F490"/>
  <c r="B491"/>
  <c r="F86" i="5" s="1"/>
  <c r="C491" i="4"/>
  <c r="D491"/>
  <c r="E491"/>
  <c r="F491"/>
  <c r="G491"/>
  <c r="B492"/>
  <c r="F87" i="5" s="1"/>
  <c r="C492" i="4"/>
  <c r="D492"/>
  <c r="E492"/>
  <c r="F492"/>
  <c r="G492"/>
  <c r="H492"/>
  <c r="B493"/>
  <c r="F88" i="5" s="1"/>
  <c r="C493" i="4"/>
  <c r="D493"/>
  <c r="E493"/>
  <c r="F493"/>
  <c r="G493"/>
  <c r="B494"/>
  <c r="F89" i="5" s="1"/>
  <c r="C494" i="4"/>
  <c r="D494"/>
  <c r="E494"/>
  <c r="F494"/>
  <c r="B495"/>
  <c r="F90" i="5" s="1"/>
  <c r="C495" i="4"/>
  <c r="D495"/>
  <c r="E495"/>
  <c r="F495"/>
  <c r="G495"/>
  <c r="B496"/>
  <c r="F91" i="5" s="1"/>
  <c r="C496" i="4"/>
  <c r="D496"/>
  <c r="E496"/>
  <c r="F496"/>
  <c r="G496"/>
  <c r="H496"/>
  <c r="C502"/>
  <c r="G502"/>
  <c r="C510"/>
  <c r="D510"/>
  <c r="E510"/>
  <c r="F510"/>
  <c r="G510"/>
  <c r="C505"/>
  <c r="D505"/>
  <c r="F505"/>
  <c r="G505"/>
  <c r="C507"/>
  <c r="D507"/>
  <c r="E507"/>
  <c r="F507"/>
  <c r="G507"/>
  <c r="C506"/>
  <c r="D506"/>
  <c r="E506"/>
  <c r="F506"/>
  <c r="G506"/>
  <c r="C509"/>
  <c r="D509"/>
  <c r="E509"/>
  <c r="F509"/>
  <c r="G509"/>
  <c r="C512"/>
  <c r="F512"/>
  <c r="G512"/>
  <c r="C504"/>
  <c r="D504"/>
  <c r="E504"/>
  <c r="F504"/>
  <c r="C503"/>
  <c r="E503"/>
  <c r="F503"/>
  <c r="G503"/>
  <c r="C511"/>
  <c r="D511"/>
  <c r="E511"/>
  <c r="F511"/>
  <c r="G511"/>
  <c r="C508"/>
  <c r="D508"/>
  <c r="E508"/>
  <c r="G508"/>
  <c r="C513"/>
  <c r="D513"/>
  <c r="E513"/>
  <c r="F513"/>
  <c r="G513"/>
  <c r="C514"/>
  <c r="E514"/>
  <c r="F514"/>
  <c r="G514"/>
  <c r="C515"/>
  <c r="D515"/>
  <c r="E515"/>
  <c r="F515"/>
  <c r="G515"/>
  <c r="C516"/>
  <c r="D516"/>
  <c r="G516"/>
  <c r="C517"/>
  <c r="D517"/>
  <c r="E517"/>
  <c r="F517"/>
  <c r="C518"/>
  <c r="E518"/>
  <c r="F518"/>
  <c r="C519"/>
  <c r="D519"/>
  <c r="E519"/>
  <c r="F519"/>
  <c r="G519"/>
  <c r="C520"/>
  <c r="D520"/>
  <c r="E520"/>
  <c r="G520"/>
  <c r="C521"/>
  <c r="D521"/>
  <c r="E521"/>
  <c r="F521"/>
  <c r="G521"/>
  <c r="C522"/>
  <c r="E522"/>
  <c r="F522"/>
  <c r="C523"/>
  <c r="D523"/>
  <c r="E523"/>
  <c r="F523"/>
  <c r="G523"/>
  <c r="C524"/>
  <c r="D524"/>
  <c r="E524"/>
  <c r="G524"/>
  <c r="C525"/>
  <c r="D525"/>
  <c r="E525"/>
  <c r="F525"/>
  <c r="C526"/>
  <c r="E526"/>
  <c r="F526"/>
  <c r="G526"/>
  <c r="C527"/>
  <c r="D527"/>
  <c r="E527"/>
  <c r="F527"/>
  <c r="G527"/>
  <c r="C528"/>
  <c r="D528"/>
  <c r="F528"/>
  <c r="G528"/>
  <c r="C529"/>
  <c r="D529"/>
  <c r="E529"/>
  <c r="F529"/>
  <c r="C530"/>
  <c r="D530"/>
  <c r="E530"/>
  <c r="F530"/>
  <c r="G530"/>
  <c r="C531"/>
  <c r="D531"/>
  <c r="E531"/>
  <c r="F531"/>
  <c r="G531"/>
  <c r="C532"/>
  <c r="D532"/>
  <c r="F532"/>
  <c r="G532"/>
  <c r="C533"/>
  <c r="D533"/>
  <c r="E533"/>
  <c r="F533"/>
  <c r="C534"/>
  <c r="E534"/>
  <c r="F534"/>
  <c r="G534"/>
  <c r="C535"/>
  <c r="D535"/>
  <c r="E535"/>
  <c r="F535"/>
  <c r="G535"/>
  <c r="C536"/>
  <c r="D536"/>
  <c r="F536"/>
  <c r="G536"/>
  <c r="H536"/>
  <c r="K86" i="5" s="1"/>
  <c r="C537" i="4"/>
  <c r="D537"/>
  <c r="E537"/>
  <c r="F537"/>
  <c r="C538"/>
  <c r="D538"/>
  <c r="E538"/>
  <c r="F538"/>
  <c r="G538"/>
  <c r="H538"/>
  <c r="K88" i="5" s="1"/>
  <c r="C539" i="4"/>
  <c r="D539"/>
  <c r="E539"/>
  <c r="F539"/>
  <c r="G539"/>
  <c r="C540"/>
  <c r="D540"/>
  <c r="F540"/>
  <c r="G540"/>
  <c r="C541"/>
  <c r="D541"/>
  <c r="E541"/>
  <c r="F541"/>
  <c r="C547"/>
  <c r="G547"/>
  <c r="C548"/>
  <c r="D548"/>
  <c r="E548"/>
  <c r="F548"/>
  <c r="G548"/>
  <c r="H548"/>
  <c r="C551"/>
  <c r="D551"/>
  <c r="E551"/>
  <c r="F551"/>
  <c r="C550"/>
  <c r="D550"/>
  <c r="E550"/>
  <c r="F550"/>
  <c r="G550"/>
  <c r="H550"/>
  <c r="C549"/>
  <c r="E549"/>
  <c r="F549"/>
  <c r="G549"/>
  <c r="C552"/>
  <c r="D552"/>
  <c r="E552"/>
  <c r="F552"/>
  <c r="G552"/>
  <c r="H552"/>
  <c r="C553"/>
  <c r="D553"/>
  <c r="E553"/>
  <c r="G553"/>
  <c r="C554"/>
  <c r="D554"/>
  <c r="E554"/>
  <c r="F554"/>
  <c r="G554"/>
  <c r="H554"/>
  <c r="O59" i="5" s="1"/>
  <c r="C555" i="4"/>
  <c r="D555"/>
  <c r="E555"/>
  <c r="G555"/>
  <c r="C556"/>
  <c r="D556"/>
  <c r="E556"/>
  <c r="F556"/>
  <c r="G556"/>
  <c r="H556"/>
  <c r="C557"/>
  <c r="D557"/>
  <c r="E557"/>
  <c r="C558"/>
  <c r="D558"/>
  <c r="E558"/>
  <c r="F558"/>
  <c r="G558"/>
  <c r="C559"/>
  <c r="D559"/>
  <c r="F559"/>
  <c r="G559"/>
  <c r="C560"/>
  <c r="D560"/>
  <c r="E560"/>
  <c r="F560"/>
  <c r="G560"/>
  <c r="H560"/>
  <c r="C561"/>
  <c r="E561"/>
  <c r="F561"/>
  <c r="G561"/>
  <c r="C562"/>
  <c r="D562"/>
  <c r="E562"/>
  <c r="F562"/>
  <c r="G562"/>
  <c r="C563"/>
  <c r="F563"/>
  <c r="G563"/>
  <c r="C564"/>
  <c r="D564"/>
  <c r="E564"/>
  <c r="F564"/>
  <c r="G564"/>
  <c r="H564"/>
  <c r="C565"/>
  <c r="D565"/>
  <c r="E565"/>
  <c r="F565"/>
  <c r="C566"/>
  <c r="D566"/>
  <c r="E566"/>
  <c r="F566"/>
  <c r="G566"/>
  <c r="H566"/>
  <c r="O71" i="5" s="1"/>
  <c r="C567" i="4"/>
  <c r="E567"/>
  <c r="F567"/>
  <c r="G567"/>
  <c r="C568"/>
  <c r="D568"/>
  <c r="E568"/>
  <c r="F568"/>
  <c r="G568"/>
  <c r="H568"/>
  <c r="C569"/>
  <c r="D569"/>
  <c r="E569"/>
  <c r="G569"/>
  <c r="C570"/>
  <c r="D570"/>
  <c r="E570"/>
  <c r="F570"/>
  <c r="G570"/>
  <c r="H570"/>
  <c r="O75" i="5" s="1"/>
  <c r="C571" i="4"/>
  <c r="D571"/>
  <c r="E571"/>
  <c r="G571"/>
  <c r="C572"/>
  <c r="D572"/>
  <c r="E572"/>
  <c r="F572"/>
  <c r="G572"/>
  <c r="H572"/>
  <c r="C573"/>
  <c r="D573"/>
  <c r="E573"/>
  <c r="G573"/>
  <c r="C574"/>
  <c r="D574"/>
  <c r="E574"/>
  <c r="F574"/>
  <c r="G574"/>
  <c r="C575"/>
  <c r="E575"/>
  <c r="F575"/>
  <c r="G575"/>
  <c r="C576"/>
  <c r="D576"/>
  <c r="E576"/>
  <c r="F576"/>
  <c r="G576"/>
  <c r="C577"/>
  <c r="D577"/>
  <c r="E577"/>
  <c r="F577"/>
  <c r="C578"/>
  <c r="D578"/>
  <c r="E578"/>
  <c r="F578"/>
  <c r="G578"/>
  <c r="H578"/>
  <c r="O83" i="5" s="1"/>
  <c r="C579" i="4"/>
  <c r="D579"/>
  <c r="F579"/>
  <c r="G579"/>
  <c r="C580"/>
  <c r="D580"/>
  <c r="E580"/>
  <c r="F580"/>
  <c r="G580"/>
  <c r="H580"/>
  <c r="C581"/>
  <c r="D581"/>
  <c r="E581"/>
  <c r="F581"/>
  <c r="G581"/>
  <c r="C582"/>
  <c r="D582"/>
  <c r="E582"/>
  <c r="F582"/>
  <c r="G582"/>
  <c r="C583"/>
  <c r="E583"/>
  <c r="F583"/>
  <c r="G583"/>
  <c r="C584"/>
  <c r="D584"/>
  <c r="E584"/>
  <c r="F584"/>
  <c r="G584"/>
  <c r="C585"/>
  <c r="D585"/>
  <c r="E585"/>
  <c r="F585"/>
  <c r="G585"/>
  <c r="C586"/>
  <c r="D586"/>
  <c r="E586"/>
  <c r="F586"/>
  <c r="G586"/>
  <c r="H586"/>
  <c r="O91" i="5" s="1"/>
  <c r="C592" i="4"/>
  <c r="E592"/>
  <c r="G592"/>
  <c r="C594"/>
  <c r="E594"/>
  <c r="G594"/>
  <c r="C595"/>
  <c r="D595"/>
  <c r="F595"/>
  <c r="G595"/>
  <c r="C593"/>
  <c r="E593"/>
  <c r="F593"/>
  <c r="G593"/>
  <c r="C596"/>
  <c r="D596"/>
  <c r="E596"/>
  <c r="G596"/>
  <c r="C597"/>
  <c r="E597"/>
  <c r="F597"/>
  <c r="G597"/>
  <c r="C598"/>
  <c r="D598"/>
  <c r="E598"/>
  <c r="F598"/>
  <c r="G598"/>
  <c r="H598"/>
  <c r="C599"/>
  <c r="E599"/>
  <c r="F599"/>
  <c r="G599"/>
  <c r="C600"/>
  <c r="E600"/>
  <c r="F600"/>
  <c r="G600"/>
  <c r="C601"/>
  <c r="D601"/>
  <c r="F601"/>
  <c r="G601"/>
  <c r="C602"/>
  <c r="E602"/>
  <c r="G602"/>
  <c r="C603"/>
  <c r="E603"/>
  <c r="F603"/>
  <c r="G603"/>
  <c r="C604"/>
  <c r="E604"/>
  <c r="F604"/>
  <c r="G604"/>
  <c r="C605"/>
  <c r="E605"/>
  <c r="G605"/>
  <c r="C606"/>
  <c r="D606"/>
  <c r="E606"/>
  <c r="F606"/>
  <c r="C607"/>
  <c r="E607"/>
  <c r="F607"/>
  <c r="G607"/>
  <c r="C608"/>
  <c r="D608"/>
  <c r="E608"/>
  <c r="F608"/>
  <c r="G608"/>
  <c r="H608"/>
  <c r="S68" i="5" s="1"/>
  <c r="C609" i="4"/>
  <c r="E609"/>
  <c r="G609"/>
  <c r="C610"/>
  <c r="D610"/>
  <c r="E610"/>
  <c r="F610"/>
  <c r="G610"/>
  <c r="C611"/>
  <c r="D611"/>
  <c r="E611"/>
  <c r="G611"/>
  <c r="C612"/>
  <c r="E612"/>
  <c r="F612"/>
  <c r="C613"/>
  <c r="D613"/>
  <c r="F613"/>
  <c r="G613"/>
  <c r="C614"/>
  <c r="D614"/>
  <c r="E614"/>
  <c r="F614"/>
  <c r="C615"/>
  <c r="E615"/>
  <c r="F615"/>
  <c r="G615"/>
  <c r="C616"/>
  <c r="D616"/>
  <c r="E616"/>
  <c r="F616"/>
  <c r="G616"/>
  <c r="H616"/>
  <c r="S76" i="5" s="1"/>
  <c r="C617" i="4"/>
  <c r="E617"/>
  <c r="G617"/>
  <c r="C618"/>
  <c r="D618"/>
  <c r="E618"/>
  <c r="F618"/>
  <c r="G618"/>
  <c r="C619"/>
  <c r="D619"/>
  <c r="G619"/>
  <c r="C620"/>
  <c r="E620"/>
  <c r="F620"/>
  <c r="C621"/>
  <c r="D621"/>
  <c r="F621"/>
  <c r="G621"/>
  <c r="C622"/>
  <c r="D622"/>
  <c r="E622"/>
  <c r="F622"/>
  <c r="C623"/>
  <c r="E623"/>
  <c r="F623"/>
  <c r="G623"/>
  <c r="C624"/>
  <c r="D624"/>
  <c r="E624"/>
  <c r="F624"/>
  <c r="G624"/>
  <c r="H624"/>
  <c r="S84" i="5" s="1"/>
  <c r="C625" i="4"/>
  <c r="E625"/>
  <c r="F625"/>
  <c r="G625"/>
  <c r="C626"/>
  <c r="D626"/>
  <c r="E626"/>
  <c r="F626"/>
  <c r="G626"/>
  <c r="C627"/>
  <c r="D627"/>
  <c r="E627"/>
  <c r="G627"/>
  <c r="C628"/>
  <c r="E628"/>
  <c r="F628"/>
  <c r="C629"/>
  <c r="D629"/>
  <c r="F629"/>
  <c r="G629"/>
  <c r="C630"/>
  <c r="D630"/>
  <c r="E630"/>
  <c r="F630"/>
  <c r="C631"/>
  <c r="D631"/>
  <c r="E631"/>
  <c r="F631"/>
  <c r="C639"/>
  <c r="F639"/>
  <c r="C637"/>
  <c r="D637"/>
  <c r="E637"/>
  <c r="F637"/>
  <c r="G637"/>
  <c r="C638"/>
  <c r="D638"/>
  <c r="E638"/>
  <c r="F638"/>
  <c r="G638"/>
  <c r="C640"/>
  <c r="D640"/>
  <c r="E640"/>
  <c r="F640"/>
  <c r="C641"/>
  <c r="E641"/>
  <c r="F641"/>
  <c r="G641"/>
  <c r="C642"/>
  <c r="D642"/>
  <c r="E642"/>
  <c r="F642"/>
  <c r="G642"/>
  <c r="C643"/>
  <c r="D643"/>
  <c r="E643"/>
  <c r="F643"/>
  <c r="C644"/>
  <c r="D644"/>
  <c r="E644"/>
  <c r="F644"/>
  <c r="C645"/>
  <c r="E645"/>
  <c r="F645"/>
  <c r="G645"/>
  <c r="C646"/>
  <c r="D646"/>
  <c r="E646"/>
  <c r="F646"/>
  <c r="G646"/>
  <c r="C647"/>
  <c r="D647"/>
  <c r="E647"/>
  <c r="F647"/>
  <c r="G647"/>
  <c r="C648"/>
  <c r="D648"/>
  <c r="E648"/>
  <c r="F648"/>
  <c r="C649"/>
  <c r="E649"/>
  <c r="F649"/>
  <c r="G649"/>
  <c r="C650"/>
  <c r="D650"/>
  <c r="E650"/>
  <c r="F650"/>
  <c r="G650"/>
  <c r="C651"/>
  <c r="D651"/>
  <c r="E651"/>
  <c r="F651"/>
  <c r="C652"/>
  <c r="D652"/>
  <c r="E652"/>
  <c r="F652"/>
  <c r="C653"/>
  <c r="E653"/>
  <c r="F653"/>
  <c r="G653"/>
  <c r="C654"/>
  <c r="D654"/>
  <c r="E654"/>
  <c r="F654"/>
  <c r="G654"/>
  <c r="C655"/>
  <c r="D655"/>
  <c r="E655"/>
  <c r="F655"/>
  <c r="C656"/>
  <c r="D656"/>
  <c r="E656"/>
  <c r="F656"/>
  <c r="B657"/>
  <c r="V72" i="5" s="1"/>
  <c r="C657" i="4"/>
  <c r="E657"/>
  <c r="F657"/>
  <c r="G657"/>
  <c r="B658"/>
  <c r="V73" i="5" s="1"/>
  <c r="C658" i="4"/>
  <c r="D658"/>
  <c r="E658"/>
  <c r="F658"/>
  <c r="G658"/>
  <c r="B659"/>
  <c r="V74" i="5" s="1"/>
  <c r="C659" i="4"/>
  <c r="D659"/>
  <c r="E659"/>
  <c r="F659"/>
  <c r="G659"/>
  <c r="B660"/>
  <c r="V75" i="5" s="1"/>
  <c r="C660" i="4"/>
  <c r="D660"/>
  <c r="E660"/>
  <c r="F660"/>
  <c r="B661"/>
  <c r="V76" i="5" s="1"/>
  <c r="C661" i="4"/>
  <c r="E661"/>
  <c r="F661"/>
  <c r="G661"/>
  <c r="B662"/>
  <c r="V77" i="5" s="1"/>
  <c r="C662" i="4"/>
  <c r="D662"/>
  <c r="E662"/>
  <c r="F662"/>
  <c r="G662"/>
  <c r="B663"/>
  <c r="V78" i="5" s="1"/>
  <c r="C663" i="4"/>
  <c r="D663"/>
  <c r="E663"/>
  <c r="F663"/>
  <c r="G663"/>
  <c r="B664"/>
  <c r="V79" i="5" s="1"/>
  <c r="C664" i="4"/>
  <c r="D664"/>
  <c r="E664"/>
  <c r="F664"/>
  <c r="B665"/>
  <c r="V80" i="5" s="1"/>
  <c r="C665" i="4"/>
  <c r="E665"/>
  <c r="F665"/>
  <c r="G665"/>
  <c r="B666"/>
  <c r="V81" i="5" s="1"/>
  <c r="C666" i="4"/>
  <c r="D666"/>
  <c r="E666"/>
  <c r="F666"/>
  <c r="G666"/>
  <c r="B667"/>
  <c r="V82" i="5" s="1"/>
  <c r="C667" i="4"/>
  <c r="D667"/>
  <c r="E667"/>
  <c r="F667"/>
  <c r="G667"/>
  <c r="B668"/>
  <c r="V83" i="5" s="1"/>
  <c r="C668" i="4"/>
  <c r="D668"/>
  <c r="E668"/>
  <c r="F668"/>
  <c r="B669"/>
  <c r="V84" i="5" s="1"/>
  <c r="C669" i="4"/>
  <c r="E669"/>
  <c r="F669"/>
  <c r="G669"/>
  <c r="B670"/>
  <c r="V85" i="5" s="1"/>
  <c r="C670" i="4"/>
  <c r="D670"/>
  <c r="E670"/>
  <c r="F670"/>
  <c r="G670"/>
  <c r="B671"/>
  <c r="V86" i="5" s="1"/>
  <c r="C671" i="4"/>
  <c r="D671"/>
  <c r="E671"/>
  <c r="F671"/>
  <c r="G671"/>
  <c r="B672"/>
  <c r="V87" i="5" s="1"/>
  <c r="C672" i="4"/>
  <c r="D672"/>
  <c r="E672"/>
  <c r="F672"/>
  <c r="C673"/>
  <c r="E673"/>
  <c r="F673"/>
  <c r="G673"/>
  <c r="C674"/>
  <c r="D674"/>
  <c r="E674"/>
  <c r="F674"/>
  <c r="G674"/>
  <c r="C675"/>
  <c r="D675"/>
  <c r="E675"/>
  <c r="F675"/>
  <c r="G675"/>
  <c r="C676"/>
  <c r="D676"/>
  <c r="E676"/>
  <c r="F676"/>
  <c r="C683"/>
  <c r="D683"/>
  <c r="E683"/>
  <c r="F683"/>
  <c r="C682"/>
  <c r="D682"/>
  <c r="F682"/>
  <c r="G682"/>
  <c r="C684"/>
  <c r="F684"/>
  <c r="G684"/>
  <c r="C685"/>
  <c r="D685"/>
  <c r="E685"/>
  <c r="F685"/>
  <c r="G685"/>
  <c r="H685"/>
  <c r="AA55" i="5" s="1"/>
  <c r="C686" i="4"/>
  <c r="D686"/>
  <c r="E686"/>
  <c r="G686"/>
  <c r="C687"/>
  <c r="D687"/>
  <c r="E687"/>
  <c r="F687"/>
  <c r="G687"/>
  <c r="C688"/>
  <c r="E688"/>
  <c r="F688"/>
  <c r="G688"/>
  <c r="C689"/>
  <c r="D689"/>
  <c r="E689"/>
  <c r="F689"/>
  <c r="G689"/>
  <c r="C690"/>
  <c r="D690"/>
  <c r="C691"/>
  <c r="D691"/>
  <c r="E691"/>
  <c r="F691"/>
  <c r="G691"/>
  <c r="C692"/>
  <c r="E692"/>
  <c r="F692"/>
  <c r="G692"/>
  <c r="C693"/>
  <c r="D693"/>
  <c r="E693"/>
  <c r="F693"/>
  <c r="G693"/>
  <c r="H693"/>
  <c r="AA63" i="5" s="1"/>
  <c r="C694" i="4"/>
  <c r="D694"/>
  <c r="F694"/>
  <c r="G694"/>
  <c r="C695"/>
  <c r="D695"/>
  <c r="E695"/>
  <c r="F695"/>
  <c r="G695"/>
  <c r="C696"/>
  <c r="D696"/>
  <c r="E696"/>
  <c r="F696"/>
  <c r="G696"/>
  <c r="C697"/>
  <c r="D697"/>
  <c r="E697"/>
  <c r="F697"/>
  <c r="G697"/>
  <c r="C698"/>
  <c r="D698"/>
  <c r="E698"/>
  <c r="F698"/>
  <c r="C699"/>
  <c r="D699"/>
  <c r="E699"/>
  <c r="F699"/>
  <c r="G699"/>
  <c r="C700"/>
  <c r="D700"/>
  <c r="F700"/>
  <c r="G700"/>
  <c r="C701"/>
  <c r="D701"/>
  <c r="E701"/>
  <c r="F701"/>
  <c r="G701"/>
  <c r="H701"/>
  <c r="AA71" i="5" s="1"/>
  <c r="C702" i="4"/>
  <c r="D702"/>
  <c r="E702"/>
  <c r="G702"/>
  <c r="C703"/>
  <c r="D703"/>
  <c r="E703"/>
  <c r="F703"/>
  <c r="G703"/>
  <c r="C704"/>
  <c r="E704"/>
  <c r="F704"/>
  <c r="G704"/>
  <c r="B705"/>
  <c r="Z75" i="5" s="1"/>
  <c r="C705" i="4"/>
  <c r="D705"/>
  <c r="E705"/>
  <c r="F705"/>
  <c r="G705"/>
  <c r="B706"/>
  <c r="Z76" i="5" s="1"/>
  <c r="C706" i="4"/>
  <c r="D706"/>
  <c r="B707"/>
  <c r="Z77" i="5" s="1"/>
  <c r="C707" i="4"/>
  <c r="D707"/>
  <c r="E707"/>
  <c r="F707"/>
  <c r="G707"/>
  <c r="H707"/>
  <c r="AA77" i="5" s="1"/>
  <c r="B708" i="4"/>
  <c r="Z78" i="5" s="1"/>
  <c r="C708" i="4"/>
  <c r="E708"/>
  <c r="F708"/>
  <c r="G708"/>
  <c r="B709"/>
  <c r="Z79" i="5" s="1"/>
  <c r="C709" i="4"/>
  <c r="D709"/>
  <c r="E709"/>
  <c r="F709"/>
  <c r="G709"/>
  <c r="H709"/>
  <c r="AA79" i="5" s="1"/>
  <c r="B710" i="4"/>
  <c r="Z80" i="5" s="1"/>
  <c r="C710" i="4"/>
  <c r="D710"/>
  <c r="F710"/>
  <c r="G710"/>
  <c r="H710"/>
  <c r="B711"/>
  <c r="Z81" i="5" s="1"/>
  <c r="C711" i="4"/>
  <c r="D711"/>
  <c r="E711"/>
  <c r="F711"/>
  <c r="G711"/>
  <c r="H711"/>
  <c r="AA81" i="5" s="1"/>
  <c r="B712" i="4"/>
  <c r="Z82" i="5" s="1"/>
  <c r="C712" i="4"/>
  <c r="E712"/>
  <c r="F712"/>
  <c r="B713"/>
  <c r="Z83" i="5" s="1"/>
  <c r="C713" i="4"/>
  <c r="D713"/>
  <c r="E713"/>
  <c r="F713"/>
  <c r="G713"/>
  <c r="H713"/>
  <c r="AA83" i="5" s="1"/>
  <c r="B714" i="4"/>
  <c r="Z84" i="5" s="1"/>
  <c r="C714" i="4"/>
  <c r="D714"/>
  <c r="E714"/>
  <c r="F714"/>
  <c r="G714"/>
  <c r="B715"/>
  <c r="Z85" i="5" s="1"/>
  <c r="C715" i="4"/>
  <c r="D715"/>
  <c r="E715"/>
  <c r="F715"/>
  <c r="G715"/>
  <c r="H715"/>
  <c r="AA85" i="5" s="1"/>
  <c r="B716" i="4"/>
  <c r="Z86" i="5" s="1"/>
  <c r="C716" i="4"/>
  <c r="D716"/>
  <c r="E716"/>
  <c r="F716"/>
  <c r="G716"/>
  <c r="B717"/>
  <c r="Z87" i="5" s="1"/>
  <c r="C717" i="4"/>
  <c r="D717"/>
  <c r="E717"/>
  <c r="F717"/>
  <c r="G717"/>
  <c r="H717"/>
  <c r="AA87" i="5" s="1"/>
  <c r="B718" i="4"/>
  <c r="Z88" i="5" s="1"/>
  <c r="C718" i="4"/>
  <c r="D718"/>
  <c r="F718"/>
  <c r="G718"/>
  <c r="B719"/>
  <c r="Z89" i="5" s="1"/>
  <c r="C719" i="4"/>
  <c r="D719"/>
  <c r="E719"/>
  <c r="F719"/>
  <c r="G719"/>
  <c r="H719"/>
  <c r="AA89" i="5" s="1"/>
  <c r="B720" i="4"/>
  <c r="Z90" i="5" s="1"/>
  <c r="C720" i="4"/>
  <c r="E720"/>
  <c r="F720"/>
  <c r="G720"/>
  <c r="C721"/>
  <c r="D721"/>
  <c r="E721"/>
  <c r="F721"/>
  <c r="G721"/>
  <c r="C727"/>
  <c r="E727"/>
  <c r="F727"/>
  <c r="C728"/>
  <c r="D728"/>
  <c r="E728"/>
  <c r="F728"/>
  <c r="G728"/>
  <c r="C729"/>
  <c r="D729"/>
  <c r="E729"/>
  <c r="F729"/>
  <c r="G729"/>
  <c r="C730"/>
  <c r="D730"/>
  <c r="E730"/>
  <c r="F730"/>
  <c r="C731"/>
  <c r="D731"/>
  <c r="E731"/>
  <c r="F731"/>
  <c r="G731"/>
  <c r="C732"/>
  <c r="D732"/>
  <c r="E732"/>
  <c r="F732"/>
  <c r="G732"/>
  <c r="C733"/>
  <c r="D733"/>
  <c r="E733"/>
  <c r="F733"/>
  <c r="G733"/>
  <c r="C734"/>
  <c r="D734"/>
  <c r="E734"/>
  <c r="F734"/>
  <c r="C735"/>
  <c r="E735"/>
  <c r="F735"/>
  <c r="G735"/>
  <c r="C736"/>
  <c r="D736"/>
  <c r="E736"/>
  <c r="F736"/>
  <c r="G736"/>
  <c r="C737"/>
  <c r="E737"/>
  <c r="F737"/>
  <c r="C738"/>
  <c r="D738"/>
  <c r="E738"/>
  <c r="F738"/>
  <c r="C739"/>
  <c r="E739"/>
  <c r="F739"/>
  <c r="G739"/>
  <c r="C740"/>
  <c r="D740"/>
  <c r="E740"/>
  <c r="F740"/>
  <c r="G740"/>
  <c r="C741"/>
  <c r="D741"/>
  <c r="E741"/>
  <c r="F741"/>
  <c r="G741"/>
  <c r="C742"/>
  <c r="D742"/>
  <c r="E742"/>
  <c r="F742"/>
  <c r="C743"/>
  <c r="E743"/>
  <c r="F743"/>
  <c r="G743"/>
  <c r="C744"/>
  <c r="D744"/>
  <c r="E744"/>
  <c r="F744"/>
  <c r="G744"/>
  <c r="C745"/>
  <c r="D745"/>
  <c r="E745"/>
  <c r="F745"/>
  <c r="C746"/>
  <c r="D746"/>
  <c r="E746"/>
  <c r="F746"/>
  <c r="C747"/>
  <c r="D747"/>
  <c r="E747"/>
  <c r="F747"/>
  <c r="G747"/>
  <c r="C748"/>
  <c r="D748"/>
  <c r="E748"/>
  <c r="F748"/>
  <c r="G748"/>
  <c r="C749"/>
  <c r="D749"/>
  <c r="E749"/>
  <c r="F749"/>
  <c r="G749"/>
  <c r="C750"/>
  <c r="D750"/>
  <c r="E750"/>
  <c r="F750"/>
  <c r="C751"/>
  <c r="D751"/>
  <c r="E751"/>
  <c r="F751"/>
  <c r="G751"/>
  <c r="C752"/>
  <c r="D752"/>
  <c r="E752"/>
  <c r="F752"/>
  <c r="G752"/>
  <c r="C753"/>
  <c r="E753"/>
  <c r="F753"/>
  <c r="C754"/>
  <c r="D754"/>
  <c r="E754"/>
  <c r="F754"/>
  <c r="C755"/>
  <c r="D755"/>
  <c r="E755"/>
  <c r="F755"/>
  <c r="G755"/>
  <c r="C756"/>
  <c r="D756"/>
  <c r="E756"/>
  <c r="F756"/>
  <c r="G756"/>
  <c r="C757"/>
  <c r="D757"/>
  <c r="E757"/>
  <c r="F757"/>
  <c r="G757"/>
  <c r="C758"/>
  <c r="D758"/>
  <c r="E758"/>
  <c r="F758"/>
  <c r="C759"/>
  <c r="E759"/>
  <c r="F759"/>
  <c r="G759"/>
  <c r="C760"/>
  <c r="D760"/>
  <c r="E760"/>
  <c r="F760"/>
  <c r="G760"/>
  <c r="C761"/>
  <c r="D761"/>
  <c r="E761"/>
  <c r="F761"/>
  <c r="C762"/>
  <c r="D762"/>
  <c r="E762"/>
  <c r="F762"/>
  <c r="C763"/>
  <c r="E763"/>
  <c r="F763"/>
  <c r="G763"/>
  <c r="C764"/>
  <c r="D764"/>
  <c r="E764"/>
  <c r="F764"/>
  <c r="G764"/>
  <c r="C765"/>
  <c r="E765"/>
  <c r="F765"/>
  <c r="C766"/>
  <c r="D766"/>
  <c r="E766"/>
  <c r="F766"/>
  <c r="C772"/>
  <c r="E772"/>
  <c r="F772"/>
  <c r="G772"/>
  <c r="C773"/>
  <c r="D773"/>
  <c r="E773"/>
  <c r="F773"/>
  <c r="H773"/>
  <c r="C774"/>
  <c r="E774"/>
  <c r="F774"/>
  <c r="G774"/>
  <c r="C775"/>
  <c r="D775"/>
  <c r="E775"/>
  <c r="F775"/>
  <c r="G775"/>
  <c r="C776"/>
  <c r="E776"/>
  <c r="G776"/>
  <c r="C777"/>
  <c r="D777"/>
  <c r="E777"/>
  <c r="F777"/>
  <c r="H777"/>
  <c r="C778"/>
  <c r="D778"/>
  <c r="E778"/>
  <c r="G778"/>
  <c r="C779"/>
  <c r="D779"/>
  <c r="E779"/>
  <c r="F779"/>
  <c r="G779"/>
  <c r="C780"/>
  <c r="E780"/>
  <c r="G780"/>
  <c r="C781"/>
  <c r="D781"/>
  <c r="E781"/>
  <c r="F781"/>
  <c r="H781"/>
  <c r="C782"/>
  <c r="E782"/>
  <c r="F782"/>
  <c r="G782"/>
  <c r="C783"/>
  <c r="D783"/>
  <c r="E783"/>
  <c r="F783"/>
  <c r="G783"/>
  <c r="C784"/>
  <c r="D784"/>
  <c r="E784"/>
  <c r="G784"/>
  <c r="C785"/>
  <c r="D785"/>
  <c r="E785"/>
  <c r="F785"/>
  <c r="C786"/>
  <c r="E786"/>
  <c r="F786"/>
  <c r="G786"/>
  <c r="C787"/>
  <c r="D787"/>
  <c r="E787"/>
  <c r="F787"/>
  <c r="G787"/>
  <c r="H787"/>
  <c r="C788"/>
  <c r="D788"/>
  <c r="E788"/>
  <c r="F788"/>
  <c r="G788"/>
  <c r="C789"/>
  <c r="D789"/>
  <c r="E789"/>
  <c r="F789"/>
  <c r="H789"/>
  <c r="C790"/>
  <c r="E790"/>
  <c r="G790"/>
  <c r="C791"/>
  <c r="D791"/>
  <c r="E791"/>
  <c r="F791"/>
  <c r="G791"/>
  <c r="C792"/>
  <c r="E792"/>
  <c r="F792"/>
  <c r="G792"/>
  <c r="C793"/>
  <c r="D793"/>
  <c r="E793"/>
  <c r="F793"/>
  <c r="C794"/>
  <c r="D794"/>
  <c r="E794"/>
  <c r="F794"/>
  <c r="G794"/>
  <c r="C795"/>
  <c r="D795"/>
  <c r="E795"/>
  <c r="F795"/>
  <c r="G795"/>
  <c r="C796"/>
  <c r="D796"/>
  <c r="E796"/>
  <c r="G796"/>
  <c r="C797"/>
  <c r="D797"/>
  <c r="E797"/>
  <c r="F797"/>
  <c r="C798"/>
  <c r="D798"/>
  <c r="E798"/>
  <c r="G798"/>
  <c r="C799"/>
  <c r="D799"/>
  <c r="E799"/>
  <c r="F799"/>
  <c r="G799"/>
  <c r="C800"/>
  <c r="E800"/>
  <c r="F800"/>
  <c r="G800"/>
  <c r="B801"/>
  <c r="AH81" i="5" s="1"/>
  <c r="C801" i="4"/>
  <c r="D801"/>
  <c r="E801"/>
  <c r="F801"/>
  <c r="H801"/>
  <c r="B802"/>
  <c r="AH82" i="5" s="1"/>
  <c r="C802" i="4"/>
  <c r="D802"/>
  <c r="E802"/>
  <c r="G802"/>
  <c r="B803"/>
  <c r="AH83" i="5" s="1"/>
  <c r="C803" i="4"/>
  <c r="D803"/>
  <c r="E803"/>
  <c r="F803"/>
  <c r="G803"/>
  <c r="B804"/>
  <c r="AH84" i="5" s="1"/>
  <c r="C804" i="4"/>
  <c r="E804"/>
  <c r="F804"/>
  <c r="G804"/>
  <c r="B805"/>
  <c r="AH85" i="5" s="1"/>
  <c r="C805" i="4"/>
  <c r="D805"/>
  <c r="E805"/>
  <c r="F805"/>
  <c r="B806"/>
  <c r="AH86" i="5" s="1"/>
  <c r="C806" i="4"/>
  <c r="D806"/>
  <c r="E806"/>
  <c r="G806"/>
  <c r="B807"/>
  <c r="AH87" i="5" s="1"/>
  <c r="C807" i="4"/>
  <c r="D807"/>
  <c r="E807"/>
  <c r="F807"/>
  <c r="G807"/>
  <c r="H807"/>
  <c r="AI87" i="5" s="1"/>
  <c r="B808" i="4"/>
  <c r="AH88" i="5" s="1"/>
  <c r="C808" i="4"/>
  <c r="D808"/>
  <c r="E808"/>
  <c r="G808"/>
  <c r="B809"/>
  <c r="AH89" i="5" s="1"/>
  <c r="C809" i="4"/>
  <c r="D809"/>
  <c r="E809"/>
  <c r="F809"/>
  <c r="B810"/>
  <c r="AH90" i="5" s="1"/>
  <c r="C810" i="4"/>
  <c r="E810"/>
  <c r="F810"/>
  <c r="G810"/>
  <c r="B811"/>
  <c r="AH91" i="5" s="1"/>
  <c r="C811" i="4"/>
  <c r="D811"/>
  <c r="E811"/>
  <c r="F811"/>
  <c r="G811"/>
  <c r="B811" i="3"/>
  <c r="B810"/>
  <c r="B809"/>
  <c r="B808"/>
  <c r="B807"/>
  <c r="B806"/>
  <c r="B805"/>
  <c r="B804"/>
  <c r="B803"/>
  <c r="B802"/>
  <c r="B801"/>
  <c r="B800"/>
  <c r="B800" i="4" s="1"/>
  <c r="AH80" i="5" s="1"/>
  <c r="B799" i="3"/>
  <c r="B799" i="4" s="1"/>
  <c r="AH79" i="5" s="1"/>
  <c r="B798" i="3"/>
  <c r="B798" i="4" s="1"/>
  <c r="AH78" i="5" s="1"/>
  <c r="B797" i="3"/>
  <c r="B797" i="4" s="1"/>
  <c r="AH77" i="5" s="1"/>
  <c r="B796" i="3"/>
  <c r="B796" i="4" s="1"/>
  <c r="AH76" i="5" s="1"/>
  <c r="B795" i="3"/>
  <c r="B795" i="4" s="1"/>
  <c r="AH75" i="5" s="1"/>
  <c r="B794" i="3"/>
  <c r="B794" i="4" s="1"/>
  <c r="AH74" i="5" s="1"/>
  <c r="B793" i="3"/>
  <c r="B793" i="4" s="1"/>
  <c r="AH73" i="5" s="1"/>
  <c r="B792" i="3"/>
  <c r="B792" i="4" s="1"/>
  <c r="AH72" i="5" s="1"/>
  <c r="B791" i="3"/>
  <c r="B791" i="4" s="1"/>
  <c r="AH71" i="5" s="1"/>
  <c r="B790" i="3"/>
  <c r="B790" i="4" s="1"/>
  <c r="AH70" i="5" s="1"/>
  <c r="B789" i="3"/>
  <c r="B789" i="4" s="1"/>
  <c r="AH69" i="5" s="1"/>
  <c r="B788" i="3"/>
  <c r="B788" i="4" s="1"/>
  <c r="AH68" i="5" s="1"/>
  <c r="B787" i="3"/>
  <c r="B787" i="4" s="1"/>
  <c r="AH67" i="5" s="1"/>
  <c r="B786" i="3"/>
  <c r="B786" i="4" s="1"/>
  <c r="AH66" i="5" s="1"/>
  <c r="B785" i="3"/>
  <c r="B785" i="4" s="1"/>
  <c r="AH65" i="5" s="1"/>
  <c r="B784" i="3"/>
  <c r="B784" i="4" s="1"/>
  <c r="AH64" i="5" s="1"/>
  <c r="B783" i="3"/>
  <c r="B783" i="4" s="1"/>
  <c r="AH63" i="5" s="1"/>
  <c r="B782" i="3"/>
  <c r="B782" i="4" s="1"/>
  <c r="AH62" i="5" s="1"/>
  <c r="B781" i="3"/>
  <c r="B781" i="4" s="1"/>
  <c r="AH61" i="5" s="1"/>
  <c r="B780" i="3"/>
  <c r="B780" i="4" s="1"/>
  <c r="AH60" i="5" s="1"/>
  <c r="B779" i="3"/>
  <c r="B779" i="4" s="1"/>
  <c r="AH59" i="5" s="1"/>
  <c r="B778" i="3"/>
  <c r="B778" i="4" s="1"/>
  <c r="AH58" i="5" s="1"/>
  <c r="B777" i="3"/>
  <c r="B777" i="4" s="1"/>
  <c r="AH57" i="5" s="1"/>
  <c r="B776" i="3"/>
  <c r="B776" i="4" s="1"/>
  <c r="AH56" i="5" s="1"/>
  <c r="B775" i="3"/>
  <c r="B775" i="4" s="1"/>
  <c r="AH55" i="5" s="1"/>
  <c r="B774" i="3"/>
  <c r="B774" i="4" s="1"/>
  <c r="AH54" i="5" s="1"/>
  <c r="B773" i="3"/>
  <c r="B773" i="4" s="1"/>
  <c r="AH53" i="5" s="1"/>
  <c r="B772" i="3"/>
  <c r="B772" i="4" s="1"/>
  <c r="AH52" i="5" s="1"/>
  <c r="B766" i="3"/>
  <c r="B766" i="4" s="1"/>
  <c r="AD91" i="5" s="1"/>
  <c r="B765" i="3"/>
  <c r="B765" i="4" s="1"/>
  <c r="AD90" i="5" s="1"/>
  <c r="B764" i="3"/>
  <c r="B764" i="4" s="1"/>
  <c r="AD89" i="5" s="1"/>
  <c r="B763" i="3"/>
  <c r="B763" i="4" s="1"/>
  <c r="AD88" i="5" s="1"/>
  <c r="B762" i="3"/>
  <c r="B762" i="4" s="1"/>
  <c r="AD87" i="5" s="1"/>
  <c r="B761" i="3"/>
  <c r="B761" i="4" s="1"/>
  <c r="AD86" i="5" s="1"/>
  <c r="B760" i="3"/>
  <c r="B760" i="4" s="1"/>
  <c r="AD85" i="5" s="1"/>
  <c r="B759" i="3"/>
  <c r="B759" i="4" s="1"/>
  <c r="AD84" i="5" s="1"/>
  <c r="B758" i="3"/>
  <c r="B758" i="4" s="1"/>
  <c r="AD83" i="5" s="1"/>
  <c r="B757" i="3"/>
  <c r="B757" i="4" s="1"/>
  <c r="AD82" i="5" s="1"/>
  <c r="B756" i="3"/>
  <c r="B756" i="4" s="1"/>
  <c r="AD81" i="5" s="1"/>
  <c r="B755" i="3"/>
  <c r="B755" i="4" s="1"/>
  <c r="AD80" i="5" s="1"/>
  <c r="B754" i="3"/>
  <c r="B754" i="4" s="1"/>
  <c r="AD79" i="5" s="1"/>
  <c r="B753" i="3"/>
  <c r="B753" i="4" s="1"/>
  <c r="AD78" i="5" s="1"/>
  <c r="B752" i="3"/>
  <c r="B752" i="4" s="1"/>
  <c r="AD77" i="5" s="1"/>
  <c r="B751" i="3"/>
  <c r="B751" i="4" s="1"/>
  <c r="AD76" i="5" s="1"/>
  <c r="B750" i="3"/>
  <c r="B750" i="4" s="1"/>
  <c r="AD75" i="5" s="1"/>
  <c r="B749" i="3"/>
  <c r="B749" i="4" s="1"/>
  <c r="AD74" i="5" s="1"/>
  <c r="B748" i="3"/>
  <c r="B748" i="4" s="1"/>
  <c r="AD73" i="5" s="1"/>
  <c r="B747" i="3"/>
  <c r="B747" i="4" s="1"/>
  <c r="AD72" i="5" s="1"/>
  <c r="B746" i="3"/>
  <c r="B746" i="4" s="1"/>
  <c r="AD71" i="5" s="1"/>
  <c r="B745" i="3"/>
  <c r="B745" i="4" s="1"/>
  <c r="AD70" i="5" s="1"/>
  <c r="B744" i="3"/>
  <c r="B744" i="4" s="1"/>
  <c r="AD69" i="5" s="1"/>
  <c r="B743" i="3"/>
  <c r="B743" i="4" s="1"/>
  <c r="AD68" i="5" s="1"/>
  <c r="B742" i="3"/>
  <c r="B742" i="4" s="1"/>
  <c r="AD67" i="5" s="1"/>
  <c r="B741" i="3"/>
  <c r="B741" i="4" s="1"/>
  <c r="AD66" i="5" s="1"/>
  <c r="B740" i="3"/>
  <c r="B740" i="4" s="1"/>
  <c r="AD65" i="5" s="1"/>
  <c r="B739" i="3"/>
  <c r="B739" i="4" s="1"/>
  <c r="AD64" i="5" s="1"/>
  <c r="B738" i="3"/>
  <c r="B738" i="4" s="1"/>
  <c r="AD63" i="5" s="1"/>
  <c r="B737" i="3"/>
  <c r="B737" i="4" s="1"/>
  <c r="AD62" i="5" s="1"/>
  <c r="B736" i="3"/>
  <c r="B736" i="4" s="1"/>
  <c r="AD61" i="5" s="1"/>
  <c r="B735" i="3"/>
  <c r="B735" i="4" s="1"/>
  <c r="AD60" i="5" s="1"/>
  <c r="B734" i="3"/>
  <c r="B734" i="4" s="1"/>
  <c r="AD59" i="5" s="1"/>
  <c r="B733" i="3"/>
  <c r="B733" i="4" s="1"/>
  <c r="AD58" i="5" s="1"/>
  <c r="B732" i="3"/>
  <c r="B732" i="4" s="1"/>
  <c r="AD57" i="5" s="1"/>
  <c r="B731" i="3"/>
  <c r="B731" i="4" s="1"/>
  <c r="AD56" i="5" s="1"/>
  <c r="B730" i="3"/>
  <c r="B730" i="4" s="1"/>
  <c r="AD55" i="5" s="1"/>
  <c r="B729" i="3"/>
  <c r="B729" i="4" s="1"/>
  <c r="AD54" i="5" s="1"/>
  <c r="B728" i="3"/>
  <c r="B728" i="4" s="1"/>
  <c r="AD53" i="5" s="1"/>
  <c r="B727" i="3"/>
  <c r="B727" i="4" s="1"/>
  <c r="AD52" i="5" s="1"/>
  <c r="B721" i="3"/>
  <c r="B721" i="4" s="1"/>
  <c r="Z91" i="5" s="1"/>
  <c r="B720" i="3"/>
  <c r="B719"/>
  <c r="B718"/>
  <c r="B717"/>
  <c r="B716"/>
  <c r="B715"/>
  <c r="B714"/>
  <c r="B713"/>
  <c r="B712"/>
  <c r="B711"/>
  <c r="B710"/>
  <c r="B709"/>
  <c r="B708"/>
  <c r="B707"/>
  <c r="B706"/>
  <c r="B705"/>
  <c r="B704"/>
  <c r="B704" i="4" s="1"/>
  <c r="Z74" i="5" s="1"/>
  <c r="B703" i="3"/>
  <c r="B703" i="4" s="1"/>
  <c r="Z73" i="5" s="1"/>
  <c r="B702" i="3"/>
  <c r="B702" i="4" s="1"/>
  <c r="Z72" i="5" s="1"/>
  <c r="B701" i="3"/>
  <c r="B701" i="4" s="1"/>
  <c r="Z71" i="5" s="1"/>
  <c r="B700" i="3"/>
  <c r="B700" i="4" s="1"/>
  <c r="Z70" i="5" s="1"/>
  <c r="B699" i="3"/>
  <c r="B699" i="4" s="1"/>
  <c r="Z69" i="5" s="1"/>
  <c r="B698" i="3"/>
  <c r="B698" i="4" s="1"/>
  <c r="Z68" i="5" s="1"/>
  <c r="B697" i="3"/>
  <c r="B697" i="4" s="1"/>
  <c r="Z67" i="5" s="1"/>
  <c r="B696" i="3"/>
  <c r="B696" i="4" s="1"/>
  <c r="Z66" i="5" s="1"/>
  <c r="B695" i="3"/>
  <c r="B695" i="4" s="1"/>
  <c r="Z65" i="5" s="1"/>
  <c r="B694" i="3"/>
  <c r="B694" i="4" s="1"/>
  <c r="Z64" i="5" s="1"/>
  <c r="B693" i="3"/>
  <c r="B693" i="4" s="1"/>
  <c r="Z63" i="5" s="1"/>
  <c r="B692" i="3"/>
  <c r="B692" i="4" s="1"/>
  <c r="Z62" i="5" s="1"/>
  <c r="B691" i="3"/>
  <c r="B691" i="4" s="1"/>
  <c r="Z61" i="5" s="1"/>
  <c r="B690" i="3"/>
  <c r="B690" i="4" s="1"/>
  <c r="Z60" i="5" s="1"/>
  <c r="B689" i="3"/>
  <c r="B689" i="4" s="1"/>
  <c r="Z59" i="5" s="1"/>
  <c r="B688" i="3"/>
  <c r="B688" i="4" s="1"/>
  <c r="Z58" i="5" s="1"/>
  <c r="B687" i="3"/>
  <c r="B687" i="4" s="1"/>
  <c r="Z57" i="5" s="1"/>
  <c r="B686" i="3"/>
  <c r="B686" i="4" s="1"/>
  <c r="Z56" i="5" s="1"/>
  <c r="B685" i="3"/>
  <c r="B685" i="4" s="1"/>
  <c r="Z55" i="5" s="1"/>
  <c r="B684" i="3"/>
  <c r="B684" i="4" s="1"/>
  <c r="Z54" i="5" s="1"/>
  <c r="B683" i="3"/>
  <c r="B682" i="4" s="1"/>
  <c r="B682" i="3"/>
  <c r="B683" i="4" s="1"/>
  <c r="B676" i="3"/>
  <c r="B676" i="4" s="1"/>
  <c r="V91" i="5" s="1"/>
  <c r="B675" i="3"/>
  <c r="B675" i="4" s="1"/>
  <c r="V90" i="5" s="1"/>
  <c r="B674" i="3"/>
  <c r="B674" i="4" s="1"/>
  <c r="V89" i="5" s="1"/>
  <c r="B673" i="3"/>
  <c r="B673" i="4" s="1"/>
  <c r="V88" i="5" s="1"/>
  <c r="B672" i="3"/>
  <c r="B671"/>
  <c r="B670"/>
  <c r="B669"/>
  <c r="B668"/>
  <c r="B667"/>
  <c r="B666"/>
  <c r="B665"/>
  <c r="B664"/>
  <c r="B663"/>
  <c r="B662"/>
  <c r="B661"/>
  <c r="B660"/>
  <c r="B659"/>
  <c r="B658"/>
  <c r="B657"/>
  <c r="B656"/>
  <c r="B656" i="4" s="1"/>
  <c r="V71" i="5" s="1"/>
  <c r="B655" i="3"/>
  <c r="B655" i="4" s="1"/>
  <c r="V70" i="5" s="1"/>
  <c r="B654" i="3"/>
  <c r="B654" i="4" s="1"/>
  <c r="V69" i="5" s="1"/>
  <c r="B653" i="3"/>
  <c r="B653" i="4" s="1"/>
  <c r="V68" i="5" s="1"/>
  <c r="B652" i="3"/>
  <c r="B652" i="4" s="1"/>
  <c r="V67" i="5" s="1"/>
  <c r="B651" i="3"/>
  <c r="B651" i="4" s="1"/>
  <c r="V66" i="5" s="1"/>
  <c r="B650" i="3"/>
  <c r="B650" i="4" s="1"/>
  <c r="V65" i="5" s="1"/>
  <c r="B649" i="3"/>
  <c r="B649" i="4" s="1"/>
  <c r="V64" i="5" s="1"/>
  <c r="B648" i="3"/>
  <c r="B648" i="4" s="1"/>
  <c r="V63" i="5" s="1"/>
  <c r="B647" i="3"/>
  <c r="B647" i="4" s="1"/>
  <c r="V62" i="5" s="1"/>
  <c r="B646" i="3"/>
  <c r="B646" i="4" s="1"/>
  <c r="V61" i="5" s="1"/>
  <c r="B645" i="3"/>
  <c r="B645" i="4" s="1"/>
  <c r="V60" i="5" s="1"/>
  <c r="B644" i="3"/>
  <c r="B644" i="4" s="1"/>
  <c r="V59" i="5" s="1"/>
  <c r="B643" i="3"/>
  <c r="B643" i="4" s="1"/>
  <c r="V58" i="5" s="1"/>
  <c r="B642" i="3"/>
  <c r="B642" i="4" s="1"/>
  <c r="V57" i="5" s="1"/>
  <c r="B641" i="3"/>
  <c r="B641" i="4" s="1"/>
  <c r="V56" i="5" s="1"/>
  <c r="B640" i="3"/>
  <c r="B640" i="4" s="1"/>
  <c r="V55" i="5" s="1"/>
  <c r="B639" i="3"/>
  <c r="B638" i="4" s="1"/>
  <c r="B638" i="3"/>
  <c r="B637" i="4" s="1"/>
  <c r="B637" i="3"/>
  <c r="B639" i="4" s="1"/>
  <c r="B631" i="3"/>
  <c r="B631" i="4" s="1"/>
  <c r="R91" i="5" s="1"/>
  <c r="B630" i="3"/>
  <c r="B630" i="4" s="1"/>
  <c r="R90" i="5" s="1"/>
  <c r="B629" i="3"/>
  <c r="B629" i="4" s="1"/>
  <c r="R89" i="5" s="1"/>
  <c r="B628" i="3"/>
  <c r="B628" i="4" s="1"/>
  <c r="R88" i="5" s="1"/>
  <c r="B627" i="3"/>
  <c r="B627" i="4" s="1"/>
  <c r="R87" i="5" s="1"/>
  <c r="B626" i="3"/>
  <c r="B626" i="4" s="1"/>
  <c r="R86" i="5" s="1"/>
  <c r="B625" i="3"/>
  <c r="B625" i="4" s="1"/>
  <c r="R85" i="5" s="1"/>
  <c r="B624" i="3"/>
  <c r="B624" i="4" s="1"/>
  <c r="R84" i="5" s="1"/>
  <c r="B623" i="3"/>
  <c r="B623" i="4" s="1"/>
  <c r="R83" i="5" s="1"/>
  <c r="B622" i="3"/>
  <c r="B622" i="4" s="1"/>
  <c r="R82" i="5" s="1"/>
  <c r="B621" i="3"/>
  <c r="B621" i="4" s="1"/>
  <c r="R81" i="5" s="1"/>
  <c r="B620" i="3"/>
  <c r="B620" i="4" s="1"/>
  <c r="R80" i="5" s="1"/>
  <c r="B619" i="3"/>
  <c r="B619" i="4" s="1"/>
  <c r="R79" i="5" s="1"/>
  <c r="B618" i="3"/>
  <c r="B618" i="4" s="1"/>
  <c r="R78" i="5" s="1"/>
  <c r="B617" i="3"/>
  <c r="B617" i="4" s="1"/>
  <c r="R77" i="5" s="1"/>
  <c r="B616" i="3"/>
  <c r="B616" i="4" s="1"/>
  <c r="R76" i="5" s="1"/>
  <c r="B615" i="3"/>
  <c r="B615" i="4" s="1"/>
  <c r="R75" i="5" s="1"/>
  <c r="B614" i="3"/>
  <c r="B614" i="4" s="1"/>
  <c r="R74" i="5" s="1"/>
  <c r="B613" i="3"/>
  <c r="B613" i="4" s="1"/>
  <c r="R73" i="5" s="1"/>
  <c r="B612" i="3"/>
  <c r="B612" i="4" s="1"/>
  <c r="R72" i="5" s="1"/>
  <c r="B611" i="3"/>
  <c r="B611" i="4" s="1"/>
  <c r="R71" i="5" s="1"/>
  <c r="B610" i="3"/>
  <c r="B610" i="4" s="1"/>
  <c r="R70" i="5" s="1"/>
  <c r="B609" i="3"/>
  <c r="B609" i="4" s="1"/>
  <c r="R69" i="5" s="1"/>
  <c r="B608" i="3"/>
  <c r="B608" i="4" s="1"/>
  <c r="R68" i="5" s="1"/>
  <c r="B607" i="3"/>
  <c r="B607" i="4" s="1"/>
  <c r="R67" i="5" s="1"/>
  <c r="B606" i="3"/>
  <c r="B606" i="4" s="1"/>
  <c r="R66" i="5" s="1"/>
  <c r="B605" i="3"/>
  <c r="B605" i="4" s="1"/>
  <c r="R65" i="5" s="1"/>
  <c r="B604" i="3"/>
  <c r="B604" i="4" s="1"/>
  <c r="R64" i="5" s="1"/>
  <c r="B603" i="3"/>
  <c r="B603" i="4" s="1"/>
  <c r="R63" i="5" s="1"/>
  <c r="B602" i="3"/>
  <c r="B602" i="4" s="1"/>
  <c r="R62" i="5" s="1"/>
  <c r="B601" i="3"/>
  <c r="B601" i="4" s="1"/>
  <c r="R61" i="5" s="1"/>
  <c r="B600" i="3"/>
  <c r="B600" i="4" s="1"/>
  <c r="R60" i="5" s="1"/>
  <c r="B599" i="3"/>
  <c r="B599" i="4" s="1"/>
  <c r="R59" i="5" s="1"/>
  <c r="B598" i="3"/>
  <c r="B598" i="4" s="1"/>
  <c r="R58" i="5" s="1"/>
  <c r="B597" i="3"/>
  <c r="B597" i="4" s="1"/>
  <c r="R57" i="5" s="1"/>
  <c r="B596" i="3"/>
  <c r="B596" i="4" s="1"/>
  <c r="R56" i="5" s="1"/>
  <c r="B595" i="3"/>
  <c r="B593" i="4" s="1"/>
  <c r="B594" i="3"/>
  <c r="B595" i="4" s="1"/>
  <c r="B593" i="3"/>
  <c r="B594" i="4" s="1"/>
  <c r="B592" i="3"/>
  <c r="B592" i="4" s="1"/>
  <c r="R52" i="5" s="1"/>
  <c r="B586" i="3"/>
  <c r="B586" i="4" s="1"/>
  <c r="N91" i="5" s="1"/>
  <c r="B585" i="3"/>
  <c r="B585" i="4" s="1"/>
  <c r="N90" i="5" s="1"/>
  <c r="B584" i="3"/>
  <c r="B584" i="4" s="1"/>
  <c r="N89" i="5" s="1"/>
  <c r="B583" i="3"/>
  <c r="B583" i="4" s="1"/>
  <c r="N88" i="5" s="1"/>
  <c r="B582" i="3"/>
  <c r="B582" i="4" s="1"/>
  <c r="N87" i="5" s="1"/>
  <c r="B581" i="3"/>
  <c r="B581" i="4" s="1"/>
  <c r="N86" i="5" s="1"/>
  <c r="B580" i="3"/>
  <c r="B580" i="4" s="1"/>
  <c r="N85" i="5" s="1"/>
  <c r="B579" i="3"/>
  <c r="B579" i="4" s="1"/>
  <c r="N84" i="5" s="1"/>
  <c r="B578" i="3"/>
  <c r="B578" i="4" s="1"/>
  <c r="N83" i="5" s="1"/>
  <c r="B577" i="3"/>
  <c r="B577" i="4" s="1"/>
  <c r="N82" i="5" s="1"/>
  <c r="B576" i="3"/>
  <c r="B576" i="4" s="1"/>
  <c r="N81" i="5" s="1"/>
  <c r="B575" i="3"/>
  <c r="B575" i="4" s="1"/>
  <c r="N80" i="5" s="1"/>
  <c r="B574" i="3"/>
  <c r="B574" i="4" s="1"/>
  <c r="N79" i="5" s="1"/>
  <c r="B573" i="3"/>
  <c r="B573" i="4" s="1"/>
  <c r="N78" i="5" s="1"/>
  <c r="B572" i="3"/>
  <c r="B572" i="4" s="1"/>
  <c r="N77" i="5" s="1"/>
  <c r="B571" i="3"/>
  <c r="B571" i="4" s="1"/>
  <c r="N76" i="5" s="1"/>
  <c r="B570" i="3"/>
  <c r="B570" i="4" s="1"/>
  <c r="N75" i="5" s="1"/>
  <c r="B569" i="3"/>
  <c r="B569" i="4" s="1"/>
  <c r="N74" i="5" s="1"/>
  <c r="B568" i="3"/>
  <c r="B568" i="4" s="1"/>
  <c r="N73" i="5" s="1"/>
  <c r="B567" i="3"/>
  <c r="B567" i="4" s="1"/>
  <c r="N72" i="5" s="1"/>
  <c r="B566" i="3"/>
  <c r="B566" i="4" s="1"/>
  <c r="N71" i="5" s="1"/>
  <c r="B565" i="3"/>
  <c r="B565" i="4" s="1"/>
  <c r="N70" i="5" s="1"/>
  <c r="B564" i="3"/>
  <c r="B564" i="4" s="1"/>
  <c r="N69" i="5" s="1"/>
  <c r="B563" i="3"/>
  <c r="B563" i="4" s="1"/>
  <c r="N68" i="5" s="1"/>
  <c r="B562" i="3"/>
  <c r="B562" i="4" s="1"/>
  <c r="N67" i="5" s="1"/>
  <c r="B561" i="3"/>
  <c r="B561" i="4" s="1"/>
  <c r="N66" i="5" s="1"/>
  <c r="B560" i="3"/>
  <c r="B560" i="4" s="1"/>
  <c r="N65" i="5" s="1"/>
  <c r="B559" i="3"/>
  <c r="B559" i="4" s="1"/>
  <c r="N64" i="5" s="1"/>
  <c r="B558" i="3"/>
  <c r="B558" i="4" s="1"/>
  <c r="N63" i="5" s="1"/>
  <c r="B557" i="3"/>
  <c r="B557" i="4" s="1"/>
  <c r="N62" i="5" s="1"/>
  <c r="B556" i="3"/>
  <c r="B556" i="4" s="1"/>
  <c r="N61" i="5" s="1"/>
  <c r="B555" i="3"/>
  <c r="B555" i="4" s="1"/>
  <c r="N60" i="5" s="1"/>
  <c r="B554" i="3"/>
  <c r="B554" i="4" s="1"/>
  <c r="N59" i="5" s="1"/>
  <c r="B553" i="3"/>
  <c r="B553" i="4" s="1"/>
  <c r="N58" i="5" s="1"/>
  <c r="B552" i="3"/>
  <c r="B552" i="4" s="1"/>
  <c r="N57" i="5" s="1"/>
  <c r="B551" i="3"/>
  <c r="B549" i="4" s="1"/>
  <c r="B550" i="3"/>
  <c r="B550" i="4" s="1"/>
  <c r="B549" i="3"/>
  <c r="B551" i="4" s="1"/>
  <c r="B548" i="3"/>
  <c r="B548" i="4" s="1"/>
  <c r="B547" i="3"/>
  <c r="B547" i="4" s="1"/>
  <c r="B541" i="3"/>
  <c r="B541" i="4" s="1"/>
  <c r="J91" i="5" s="1"/>
  <c r="B540" i="3"/>
  <c r="B540" i="4" s="1"/>
  <c r="J90" i="5" s="1"/>
  <c r="B539" i="3"/>
  <c r="B539" i="4" s="1"/>
  <c r="J89" i="5" s="1"/>
  <c r="B538" i="3"/>
  <c r="B538" i="4" s="1"/>
  <c r="J88" i="5" s="1"/>
  <c r="B537" i="3"/>
  <c r="B537" i="4" s="1"/>
  <c r="J87" i="5" s="1"/>
  <c r="B536" i="3"/>
  <c r="B536" i="4" s="1"/>
  <c r="J86" i="5" s="1"/>
  <c r="B535" i="3"/>
  <c r="B535" i="4" s="1"/>
  <c r="J85" i="5" s="1"/>
  <c r="B534" i="3"/>
  <c r="B534" i="4" s="1"/>
  <c r="J84" i="5" s="1"/>
  <c r="B533" i="3"/>
  <c r="B533" i="4" s="1"/>
  <c r="J83" i="5" s="1"/>
  <c r="B532" i="3"/>
  <c r="B532" i="4" s="1"/>
  <c r="J82" i="5" s="1"/>
  <c r="B531" i="3"/>
  <c r="B531" i="4" s="1"/>
  <c r="J81" i="5" s="1"/>
  <c r="B530" i="3"/>
  <c r="B530" i="4" s="1"/>
  <c r="J80" i="5" s="1"/>
  <c r="B529" i="3"/>
  <c r="B529" i="4" s="1"/>
  <c r="J79" i="5" s="1"/>
  <c r="B528" i="3"/>
  <c r="B528" i="4" s="1"/>
  <c r="J78" i="5" s="1"/>
  <c r="B527" i="3"/>
  <c r="B527" i="4" s="1"/>
  <c r="J77" i="5" s="1"/>
  <c r="B526" i="3"/>
  <c r="B526" i="4" s="1"/>
  <c r="J76" i="5" s="1"/>
  <c r="B525" i="3"/>
  <c r="B525" i="4" s="1"/>
  <c r="J75" i="5" s="1"/>
  <c r="B524" i="3"/>
  <c r="B524" i="4" s="1"/>
  <c r="J74" i="5" s="1"/>
  <c r="B523" i="3"/>
  <c r="B523" i="4" s="1"/>
  <c r="J73" i="5" s="1"/>
  <c r="B522" i="3"/>
  <c r="B522" i="4" s="1"/>
  <c r="J72" i="5" s="1"/>
  <c r="B521" i="3"/>
  <c r="B521" i="4" s="1"/>
  <c r="J71" i="5" s="1"/>
  <c r="B520" i="3"/>
  <c r="B520" i="4" s="1"/>
  <c r="J70" i="5" s="1"/>
  <c r="B519" i="3"/>
  <c r="B519" i="4" s="1"/>
  <c r="J69" i="5" s="1"/>
  <c r="B518" i="3"/>
  <c r="B518" i="4" s="1"/>
  <c r="J68" i="5" s="1"/>
  <c r="B517" i="3"/>
  <c r="B517" i="4" s="1"/>
  <c r="J67" i="5" s="1"/>
  <c r="B516" i="3"/>
  <c r="B516" i="4" s="1"/>
  <c r="J66" i="5" s="1"/>
  <c r="B515" i="3"/>
  <c r="B515" i="4" s="1"/>
  <c r="J65" i="5" s="1"/>
  <c r="B514" i="3"/>
  <c r="B514" i="4" s="1"/>
  <c r="J64" i="5" s="1"/>
  <c r="B513" i="3"/>
  <c r="B513" i="4" s="1"/>
  <c r="J63" i="5" s="1"/>
  <c r="B512" i="3"/>
  <c r="B508" i="4" s="1"/>
  <c r="B511" i="3"/>
  <c r="B511" i="4" s="1"/>
  <c r="J61" i="5" s="1"/>
  <c r="B510" i="3"/>
  <c r="B503" i="4" s="1"/>
  <c r="B509" i="3"/>
  <c r="B504" i="4" s="1"/>
  <c r="B508" i="3"/>
  <c r="B512" i="4" s="1"/>
  <c r="B507" i="3"/>
  <c r="B509" i="4" s="1"/>
  <c r="B506" i="3"/>
  <c r="B506" i="4" s="1"/>
  <c r="B505" i="3"/>
  <c r="B507" i="4" s="1"/>
  <c r="B504" i="3"/>
  <c r="B505" i="4" s="1"/>
  <c r="B503" i="3"/>
  <c r="B510" i="4" s="1"/>
  <c r="B502" i="3"/>
  <c r="B502" i="4" s="1"/>
  <c r="J52" i="5" s="1"/>
  <c r="B496" i="3"/>
  <c r="B495"/>
  <c r="B494"/>
  <c r="B493"/>
  <c r="B492"/>
  <c r="B491"/>
  <c r="B490"/>
  <c r="B489"/>
  <c r="B488"/>
  <c r="B487"/>
  <c r="B486"/>
  <c r="B485"/>
  <c r="B484"/>
  <c r="B483"/>
  <c r="B482"/>
  <c r="B481"/>
  <c r="B480"/>
  <c r="B480" i="4" s="1"/>
  <c r="F75" i="5" s="1"/>
  <c r="B479" i="3"/>
  <c r="B479" i="4" s="1"/>
  <c r="F74" i="5" s="1"/>
  <c r="B478" i="3"/>
  <c r="B478" i="4" s="1"/>
  <c r="F73" i="5" s="1"/>
  <c r="B477" i="3"/>
  <c r="B477" i="4" s="1"/>
  <c r="F72" i="5" s="1"/>
  <c r="B476" i="3"/>
  <c r="B476" i="4" s="1"/>
  <c r="F71" i="5" s="1"/>
  <c r="B475" i="3"/>
  <c r="B475" i="4" s="1"/>
  <c r="F70" i="5" s="1"/>
  <c r="B474" i="3"/>
  <c r="B474" i="4" s="1"/>
  <c r="F69" i="5" s="1"/>
  <c r="B473" i="3"/>
  <c r="B473" i="4" s="1"/>
  <c r="F68" i="5" s="1"/>
  <c r="B472" i="3"/>
  <c r="B472" i="4" s="1"/>
  <c r="F67" i="5" s="1"/>
  <c r="B471" i="3"/>
  <c r="B471" i="4" s="1"/>
  <c r="F66" i="5" s="1"/>
  <c r="B470" i="3"/>
  <c r="B470" i="4" s="1"/>
  <c r="F65" i="5" s="1"/>
  <c r="B469" i="3"/>
  <c r="B469" i="4" s="1"/>
  <c r="F64" i="5" s="1"/>
  <c r="B468" i="3"/>
  <c r="B468" i="4" s="1"/>
  <c r="F63" i="5" s="1"/>
  <c r="B467" i="3"/>
  <c r="B467" i="4" s="1"/>
  <c r="F62" i="5" s="1"/>
  <c r="B466" i="3"/>
  <c r="B466" i="4" s="1"/>
  <c r="F61" i="5" s="1"/>
  <c r="B465" i="3"/>
  <c r="B465" i="4" s="1"/>
  <c r="F60" i="5" s="1"/>
  <c r="B464" i="3"/>
  <c r="B464" i="4" s="1"/>
  <c r="F59" i="5" s="1"/>
  <c r="B463" i="3"/>
  <c r="B463" i="4" s="1"/>
  <c r="F58" i="5" s="1"/>
  <c r="B462" i="3"/>
  <c r="B462" i="4" s="1"/>
  <c r="F57" i="5" s="1"/>
  <c r="B461" i="3"/>
  <c r="B461" i="4" s="1"/>
  <c r="F56" i="5" s="1"/>
  <c r="B460" i="3"/>
  <c r="B460" i="4" s="1"/>
  <c r="F55" i="5" s="1"/>
  <c r="B459" i="3"/>
  <c r="B459" i="4" s="1"/>
  <c r="F54" i="5" s="1"/>
  <c r="B458" i="3"/>
  <c r="B458" i="4" s="1"/>
  <c r="F53" i="5" s="1"/>
  <c r="B457" i="3"/>
  <c r="B457" i="4" s="1"/>
  <c r="F52" i="5" s="1"/>
  <c r="B451" i="3"/>
  <c r="B451" i="4" s="1"/>
  <c r="B91" i="5" s="1"/>
  <c r="B450" i="3"/>
  <c r="B450" i="4" s="1"/>
  <c r="B90" i="5" s="1"/>
  <c r="B449" i="3"/>
  <c r="B449" i="4" s="1"/>
  <c r="B89" i="5" s="1"/>
  <c r="B448" i="3"/>
  <c r="B447"/>
  <c r="B446"/>
  <c r="B445"/>
  <c r="B444"/>
  <c r="B443"/>
  <c r="B442"/>
  <c r="B441"/>
  <c r="B440"/>
  <c r="B439"/>
  <c r="B438"/>
  <c r="B437"/>
  <c r="B436"/>
  <c r="B435"/>
  <c r="B434"/>
  <c r="B433"/>
  <c r="B432"/>
  <c r="B432" i="4" s="1"/>
  <c r="B72" i="5" s="1"/>
  <c r="B431" i="3"/>
  <c r="B431" i="4" s="1"/>
  <c r="B71" i="5" s="1"/>
  <c r="B430" i="3"/>
  <c r="B430" i="4" s="1"/>
  <c r="B70" i="5" s="1"/>
  <c r="B429" i="3"/>
  <c r="B429" i="4" s="1"/>
  <c r="B69" i="5" s="1"/>
  <c r="B428" i="3"/>
  <c r="B428" i="4" s="1"/>
  <c r="B68" i="5" s="1"/>
  <c r="B427" i="3"/>
  <c r="B427" i="4" s="1"/>
  <c r="B67" i="5" s="1"/>
  <c r="B426" i="3"/>
  <c r="B426" i="4" s="1"/>
  <c r="B66" i="5" s="1"/>
  <c r="B425" i="3"/>
  <c r="B425" i="4" s="1"/>
  <c r="B65" i="5" s="1"/>
  <c r="B424" i="3"/>
  <c r="B424" i="4" s="1"/>
  <c r="B64" i="5" s="1"/>
  <c r="B423" i="3"/>
  <c r="B423" i="4" s="1"/>
  <c r="B63" i="5" s="1"/>
  <c r="B422" i="3"/>
  <c r="B422" i="4" s="1"/>
  <c r="B62" i="5" s="1"/>
  <c r="B421" i="3"/>
  <c r="B421" i="4" s="1"/>
  <c r="B61" i="5" s="1"/>
  <c r="B420" i="3"/>
  <c r="B420" i="4" s="1"/>
  <c r="B60" i="5" s="1"/>
  <c r="B419" i="3"/>
  <c r="B418"/>
  <c r="B418" i="4" s="1"/>
  <c r="B58" i="5" s="1"/>
  <c r="B417" i="3"/>
  <c r="B417" i="4" s="1"/>
  <c r="B57" i="5" s="1"/>
  <c r="B416" i="3"/>
  <c r="B416" i="4" s="1"/>
  <c r="B56" i="5" s="1"/>
  <c r="B415" i="3"/>
  <c r="B415" i="4" s="1"/>
  <c r="B55" i="5" s="1"/>
  <c r="B414" i="3"/>
  <c r="B412" i="4" s="1"/>
  <c r="B413" i="3"/>
  <c r="B414" i="4" s="1"/>
  <c r="B412" i="3"/>
  <c r="B413" i="4" s="1"/>
  <c r="B52" i="5"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AH12" i="5" s="1"/>
  <c r="B371" i="3"/>
  <c r="B371" i="4" s="1"/>
  <c r="AH11" i="5" s="1"/>
  <c r="B370" i="3"/>
  <c r="B370" i="4" s="1"/>
  <c r="AH10" i="5" s="1"/>
  <c r="B369" i="3"/>
  <c r="B369" i="4" s="1"/>
  <c r="AH9" i="5" s="1"/>
  <c r="B368" i="3"/>
  <c r="B368" i="4" s="1"/>
  <c r="AH8" i="5"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41" i="4" s="1"/>
  <c r="AD26" i="5" s="1"/>
  <c r="B340" i="3"/>
  <c r="B340" i="4" s="1"/>
  <c r="AD25" i="5" s="1"/>
  <c r="B339" i="3"/>
  <c r="B339" i="4" s="1"/>
  <c r="AD24" i="5" s="1"/>
  <c r="B338" i="3"/>
  <c r="B338" i="4" s="1"/>
  <c r="AD23" i="5" s="1"/>
  <c r="B337" i="3"/>
  <c r="B337" i="4" s="1"/>
  <c r="AD22" i="5" s="1"/>
  <c r="B336" i="3"/>
  <c r="B336" i="4" s="1"/>
  <c r="AD21" i="5" s="1"/>
  <c r="B335" i="3"/>
  <c r="B326" i="4" s="1"/>
  <c r="B334" i="3"/>
  <c r="B325" i="4" s="1"/>
  <c r="B333" i="3"/>
  <c r="B329" i="4" s="1"/>
  <c r="B332" i="3"/>
  <c r="B334" i="4" s="1"/>
  <c r="B331" i="3"/>
  <c r="B330" i="4" s="1"/>
  <c r="B330" i="3"/>
  <c r="B327" i="4" s="1"/>
  <c r="B329" i="3"/>
  <c r="B328" i="4" s="1"/>
  <c r="B328" i="3"/>
  <c r="B335" i="4" s="1"/>
  <c r="B327" i="3"/>
  <c r="B323" i="4" s="1"/>
  <c r="B326" i="3"/>
  <c r="B333" i="4" s="1"/>
  <c r="B325" i="3"/>
  <c r="B331" i="4" s="1"/>
  <c r="B324" i="3"/>
  <c r="B324" i="4" s="1"/>
  <c r="B323" i="3"/>
  <c r="B332" i="4" s="1"/>
  <c r="AD8" i="5"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8" i="4" s="1"/>
  <c r="Z28" i="5" s="1"/>
  <c r="B297" i="3"/>
  <c r="B297" i="4" s="1"/>
  <c r="Z27" i="5" s="1"/>
  <c r="B296" i="3"/>
  <c r="B296" i="4" s="1"/>
  <c r="Z26" i="5" s="1"/>
  <c r="B295" i="3"/>
  <c r="B295" i="4" s="1"/>
  <c r="Z25" i="5" s="1"/>
  <c r="B294" i="3"/>
  <c r="B294" i="4" s="1"/>
  <c r="Z24" i="5" s="1"/>
  <c r="B293" i="3"/>
  <c r="B293" i="4" s="1"/>
  <c r="Z23" i="5" s="1"/>
  <c r="B292" i="3"/>
  <c r="B292" i="4" s="1"/>
  <c r="Z22" i="5" s="1"/>
  <c r="B291" i="3"/>
  <c r="B289" i="4" s="1"/>
  <c r="B290" i="3"/>
  <c r="B285" i="4" s="1"/>
  <c r="B289" i="3"/>
  <c r="B283" i="4" s="1"/>
  <c r="Z19" i="5" s="1"/>
  <c r="B288" i="3"/>
  <c r="B291" i="4" s="1"/>
  <c r="B287" i="3"/>
  <c r="B284" i="4" s="1"/>
  <c r="B286" i="3"/>
  <c r="B288" i="4" s="1"/>
  <c r="B285" i="3"/>
  <c r="B280" i="4" s="1"/>
  <c r="B284" i="3"/>
  <c r="B279" i="4" s="1"/>
  <c r="B283" i="3"/>
  <c r="B287" i="4" s="1"/>
  <c r="B282" i="3"/>
  <c r="B286" i="4" s="1"/>
  <c r="B281" i="3"/>
  <c r="B278" i="4" s="1"/>
  <c r="B280" i="3"/>
  <c r="B290" i="4" s="1"/>
  <c r="B279" i="3"/>
  <c r="B281" i="4" s="1"/>
  <c r="B278" i="3"/>
  <c r="B282" i="4" s="1"/>
  <c r="B277" i="3"/>
  <c r="B277" i="4" s="1"/>
  <c r="Z7" i="5" s="1"/>
  <c r="B271" i="3"/>
  <c r="B270"/>
  <c r="B269"/>
  <c r="B268"/>
  <c r="B267"/>
  <c r="B266"/>
  <c r="B265"/>
  <c r="B264"/>
  <c r="B263"/>
  <c r="B262"/>
  <c r="B261"/>
  <c r="B260"/>
  <c r="B259"/>
  <c r="B258"/>
  <c r="B257"/>
  <c r="B256"/>
  <c r="B256" i="4" s="1"/>
  <c r="V31" i="5" s="1"/>
  <c r="B255" i="3"/>
  <c r="B255" i="4" s="1"/>
  <c r="V30" i="5" s="1"/>
  <c r="B254" i="3"/>
  <c r="B254" i="4" s="1"/>
  <c r="V29" i="5" s="1"/>
  <c r="B253" i="3"/>
  <c r="B253" i="4" s="1"/>
  <c r="V28" i="5" s="1"/>
  <c r="B252" i="3"/>
  <c r="B252" i="4" s="1"/>
  <c r="V27" i="5" s="1"/>
  <c r="B251" i="3"/>
  <c r="B251" i="4" s="1"/>
  <c r="V26" i="5" s="1"/>
  <c r="B250" i="3"/>
  <c r="B250" i="4" s="1"/>
  <c r="V25" i="5" s="1"/>
  <c r="B249" i="3"/>
  <c r="B249" i="4" s="1"/>
  <c r="V24" i="5" s="1"/>
  <c r="B248" i="3"/>
  <c r="B248" i="4" s="1"/>
  <c r="V23" i="5" s="1"/>
  <c r="B247" i="3"/>
  <c r="B247" i="4" s="1"/>
  <c r="V22" i="5" s="1"/>
  <c r="B246" i="3"/>
  <c r="B246" i="4" s="1"/>
  <c r="V21" i="5" s="1"/>
  <c r="B245" i="3"/>
  <c r="B245" i="4" s="1"/>
  <c r="V20" i="5" s="1"/>
  <c r="B244" i="3"/>
  <c r="B244" i="4" s="1"/>
  <c r="V19" i="5" s="1"/>
  <c r="B243" i="3"/>
  <c r="B238" i="4" s="1"/>
  <c r="B242" i="3"/>
  <c r="B241" i="4" s="1"/>
  <c r="B241" i="3"/>
  <c r="B243" i="4" s="1"/>
  <c r="B240" i="3"/>
  <c r="B235" i="4" s="1"/>
  <c r="B239" i="3"/>
  <c r="B242" i="4" s="1"/>
  <c r="B238" i="3"/>
  <c r="B234" i="4" s="1"/>
  <c r="B237" i="3"/>
  <c r="B240" i="4" s="1"/>
  <c r="B236" i="3"/>
  <c r="B232" i="4" s="1"/>
  <c r="B235" i="3"/>
  <c r="B236" i="4" s="1"/>
  <c r="B234" i="3"/>
  <c r="B239" i="4" s="1"/>
  <c r="B233" i="3"/>
  <c r="B237" i="4" s="1"/>
  <c r="B232" i="3"/>
  <c r="B233" i="4" s="1"/>
  <c r="V7" i="5" s="1"/>
  <c r="B226" i="3"/>
  <c r="B226" i="4" s="1"/>
  <c r="R46" i="5" s="1"/>
  <c r="B225" i="3"/>
  <c r="B225" i="4" s="1"/>
  <c r="R45" i="5" s="1"/>
  <c r="B224" i="3"/>
  <c r="B223"/>
  <c r="B222"/>
  <c r="B221"/>
  <c r="B220"/>
  <c r="B219"/>
  <c r="B218"/>
  <c r="B217"/>
  <c r="B216"/>
  <c r="B215"/>
  <c r="B214"/>
  <c r="B213"/>
  <c r="B212"/>
  <c r="B211"/>
  <c r="B210"/>
  <c r="B209"/>
  <c r="B208"/>
  <c r="B208" i="4" s="1"/>
  <c r="R28" i="5" s="1"/>
  <c r="B207" i="3"/>
  <c r="B207" i="4" s="1"/>
  <c r="R27" i="5" s="1"/>
  <c r="B206" i="3"/>
  <c r="B206" i="4" s="1"/>
  <c r="R26" i="5" s="1"/>
  <c r="B205" i="3"/>
  <c r="B205" i="4" s="1"/>
  <c r="R25" i="5" s="1"/>
  <c r="B204" i="3"/>
  <c r="B204" i="4" s="1"/>
  <c r="R24" i="5" s="1"/>
  <c r="B203" i="3"/>
  <c r="B203" i="4" s="1"/>
  <c r="R23" i="5" s="1"/>
  <c r="B202" i="3"/>
  <c r="B188" i="4" s="1"/>
  <c r="B201" i="3"/>
  <c r="B197" i="4" s="1"/>
  <c r="B200" i="3"/>
  <c r="B200" i="4" s="1"/>
  <c r="R20" i="5" s="1"/>
  <c r="B199" i="3"/>
  <c r="B193" i="4" s="1"/>
  <c r="B198" i="3"/>
  <c r="B191" i="4" s="1"/>
  <c r="B197" i="3"/>
  <c r="B196" i="4" s="1"/>
  <c r="B196" i="3"/>
  <c r="B199" i="4" s="1"/>
  <c r="B195" i="3"/>
  <c r="B195" i="4" s="1"/>
  <c r="B194" i="3"/>
  <c r="B198" i="4" s="1"/>
  <c r="B193" i="3"/>
  <c r="B190" i="4" s="1"/>
  <c r="B192" i="3"/>
  <c r="B189" i="4" s="1"/>
  <c r="B191" i="3"/>
  <c r="B202" i="4" s="1"/>
  <c r="B190" i="3"/>
  <c r="B201" i="4" s="1"/>
  <c r="B189" i="3"/>
  <c r="B194" i="4" s="1"/>
  <c r="B188" i="3"/>
  <c r="B187" i="4" s="1"/>
  <c r="R8" i="5" s="1"/>
  <c r="B187" i="3"/>
  <c r="B192" i="4" s="1"/>
  <c r="B181" i="3"/>
  <c r="B181" i="4" s="1"/>
  <c r="N46" i="5" s="1"/>
  <c r="B180" i="3"/>
  <c r="B180" i="4" s="1"/>
  <c r="N45" i="5" s="1"/>
  <c r="B179" i="3"/>
  <c r="B179" i="4" s="1"/>
  <c r="N44" i="5" s="1"/>
  <c r="B178" i="3"/>
  <c r="B178" i="4" s="1"/>
  <c r="N43" i="5" s="1"/>
  <c r="B177" i="3"/>
  <c r="B177" i="4" s="1"/>
  <c r="N42" i="5" s="1"/>
  <c r="B176" i="3"/>
  <c r="B175"/>
  <c r="B174"/>
  <c r="B173"/>
  <c r="B172"/>
  <c r="B171"/>
  <c r="B170"/>
  <c r="B169"/>
  <c r="B168"/>
  <c r="B167"/>
  <c r="B166"/>
  <c r="B165"/>
  <c r="B164"/>
  <c r="B163"/>
  <c r="B162"/>
  <c r="B161"/>
  <c r="B160"/>
  <c r="B160" i="4" s="1"/>
  <c r="N25" i="5" s="1"/>
  <c r="B159" i="3"/>
  <c r="B159" i="4" s="1"/>
  <c r="N24" i="5" s="1"/>
  <c r="B158" i="3"/>
  <c r="B158" i="4" s="1"/>
  <c r="N23" i="5" s="1"/>
  <c r="B157" i="3"/>
  <c r="B157" i="4" s="1"/>
  <c r="N22" i="5" s="1"/>
  <c r="B156" i="3"/>
  <c r="B156" i="4" s="1"/>
  <c r="N21" i="5" s="1"/>
  <c r="B155" i="3"/>
  <c r="B155" i="4" s="1"/>
  <c r="N20" i="5" s="1"/>
  <c r="B154" i="3"/>
  <c r="B150" i="4" s="1"/>
  <c r="B153" i="3"/>
  <c r="B148" i="4" s="1"/>
  <c r="B152" i="3"/>
  <c r="B153" i="4" s="1"/>
  <c r="B151" i="3"/>
  <c r="B146" i="4" s="1"/>
  <c r="B150" i="3"/>
  <c r="B145" i="4" s="1"/>
  <c r="B149" i="3"/>
  <c r="B151" i="4" s="1"/>
  <c r="B148" i="3"/>
  <c r="B154" i="4" s="1"/>
  <c r="B147" i="3"/>
  <c r="B152" i="4" s="1"/>
  <c r="B146" i="3"/>
  <c r="B142" i="4" s="1"/>
  <c r="B145" i="3"/>
  <c r="B144" i="4" s="1"/>
  <c r="B144" i="3"/>
  <c r="B143" i="4" s="1"/>
  <c r="B143" i="3"/>
  <c r="B147" i="4" s="1"/>
  <c r="B142" i="3"/>
  <c r="B149"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8" i="4" s="1"/>
  <c r="J28" i="5" s="1"/>
  <c r="B117" i="3"/>
  <c r="B117" i="4" s="1"/>
  <c r="J27" i="5" s="1"/>
  <c r="B116" i="3"/>
  <c r="B116" i="4" s="1"/>
  <c r="J26" i="5" s="1"/>
  <c r="B115" i="3"/>
  <c r="B115" i="4" s="1"/>
  <c r="J25" i="5" s="1"/>
  <c r="B114" i="3"/>
  <c r="B114" i="4" s="1"/>
  <c r="J24" i="5" s="1"/>
  <c r="B113" i="3"/>
  <c r="B113" i="4" s="1"/>
  <c r="J23" i="5" s="1"/>
  <c r="B112" i="3"/>
  <c r="B112" i="4" s="1"/>
  <c r="J22" i="5" s="1"/>
  <c r="B111" i="3"/>
  <c r="B111" i="4" s="1"/>
  <c r="J21" i="5" s="1"/>
  <c r="B110" i="3"/>
  <c r="B110" i="4" s="1"/>
  <c r="J20" i="5" s="1"/>
  <c r="B109" i="3"/>
  <c r="B109" i="4" s="1"/>
  <c r="J19" i="5" s="1"/>
  <c r="B108" i="3"/>
  <c r="B108" i="4" s="1"/>
  <c r="J18" i="5" s="1"/>
  <c r="B107" i="3"/>
  <c r="B106" i="4" s="1"/>
  <c r="B106" i="3"/>
  <c r="B107" i="4" s="1"/>
  <c r="B105" i="3"/>
  <c r="B105" i="4" s="1"/>
  <c r="J15" i="5" s="1"/>
  <c r="B104" i="3"/>
  <c r="B97" i="4" s="1"/>
  <c r="B103" i="3"/>
  <c r="B102" i="4" s="1"/>
  <c r="B102" i="3"/>
  <c r="B100" i="4" s="1"/>
  <c r="B101" i="3"/>
  <c r="B101" i="4" s="1"/>
  <c r="B100" i="3"/>
  <c r="B104" i="4" s="1"/>
  <c r="B99" i="3"/>
  <c r="B103" i="4" s="1"/>
  <c r="B98" i="3"/>
  <c r="B99" i="4" s="1"/>
  <c r="B97" i="3"/>
  <c r="B98" i="4" s="1"/>
  <c r="B91" i="3"/>
  <c r="B91" i="4" s="1"/>
  <c r="F46" i="5" s="1"/>
  <c r="B90" i="3"/>
  <c r="B90" i="4" s="1"/>
  <c r="F45" i="5" s="1"/>
  <c r="B89" i="3"/>
  <c r="B88"/>
  <c r="B88" i="4" s="1"/>
  <c r="F43" i="5" s="1"/>
  <c r="B87" i="3"/>
  <c r="B86"/>
  <c r="B86" i="4" s="1"/>
  <c r="F41" i="5" s="1"/>
  <c r="B85" i="3"/>
  <c r="B84"/>
  <c r="B84" i="4" s="1"/>
  <c r="F39" i="5" s="1"/>
  <c r="B83" i="3"/>
  <c r="B82"/>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72"/>
  <c r="B72" i="4" s="1"/>
  <c r="F27" i="5" s="1"/>
  <c r="B71" i="3"/>
  <c r="B70"/>
  <c r="B70" i="4" s="1"/>
  <c r="F25" i="5" s="1"/>
  <c r="B69" i="3"/>
  <c r="B68"/>
  <c r="B68" i="4" s="1"/>
  <c r="F23" i="5" s="1"/>
  <c r="B67" i="3"/>
  <c r="B66"/>
  <c r="B66" i="4" s="1"/>
  <c r="F21" i="5" s="1"/>
  <c r="B65" i="3"/>
  <c r="B65" i="4" s="1"/>
  <c r="F20" i="5" s="1"/>
  <c r="B64" i="3"/>
  <c r="B64" i="4" s="1"/>
  <c r="F19" i="5" s="1"/>
  <c r="B63" i="3"/>
  <c r="B63" i="4" s="1"/>
  <c r="F18" i="5" s="1"/>
  <c r="B62" i="3"/>
  <c r="B54" i="4" s="1"/>
  <c r="B61" i="3"/>
  <c r="B62" i="4" s="1"/>
  <c r="B60" i="3"/>
  <c r="B59" i="4" s="1"/>
  <c r="B59" i="3"/>
  <c r="B60" i="4" s="1"/>
  <c r="B58" i="3"/>
  <c r="B61" i="4" s="1"/>
  <c r="B57" i="3"/>
  <c r="B56" i="4" s="1"/>
  <c r="B56" i="3"/>
  <c r="B58" i="4" s="1"/>
  <c r="B55" i="3"/>
  <c r="B52" i="4" s="1"/>
  <c r="B54" i="3"/>
  <c r="B55" i="4" s="1"/>
  <c r="B53" i="3"/>
  <c r="B53" i="4" s="1"/>
  <c r="B52" i="3"/>
  <c r="B57" i="4" s="1"/>
  <c r="AH292" i="1"/>
  <c r="AH291"/>
  <c r="AH289"/>
  <c r="AH288"/>
  <c r="AH287"/>
  <c r="AH286"/>
  <c r="AH285"/>
  <c r="AH284"/>
  <c r="AH283"/>
  <c r="AH282"/>
  <c r="AH281"/>
  <c r="AH280"/>
  <c r="AH279"/>
  <c r="AH278"/>
  <c r="AH277"/>
  <c r="AH276"/>
  <c r="AH275"/>
  <c r="AH274"/>
  <c r="AH273"/>
  <c r="AH272"/>
  <c r="AH271"/>
  <c r="AH270"/>
  <c r="AH269"/>
  <c r="AH268"/>
  <c r="AH267"/>
  <c r="AH266"/>
  <c r="AH265"/>
  <c r="AH264"/>
  <c r="AH263"/>
  <c r="AH262"/>
  <c r="AG262"/>
  <c r="AH261"/>
  <c r="AH260"/>
  <c r="AH259"/>
  <c r="AH258"/>
  <c r="AH257"/>
  <c r="AH256"/>
  <c r="AH255"/>
  <c r="AH254"/>
  <c r="AH253"/>
  <c r="AG253"/>
  <c r="AH252"/>
  <c r="AH251"/>
  <c r="AH250"/>
  <c r="AG250"/>
  <c r="AH249"/>
  <c r="AH248"/>
  <c r="AG248"/>
  <c r="AH247"/>
  <c r="AH246"/>
  <c r="AH245"/>
  <c r="AH244"/>
  <c r="AH243"/>
  <c r="AH242"/>
  <c r="AH241"/>
  <c r="AH240"/>
  <c r="AH239"/>
  <c r="AH238"/>
  <c r="AH237"/>
  <c r="AH236"/>
  <c r="AH235"/>
  <c r="AH234"/>
  <c r="AH233"/>
  <c r="AH232"/>
  <c r="AH231"/>
  <c r="AH230"/>
  <c r="AH229"/>
  <c r="AH228"/>
  <c r="AH227"/>
  <c r="AH226"/>
  <c r="AH225"/>
  <c r="AH224"/>
  <c r="AH223"/>
  <c r="AH222"/>
  <c r="AH221"/>
  <c r="AH220"/>
  <c r="AH219"/>
  <c r="AH218"/>
  <c r="AH217"/>
  <c r="AH216"/>
  <c r="AH215"/>
  <c r="AH214"/>
  <c r="AH213"/>
  <c r="AH212"/>
  <c r="AH211"/>
  <c r="AH210"/>
  <c r="AH209"/>
  <c r="AH208"/>
  <c r="AH207"/>
  <c r="AH206"/>
  <c r="AH205"/>
  <c r="AG205"/>
  <c r="AH204"/>
  <c r="AH203"/>
  <c r="AH202"/>
  <c r="AH201"/>
  <c r="AH200"/>
  <c r="AH199"/>
  <c r="AH198"/>
  <c r="AH197"/>
  <c r="AH196"/>
  <c r="AH195"/>
  <c r="AH194"/>
  <c r="AH193"/>
  <c r="AH192"/>
  <c r="AH191"/>
  <c r="AH190"/>
  <c r="AH189"/>
  <c r="AH188"/>
  <c r="AH187"/>
  <c r="AH186"/>
  <c r="AH185"/>
  <c r="AH184"/>
  <c r="AH183"/>
  <c r="AH182"/>
  <c r="AH181"/>
  <c r="AH180"/>
  <c r="AH179"/>
  <c r="AH178"/>
  <c r="AH177"/>
  <c r="AH176"/>
  <c r="AH175"/>
  <c r="AH174"/>
  <c r="AH173"/>
  <c r="AH172"/>
  <c r="AH171"/>
  <c r="AH170"/>
  <c r="AH169"/>
  <c r="AH168"/>
  <c r="AH167"/>
  <c r="AH166"/>
  <c r="AG166"/>
  <c r="AH165"/>
  <c r="AH164"/>
  <c r="AH163"/>
  <c r="AH162"/>
  <c r="AH161"/>
  <c r="AG161"/>
  <c r="AH160"/>
  <c r="AH159"/>
  <c r="AH158"/>
  <c r="AH157"/>
  <c r="AH156"/>
  <c r="AH155"/>
  <c r="AH154"/>
  <c r="AH153"/>
  <c r="AH152"/>
  <c r="AH151"/>
  <c r="AH150"/>
  <c r="AH149"/>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J55" i="5" l="1"/>
  <c r="H415" i="3"/>
  <c r="H415" i="4" s="1"/>
  <c r="H810" i="3"/>
  <c r="H810" i="4" s="1"/>
  <c r="H804" i="3"/>
  <c r="H804" i="4" s="1"/>
  <c r="H800" i="3"/>
  <c r="H800" i="4" s="1"/>
  <c r="H776" i="3"/>
  <c r="H776" i="4" s="1"/>
  <c r="H714" i="3"/>
  <c r="H714" i="4" s="1"/>
  <c r="AA84" i="5" s="1"/>
  <c r="H708" i="3"/>
  <c r="H708" i="4" s="1"/>
  <c r="H692" i="3"/>
  <c r="H692" i="4" s="1"/>
  <c r="H703" i="3"/>
  <c r="H703" i="4" s="1"/>
  <c r="AA73" i="5" s="1"/>
  <c r="H695" i="3"/>
  <c r="H695" i="4" s="1"/>
  <c r="AA65" i="5" s="1"/>
  <c r="H687" i="3"/>
  <c r="H687" i="4" s="1"/>
  <c r="AA57" i="5" s="1"/>
  <c r="H694" i="3"/>
  <c r="H694" i="4" s="1"/>
  <c r="H699" i="3"/>
  <c r="H699" i="4" s="1"/>
  <c r="AA69" i="5" s="1"/>
  <c r="H691" i="3"/>
  <c r="H691" i="4" s="1"/>
  <c r="AA61" i="5" s="1"/>
  <c r="H670" i="3"/>
  <c r="H670" i="4" s="1"/>
  <c r="W85" i="5" s="1"/>
  <c r="H666" i="3"/>
  <c r="H666" i="4" s="1"/>
  <c r="H664" i="3"/>
  <c r="H664" i="4" s="1"/>
  <c r="H662" i="3"/>
  <c r="H662" i="4" s="1"/>
  <c r="H660" i="3"/>
  <c r="H660" i="4" s="1"/>
  <c r="W75" i="5" s="1"/>
  <c r="H658" i="3"/>
  <c r="H658" i="4" s="1"/>
  <c r="H654" i="3"/>
  <c r="H654" i="4" s="1"/>
  <c r="W69" i="5" s="1"/>
  <c r="H650" i="3"/>
  <c r="H650" i="4" s="1"/>
  <c r="H675" i="3"/>
  <c r="H675" i="4" s="1"/>
  <c r="H673" i="3"/>
  <c r="H673" i="4" s="1"/>
  <c r="H671" i="3"/>
  <c r="H671" i="4" s="1"/>
  <c r="W86" i="5" s="1"/>
  <c r="H669" i="3"/>
  <c r="H669" i="4" s="1"/>
  <c r="H667" i="3"/>
  <c r="H667" i="4" s="1"/>
  <c r="H665" i="3"/>
  <c r="H665" i="4" s="1"/>
  <c r="H663" i="3"/>
  <c r="H663" i="4" s="1"/>
  <c r="W78" i="5" s="1"/>
  <c r="H661" i="3"/>
  <c r="H661" i="4" s="1"/>
  <c r="H659" i="3"/>
  <c r="H659" i="4" s="1"/>
  <c r="H657" i="3"/>
  <c r="H657" i="4" s="1"/>
  <c r="H653" i="3"/>
  <c r="H653" i="4" s="1"/>
  <c r="H649" i="3"/>
  <c r="H649" i="4" s="1"/>
  <c r="H647" i="3"/>
  <c r="H647" i="4" s="1"/>
  <c r="W62" i="5" s="1"/>
  <c r="H645" i="3"/>
  <c r="H645" i="4" s="1"/>
  <c r="H641" i="3"/>
  <c r="H641" i="4" s="1"/>
  <c r="W56" i="5" s="1"/>
  <c r="H626" i="3"/>
  <c r="H626" i="4" s="1"/>
  <c r="H618" i="3"/>
  <c r="H618" i="4" s="1"/>
  <c r="S78" i="5" s="1"/>
  <c r="H610" i="3"/>
  <c r="H610" i="4" s="1"/>
  <c r="S70" i="5" s="1"/>
  <c r="H604" i="3"/>
  <c r="H604" i="4" s="1"/>
  <c r="H600" i="3"/>
  <c r="H600" i="4" s="1"/>
  <c r="H602" i="3"/>
  <c r="H602" i="4" s="1"/>
  <c r="H581" i="3"/>
  <c r="H581" i="4" s="1"/>
  <c r="O86" i="5" s="1"/>
  <c r="H584" i="3"/>
  <c r="H584" i="4" s="1"/>
  <c r="H576" i="3"/>
  <c r="H576" i="4" s="1"/>
  <c r="H583" i="3"/>
  <c r="H583" i="4" s="1"/>
  <c r="H575" i="3"/>
  <c r="H575" i="4" s="1"/>
  <c r="H561" i="3"/>
  <c r="H561" i="4" s="1"/>
  <c r="H532" i="3"/>
  <c r="H532" i="4" s="1"/>
  <c r="K82" i="5" s="1"/>
  <c r="H514" i="3"/>
  <c r="H514" i="4" s="1"/>
  <c r="H526" i="3"/>
  <c r="H526" i="4" s="1"/>
  <c r="H494" i="3"/>
  <c r="H494" i="4" s="1"/>
  <c r="H490" i="3"/>
  <c r="H490" i="4" s="1"/>
  <c r="H466" i="3"/>
  <c r="H466" i="4" s="1"/>
  <c r="H465" i="3"/>
  <c r="H465" i="4" s="1"/>
  <c r="H486" i="3"/>
  <c r="H486" i="4" s="1"/>
  <c r="H478" i="3"/>
  <c r="H478" i="4" s="1"/>
  <c r="H471" i="3"/>
  <c r="H471" i="4" s="1"/>
  <c r="H463" i="3"/>
  <c r="H463" i="4" s="1"/>
  <c r="H424" i="3"/>
  <c r="H424" i="4" s="1"/>
  <c r="F431"/>
  <c r="E419"/>
  <c r="H444" i="3"/>
  <c r="H444" i="4" s="1"/>
  <c r="C84" i="5" s="1"/>
  <c r="H438" i="3"/>
  <c r="H438" i="4" s="1"/>
  <c r="H422" i="3"/>
  <c r="H422" i="4" s="1"/>
  <c r="H429" i="3"/>
  <c r="H429" i="4" s="1"/>
  <c r="C69" i="5" s="1"/>
  <c r="H421" i="3"/>
  <c r="H421" i="4" s="1"/>
  <c r="C61" i="5" s="1"/>
  <c r="H403" i="3"/>
  <c r="H403" i="4" s="1"/>
  <c r="H387" i="3"/>
  <c r="H387" i="4" s="1"/>
  <c r="H391" i="3"/>
  <c r="H391" i="4" s="1"/>
  <c r="H358" i="3"/>
  <c r="H358" i="4" s="1"/>
  <c r="H350" i="3"/>
  <c r="H350" i="4" s="1"/>
  <c r="H346" i="3"/>
  <c r="H346" i="4" s="1"/>
  <c r="H359" i="3"/>
  <c r="H359" i="4" s="1"/>
  <c r="AE44" i="5" s="1"/>
  <c r="H351" i="3"/>
  <c r="H351" i="4" s="1"/>
  <c r="AE36" i="5" s="1"/>
  <c r="H341" i="3"/>
  <c r="H341" i="4" s="1"/>
  <c r="H297" i="3"/>
  <c r="H297" i="4" s="1"/>
  <c r="H301" i="3"/>
  <c r="H301" i="4" s="1"/>
  <c r="H293" i="3"/>
  <c r="H293" i="4" s="1"/>
  <c r="H258" i="3"/>
  <c r="H258" i="4" s="1"/>
  <c r="W33" i="5" s="1"/>
  <c r="H250" i="3"/>
  <c r="H250" i="4" s="1"/>
  <c r="H266" i="3"/>
  <c r="H266" i="4" s="1"/>
  <c r="H221" i="3"/>
  <c r="H221" i="4" s="1"/>
  <c r="H176" i="3"/>
  <c r="H176" i="4" s="1"/>
  <c r="H116" i="3"/>
  <c r="H116" i="4" s="1"/>
  <c r="H131" i="3"/>
  <c r="H131" i="4" s="1"/>
  <c r="K41" i="5" s="1"/>
  <c r="H123" i="3"/>
  <c r="H123" i="4" s="1"/>
  <c r="H115" i="3"/>
  <c r="H115" i="4" s="1"/>
  <c r="H89" i="3"/>
  <c r="H89" i="4" s="1"/>
  <c r="G44" i="5" s="1"/>
  <c r="H69" i="3"/>
  <c r="H69" i="4" s="1"/>
  <c r="H91" i="3"/>
  <c r="H91" i="4" s="1"/>
  <c r="H87" i="3"/>
  <c r="H87" i="4" s="1"/>
  <c r="H85" i="3"/>
  <c r="H85" i="4" s="1"/>
  <c r="H83" i="3"/>
  <c r="H83" i="4" s="1"/>
  <c r="H81" i="3"/>
  <c r="H81" i="4" s="1"/>
  <c r="H79" i="3"/>
  <c r="H79" i="4" s="1"/>
  <c r="H77" i="3"/>
  <c r="H77" i="4" s="1"/>
  <c r="H75" i="3"/>
  <c r="H75" i="4" s="1"/>
  <c r="H71" i="3"/>
  <c r="H71" i="4" s="1"/>
  <c r="H65" i="3"/>
  <c r="H65" i="4" s="1"/>
  <c r="H31" i="3"/>
  <c r="J54" i="5"/>
  <c r="R54"/>
  <c r="R55"/>
  <c r="N56"/>
  <c r="J62"/>
  <c r="H512" i="3"/>
  <c r="H508" i="4" s="1"/>
  <c r="H323" i="3"/>
  <c r="H332" i="4" s="1"/>
  <c r="J7" i="5"/>
  <c r="V11"/>
  <c r="V15"/>
  <c r="V17"/>
  <c r="B54"/>
  <c r="N52"/>
  <c r="N54"/>
  <c r="F14"/>
  <c r="J16"/>
  <c r="R10"/>
  <c r="R14"/>
  <c r="R22"/>
  <c r="AD18"/>
  <c r="AD20"/>
  <c r="H53" i="3"/>
  <c r="H53" i="4" s="1"/>
  <c r="AA20" i="5"/>
  <c r="H508" i="3"/>
  <c r="H512" i="4" s="1"/>
  <c r="N53" i="5"/>
  <c r="N55"/>
  <c r="B53"/>
  <c r="Z18"/>
  <c r="Z20"/>
  <c r="AA18"/>
  <c r="Z21"/>
  <c r="V16"/>
  <c r="V18"/>
  <c r="R9"/>
  <c r="R11"/>
  <c r="R19"/>
  <c r="R21"/>
  <c r="N14"/>
  <c r="J14"/>
  <c r="J17"/>
  <c r="F12"/>
  <c r="F16"/>
  <c r="F7"/>
  <c r="F11"/>
  <c r="F13"/>
  <c r="F15"/>
  <c r="F17"/>
  <c r="H246" i="3"/>
  <c r="H246" i="4" s="1"/>
  <c r="W21" i="5" s="1"/>
  <c r="H60" i="3"/>
  <c r="H59" i="4" s="1"/>
  <c r="H56" i="3"/>
  <c r="H58" i="4" s="1"/>
  <c r="F8" i="5"/>
  <c r="H330" i="3"/>
  <c r="H327" i="4" s="1"/>
  <c r="H63" i="3"/>
  <c r="H63" i="4" s="1"/>
  <c r="H61" i="3"/>
  <c r="H62" i="4" s="1"/>
  <c r="H59" i="3"/>
  <c r="H60" i="4" s="1"/>
  <c r="H336" i="3"/>
  <c r="H336" i="4" s="1"/>
  <c r="AE21" i="5" s="1"/>
  <c r="H551" i="3"/>
  <c r="H549" i="4" s="1"/>
  <c r="H413" i="3"/>
  <c r="H414" i="4" s="1"/>
  <c r="J10" i="5"/>
  <c r="N10"/>
  <c r="N16"/>
  <c r="N18"/>
  <c r="Z10"/>
  <c r="Z12"/>
  <c r="Z16"/>
  <c r="J53"/>
  <c r="H683" i="3"/>
  <c r="H682" i="4" s="1"/>
  <c r="H329" i="3"/>
  <c r="H328" i="4" s="1"/>
  <c r="N7" i="5"/>
  <c r="N11"/>
  <c r="N17"/>
  <c r="R7"/>
  <c r="R15"/>
  <c r="V13"/>
  <c r="AD15"/>
  <c r="V52"/>
  <c r="J57"/>
  <c r="J59"/>
  <c r="J56"/>
  <c r="J58"/>
  <c r="J60"/>
  <c r="AD12"/>
  <c r="AD14"/>
  <c r="AD16"/>
  <c r="AD13"/>
  <c r="AD17"/>
  <c r="AD19"/>
  <c r="Z11"/>
  <c r="Z13"/>
  <c r="Z15"/>
  <c r="Z17"/>
  <c r="Z14"/>
  <c r="V10"/>
  <c r="V12"/>
  <c r="V14"/>
  <c r="R13"/>
  <c r="R17"/>
  <c r="R12"/>
  <c r="R16"/>
  <c r="R18"/>
  <c r="N13"/>
  <c r="N15"/>
  <c r="N19"/>
  <c r="N12"/>
  <c r="J11"/>
  <c r="J13"/>
  <c r="J12"/>
  <c r="F9"/>
  <c r="F10"/>
  <c r="H57" i="3"/>
  <c r="H56" i="4" s="1"/>
  <c r="H287" i="3"/>
  <c r="H284" i="4" s="1"/>
  <c r="AA16" i="5" s="1"/>
  <c r="H334" i="3"/>
  <c r="H325" i="4" s="1"/>
  <c r="H510" i="3"/>
  <c r="H503" i="4" s="1"/>
  <c r="K53" i="5" s="1"/>
  <c r="H333" i="3"/>
  <c r="H329" i="4" s="1"/>
  <c r="N8" i="5"/>
  <c r="AD11"/>
  <c r="N9"/>
  <c r="H25" i="3"/>
  <c r="J8" i="5"/>
  <c r="AG213" i="1"/>
  <c r="AG246"/>
  <c r="AG73"/>
  <c r="AG75"/>
  <c r="AG105"/>
  <c r="AL105" s="1"/>
  <c r="AG106"/>
  <c r="AL106" s="1"/>
  <c r="AG145"/>
  <c r="AG146"/>
  <c r="AL146" s="1"/>
  <c r="AG150"/>
  <c r="AG162"/>
  <c r="AL162" s="1"/>
  <c r="AG169"/>
  <c r="AL169" s="1"/>
  <c r="AG220"/>
  <c r="AL220"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50"/>
  <c r="Z151"/>
  <c r="Z153"/>
  <c r="Z161"/>
  <c r="Z164"/>
  <c r="Z165"/>
  <c r="Z166"/>
  <c r="Z167"/>
  <c r="Z169"/>
  <c r="Z173"/>
  <c r="Z176"/>
  <c r="Z177"/>
  <c r="Z179"/>
  <c r="Z181"/>
  <c r="Z185"/>
  <c r="Z188"/>
  <c r="Z190"/>
  <c r="Z196"/>
  <c r="Z197"/>
  <c r="Z198"/>
  <c r="Z203"/>
  <c r="Z205"/>
  <c r="Z206"/>
  <c r="Z207"/>
  <c r="Z208"/>
  <c r="Z213"/>
  <c r="Z215"/>
  <c r="Z217"/>
  <c r="Z218"/>
  <c r="Z219"/>
  <c r="Z220"/>
  <c r="Z222"/>
  <c r="Z225"/>
  <c r="Z226"/>
  <c r="Z227"/>
  <c r="Z229"/>
  <c r="Z230"/>
  <c r="Z231"/>
  <c r="Z232"/>
  <c r="Z233"/>
  <c r="Z234"/>
  <c r="Z240"/>
  <c r="Z244"/>
  <c r="Z245"/>
  <c r="Z247"/>
  <c r="Z248"/>
  <c r="Z251"/>
  <c r="Z252"/>
  <c r="Z253"/>
  <c r="Z254"/>
  <c r="Z255"/>
  <c r="Z256"/>
  <c r="Z257"/>
  <c r="Z259"/>
  <c r="Z260"/>
  <c r="Z261"/>
  <c r="Z262"/>
  <c r="Z263"/>
  <c r="Z264"/>
  <c r="Z265"/>
  <c r="Z269"/>
  <c r="Z270"/>
  <c r="Z271"/>
  <c r="Z272"/>
  <c r="Z273"/>
  <c r="Z275"/>
  <c r="Z276"/>
  <c r="Z277"/>
  <c r="Z279"/>
  <c r="Z284"/>
  <c r="Z286"/>
  <c r="Z289"/>
  <c r="AG37"/>
  <c r="AG38"/>
  <c r="AG39"/>
  <c r="AL39" s="1"/>
  <c r="AG40"/>
  <c r="AG41"/>
  <c r="AG42"/>
  <c r="AL42" s="1"/>
  <c r="AG43"/>
  <c r="AL43" s="1"/>
  <c r="AG44"/>
  <c r="AL44" s="1"/>
  <c r="AG45"/>
  <c r="AG46"/>
  <c r="AL46" s="1"/>
  <c r="AG47"/>
  <c r="AL47" s="1"/>
  <c r="AG48"/>
  <c r="AL48" s="1"/>
  <c r="AG49"/>
  <c r="AG50"/>
  <c r="AL50" s="1"/>
  <c r="AG51"/>
  <c r="AL51" s="1"/>
  <c r="AG52"/>
  <c r="AL52" s="1"/>
  <c r="AG53"/>
  <c r="AL53" s="1"/>
  <c r="AG54"/>
  <c r="AG55"/>
  <c r="AG56"/>
  <c r="AL56" s="1"/>
  <c r="AG57"/>
  <c r="AG58"/>
  <c r="AL58" s="1"/>
  <c r="AG59"/>
  <c r="AG60"/>
  <c r="AL60" s="1"/>
  <c r="AG61"/>
  <c r="AG62"/>
  <c r="AG63"/>
  <c r="AL63" s="1"/>
  <c r="AG64"/>
  <c r="AL64" s="1"/>
  <c r="AG65"/>
  <c r="AL65" s="1"/>
  <c r="AG66"/>
  <c r="AL66" s="1"/>
  <c r="AG67"/>
  <c r="AG68"/>
  <c r="AG69"/>
  <c r="AG70"/>
  <c r="AL70" s="1"/>
  <c r="AG72"/>
  <c r="AL72" s="1"/>
  <c r="AG77"/>
  <c r="AG78"/>
  <c r="AL78" s="1"/>
  <c r="AG79"/>
  <c r="AG80"/>
  <c r="AG81"/>
  <c r="AL81" s="1"/>
  <c r="AG82"/>
  <c r="AL82" s="1"/>
  <c r="AG83"/>
  <c r="AL83" s="1"/>
  <c r="AG84"/>
  <c r="AG85"/>
  <c r="AL85" s="1"/>
  <c r="AG86"/>
  <c r="AG87"/>
  <c r="AL87" s="1"/>
  <c r="AG88"/>
  <c r="AL88" s="1"/>
  <c r="AG89"/>
  <c r="AG90"/>
  <c r="AG91"/>
  <c r="AL91" s="1"/>
  <c r="AG93"/>
  <c r="AL93" s="1"/>
  <c r="AG94"/>
  <c r="AL94" s="1"/>
  <c r="AG95"/>
  <c r="AG96"/>
  <c r="AL96" s="1"/>
  <c r="AG97"/>
  <c r="AG98"/>
  <c r="AL98" s="1"/>
  <c r="AG99"/>
  <c r="AG100"/>
  <c r="AL100" s="1"/>
  <c r="AG101"/>
  <c r="AG103"/>
  <c r="AL103" s="1"/>
  <c r="AG107"/>
  <c r="AG108"/>
  <c r="AL108" s="1"/>
  <c r="AG109"/>
  <c r="AG110"/>
  <c r="AL110" s="1"/>
  <c r="AG111"/>
  <c r="AL111" s="1"/>
  <c r="AG112"/>
  <c r="AL112" s="1"/>
  <c r="AG113"/>
  <c r="AL113" s="1"/>
  <c r="AG114"/>
  <c r="AL114" s="1"/>
  <c r="AG115"/>
  <c r="AG116"/>
  <c r="AL116" s="1"/>
  <c r="AG117"/>
  <c r="AG118"/>
  <c r="AL118" s="1"/>
  <c r="AG119"/>
  <c r="AG120"/>
  <c r="AL120" s="1"/>
  <c r="AG121"/>
  <c r="AL121" s="1"/>
  <c r="AG122"/>
  <c r="AG123"/>
  <c r="AG124"/>
  <c r="AL124" s="1"/>
  <c r="AG125"/>
  <c r="AL125" s="1"/>
  <c r="AG126"/>
  <c r="AL126" s="1"/>
  <c r="AG127"/>
  <c r="AG128"/>
  <c r="AG129"/>
  <c r="AG130"/>
  <c r="AL130" s="1"/>
  <c r="AG131"/>
  <c r="AL131" s="1"/>
  <c r="AG132"/>
  <c r="AL132" s="1"/>
  <c r="AG133"/>
  <c r="AL133" s="1"/>
  <c r="AG134"/>
  <c r="AL134" s="1"/>
  <c r="AG135"/>
  <c r="AG136"/>
  <c r="AG137"/>
  <c r="AG138"/>
  <c r="AL138" s="1"/>
  <c r="AG139"/>
  <c r="AG141"/>
  <c r="AL141" s="1"/>
  <c r="AG142"/>
  <c r="AL142" s="1"/>
  <c r="AG143"/>
  <c r="AG144"/>
  <c r="AL144" s="1"/>
  <c r="AG147"/>
  <c r="AL147" s="1"/>
  <c r="AG149"/>
  <c r="AG151"/>
  <c r="AL151" s="1"/>
  <c r="AG152"/>
  <c r="AL152" s="1"/>
  <c r="AG153"/>
  <c r="AG154"/>
  <c r="AG155"/>
  <c r="AL155" s="1"/>
  <c r="AG156"/>
  <c r="AL156" s="1"/>
  <c r="AG157"/>
  <c r="AL157" s="1"/>
  <c r="AG158"/>
  <c r="AL158" s="1"/>
  <c r="AG159"/>
  <c r="AG160"/>
  <c r="AL160" s="1"/>
  <c r="AG163"/>
  <c r="AL163" s="1"/>
  <c r="AG164"/>
  <c r="AG165"/>
  <c r="AL165" s="1"/>
  <c r="AG167"/>
  <c r="AG168"/>
  <c r="AG170"/>
  <c r="AL170" s="1"/>
  <c r="AG171"/>
  <c r="AL171" s="1"/>
  <c r="AG172"/>
  <c r="AL172" s="1"/>
  <c r="AG173"/>
  <c r="AL173" s="1"/>
  <c r="AG174"/>
  <c r="AG175"/>
  <c r="AL175" s="1"/>
  <c r="AG176"/>
  <c r="AG177"/>
  <c r="AG178"/>
  <c r="AG179"/>
  <c r="AG180"/>
  <c r="AG181"/>
  <c r="AG182"/>
  <c r="AG183"/>
  <c r="AL183" s="1"/>
  <c r="AG184"/>
  <c r="AG185"/>
  <c r="AL185" s="1"/>
  <c r="AG186"/>
  <c r="AL186" s="1"/>
  <c r="AG187"/>
  <c r="AL187" s="1"/>
  <c r="AG188"/>
  <c r="AL188" s="1"/>
  <c r="AG189"/>
  <c r="AL189" s="1"/>
  <c r="AG190"/>
  <c r="AL190" s="1"/>
  <c r="AG191"/>
  <c r="AL191" s="1"/>
  <c r="AG192"/>
  <c r="AL192" s="1"/>
  <c r="AG193"/>
  <c r="AG194"/>
  <c r="AL194" s="1"/>
  <c r="AG195"/>
  <c r="AL195" s="1"/>
  <c r="AG196"/>
  <c r="AL196" s="1"/>
  <c r="AG197"/>
  <c r="AL197" s="1"/>
  <c r="AG198"/>
  <c r="AG199"/>
  <c r="AL199" s="1"/>
  <c r="AG200"/>
  <c r="AL200" s="1"/>
  <c r="AG201"/>
  <c r="AL201" s="1"/>
  <c r="AG202"/>
  <c r="AL202" s="1"/>
  <c r="AG203"/>
  <c r="AL203" s="1"/>
  <c r="AG204"/>
  <c r="AL204" s="1"/>
  <c r="AG206"/>
  <c r="AG207"/>
  <c r="AG208"/>
  <c r="AL208" s="1"/>
  <c r="AG209"/>
  <c r="AL209" s="1"/>
  <c r="AG210"/>
  <c r="AL210" s="1"/>
  <c r="AG211"/>
  <c r="AG212"/>
  <c r="AL212" s="1"/>
  <c r="AG214"/>
  <c r="AG215"/>
  <c r="AL215" s="1"/>
  <c r="AG216"/>
  <c r="AL216" s="1"/>
  <c r="AG217"/>
  <c r="AL217" s="1"/>
  <c r="AG218"/>
  <c r="AG219"/>
  <c r="AL219" s="1"/>
  <c r="AG221"/>
  <c r="AL221" s="1"/>
  <c r="AG222"/>
  <c r="AL222" s="1"/>
  <c r="AG223"/>
  <c r="AG224"/>
  <c r="AL224" s="1"/>
  <c r="AG225"/>
  <c r="AL225" s="1"/>
  <c r="AG226"/>
  <c r="AL226" s="1"/>
  <c r="AG227"/>
  <c r="AG228"/>
  <c r="AL228" s="1"/>
  <c r="AG229"/>
  <c r="AL229" s="1"/>
  <c r="AG230"/>
  <c r="AL230" s="1"/>
  <c r="AG231"/>
  <c r="AG232"/>
  <c r="AG233"/>
  <c r="AG234"/>
  <c r="AL234" s="1"/>
  <c r="AG235"/>
  <c r="AG236"/>
  <c r="AG237"/>
  <c r="AL237" s="1"/>
  <c r="AG238"/>
  <c r="AL238" s="1"/>
  <c r="AG239"/>
  <c r="AG240"/>
  <c r="AL240" s="1"/>
  <c r="AG241"/>
  <c r="AL241" s="1"/>
  <c r="AG242"/>
  <c r="AL242" s="1"/>
  <c r="AG243"/>
  <c r="AG244"/>
  <c r="AL244" s="1"/>
  <c r="AG245"/>
  <c r="AL245" s="1"/>
  <c r="AG247"/>
  <c r="AL247" s="1"/>
  <c r="AG249"/>
  <c r="AG251"/>
  <c r="AG252"/>
  <c r="AL252" s="1"/>
  <c r="AG254"/>
  <c r="AL254" s="1"/>
  <c r="AG255"/>
  <c r="AG256"/>
  <c r="AL256" s="1"/>
  <c r="AG257"/>
  <c r="AL257" s="1"/>
  <c r="AG258"/>
  <c r="AL258" s="1"/>
  <c r="AG259"/>
  <c r="AG260"/>
  <c r="AL260" s="1"/>
  <c r="AG261"/>
  <c r="AL261" s="1"/>
  <c r="AG263"/>
  <c r="AL263" s="1"/>
  <c r="AG264"/>
  <c r="AL264" s="1"/>
  <c r="AG265"/>
  <c r="AL265" s="1"/>
  <c r="AG266"/>
  <c r="AG267"/>
  <c r="AG268"/>
  <c r="AG269"/>
  <c r="AG270"/>
  <c r="AG271"/>
  <c r="AL271" s="1"/>
  <c r="AG272"/>
  <c r="AG273"/>
  <c r="AL273" s="1"/>
  <c r="AG274"/>
  <c r="AL274" s="1"/>
  <c r="AG275"/>
  <c r="AG276"/>
  <c r="AL276" s="1"/>
  <c r="AG277"/>
  <c r="AL277" s="1"/>
  <c r="AG278"/>
  <c r="AL278" s="1"/>
  <c r="AG279"/>
  <c r="AL279" s="1"/>
  <c r="AG280"/>
  <c r="AL280" s="1"/>
  <c r="AG281"/>
  <c r="AL281" s="1"/>
  <c r="AG282"/>
  <c r="AL282" s="1"/>
  <c r="AG283"/>
  <c r="AG284"/>
  <c r="AG285"/>
  <c r="AL285" s="1"/>
  <c r="AG286"/>
  <c r="AL286" s="1"/>
  <c r="AG287"/>
  <c r="AL287" s="1"/>
  <c r="AG288"/>
  <c r="AG289"/>
  <c r="AL289" s="1"/>
  <c r="AG291"/>
  <c r="AL291" s="1"/>
  <c r="AG292"/>
  <c r="Z37"/>
  <c r="Z39"/>
  <c r="Z41"/>
  <c r="Z42"/>
  <c r="Z44"/>
  <c r="Z48"/>
  <c r="Z49"/>
  <c r="AJ49" s="1"/>
  <c r="Z50"/>
  <c r="AJ50" s="1"/>
  <c r="Z57"/>
  <c r="Z78"/>
  <c r="Z79"/>
  <c r="Z80"/>
  <c r="Z81"/>
  <c r="Z82"/>
  <c r="Z84"/>
  <c r="Z87"/>
  <c r="Z91"/>
  <c r="Z93"/>
  <c r="Z95"/>
  <c r="Z102"/>
  <c r="Z104"/>
  <c r="AJ104" s="1"/>
  <c r="Z106"/>
  <c r="Z108"/>
  <c r="Z109"/>
  <c r="Z110"/>
  <c r="Z111"/>
  <c r="Z112"/>
  <c r="Z113"/>
  <c r="Z114"/>
  <c r="Z115"/>
  <c r="Z116"/>
  <c r="Z119"/>
  <c r="Z122"/>
  <c r="Z124"/>
  <c r="AJ124" s="1"/>
  <c r="Z126"/>
  <c r="Z127"/>
  <c r="Z130"/>
  <c r="Z132"/>
  <c r="Z135"/>
  <c r="Z137"/>
  <c r="Z140"/>
  <c r="Z149"/>
  <c r="Z152"/>
  <c r="Z154"/>
  <c r="Z155"/>
  <c r="Z156"/>
  <c r="Z157"/>
  <c r="Z158"/>
  <c r="Z159"/>
  <c r="Z160"/>
  <c r="Z162"/>
  <c r="Z163"/>
  <c r="Z168"/>
  <c r="Z170"/>
  <c r="Z171"/>
  <c r="Z172"/>
  <c r="Z174"/>
  <c r="Z175"/>
  <c r="Z178"/>
  <c r="Z180"/>
  <c r="Z182"/>
  <c r="Z183"/>
  <c r="AJ183" s="1"/>
  <c r="Z184"/>
  <c r="Z186"/>
  <c r="Z187"/>
  <c r="Z189"/>
  <c r="Z191"/>
  <c r="Z192"/>
  <c r="Z193"/>
  <c r="Z194"/>
  <c r="Z195"/>
  <c r="Z199"/>
  <c r="Z200"/>
  <c r="Z201"/>
  <c r="Z202"/>
  <c r="Z204"/>
  <c r="Z209"/>
  <c r="Z210"/>
  <c r="AJ210" s="1"/>
  <c r="Z211"/>
  <c r="Z212"/>
  <c r="AJ212" s="1"/>
  <c r="Z214"/>
  <c r="Z216"/>
  <c r="Z221"/>
  <c r="Z223"/>
  <c r="Z224"/>
  <c r="Z228"/>
  <c r="Z235"/>
  <c r="Z236"/>
  <c r="Z237"/>
  <c r="AJ237" s="1"/>
  <c r="Z238"/>
  <c r="Z239"/>
  <c r="Z241"/>
  <c r="Z242"/>
  <c r="Z243"/>
  <c r="Z246"/>
  <c r="Z249"/>
  <c r="Z250"/>
  <c r="Z258"/>
  <c r="Z266"/>
  <c r="Z267"/>
  <c r="Z268"/>
  <c r="Z274"/>
  <c r="Z278"/>
  <c r="Z280"/>
  <c r="Z281"/>
  <c r="Z282"/>
  <c r="Z283"/>
  <c r="Z285"/>
  <c r="AJ285" s="1"/>
  <c r="Z287"/>
  <c r="Z288"/>
  <c r="Z291"/>
  <c r="Z292"/>
  <c r="Z52" i="5"/>
  <c r="V53"/>
  <c r="AD10"/>
  <c r="J9"/>
  <c r="E682" i="4"/>
  <c r="H458" i="3"/>
  <c r="H458" i="4" s="1"/>
  <c r="Z53" i="5"/>
  <c r="V54"/>
  <c r="R53"/>
  <c r="AD7"/>
  <c r="AD9"/>
  <c r="Z8"/>
  <c r="Z9"/>
  <c r="V9"/>
  <c r="V8"/>
  <c r="H639" i="3"/>
  <c r="H638" i="4" s="1"/>
  <c r="W53" i="5" s="1"/>
  <c r="H638" i="3"/>
  <c r="H637" i="4" s="1"/>
  <c r="H278" i="3"/>
  <c r="H282" i="4" s="1"/>
  <c r="H324" i="3"/>
  <c r="H324" i="4" s="1"/>
  <c r="E332"/>
  <c r="G237"/>
  <c r="G53"/>
  <c r="H12" i="3"/>
  <c r="H143"/>
  <c r="H147" i="4" s="1"/>
  <c r="O12" i="5" s="1"/>
  <c r="H325" i="3"/>
  <c r="H331" i="4" s="1"/>
  <c r="AL253" i="1"/>
  <c r="AL205"/>
  <c r="AL86"/>
  <c r="AL101"/>
  <c r="AL269"/>
  <c r="H52" i="3"/>
  <c r="H57" i="4" s="1"/>
  <c r="H14" i="3"/>
  <c r="H232"/>
  <c r="H233" i="4" s="1"/>
  <c r="H502" i="3"/>
  <c r="H502" i="4" s="1"/>
  <c r="AL71" i="1"/>
  <c r="AL74"/>
  <c r="AL79"/>
  <c r="AL80"/>
  <c r="AL97"/>
  <c r="AL104"/>
  <c r="AL119"/>
  <c r="AL122"/>
  <c r="AL127"/>
  <c r="AL128"/>
  <c r="AL139"/>
  <c r="AL159"/>
  <c r="AL49"/>
  <c r="AL57"/>
  <c r="AL99"/>
  <c r="AL179"/>
  <c r="AL37"/>
  <c r="AL45"/>
  <c r="AL59"/>
  <c r="AL62"/>
  <c r="AL67"/>
  <c r="AL68"/>
  <c r="AL73"/>
  <c r="AL206"/>
  <c r="AL207"/>
  <c r="AL223"/>
  <c r="AL250"/>
  <c r="AL266"/>
  <c r="AL40"/>
  <c r="AL61"/>
  <c r="AL75"/>
  <c r="AL76"/>
  <c r="AL90"/>
  <c r="AL123"/>
  <c r="AJ139"/>
  <c r="AL143"/>
  <c r="AL41"/>
  <c r="AL55"/>
  <c r="AL69"/>
  <c r="AL77"/>
  <c r="AL92"/>
  <c r="AL109"/>
  <c r="AL117"/>
  <c r="AL137"/>
  <c r="AL145"/>
  <c r="AL174"/>
  <c r="AL167"/>
  <c r="AL181"/>
  <c r="AL184"/>
  <c r="AL211"/>
  <c r="AL233"/>
  <c r="AL249"/>
  <c r="AL95"/>
  <c r="AL107"/>
  <c r="AL115"/>
  <c r="AL129"/>
  <c r="AL140"/>
  <c r="AL161"/>
  <c r="AL193"/>
  <c r="AL198"/>
  <c r="AL213"/>
  <c r="AL231"/>
  <c r="AL246"/>
  <c r="AL255"/>
  <c r="AL262"/>
  <c r="AL270"/>
  <c r="H18" i="3"/>
  <c r="H37"/>
  <c r="H27"/>
  <c r="H43"/>
  <c r="H22"/>
  <c r="H10"/>
  <c r="H16"/>
  <c r="H17"/>
  <c r="H15"/>
  <c r="H20"/>
  <c r="H8"/>
  <c r="H11"/>
  <c r="D727" i="4"/>
  <c r="H637" i="3"/>
  <c r="H639" i="4" s="1"/>
  <c r="H13" i="3"/>
  <c r="H547"/>
  <c r="H547" i="4" s="1"/>
  <c r="O52" i="5" s="1"/>
  <c r="AI63"/>
  <c r="AI83"/>
  <c r="AI75"/>
  <c r="AI66"/>
  <c r="AI62"/>
  <c r="AI54"/>
  <c r="AI72"/>
  <c r="AI81"/>
  <c r="AI61"/>
  <c r="AI55"/>
  <c r="AI53"/>
  <c r="AI80"/>
  <c r="AI69"/>
  <c r="AI67"/>
  <c r="AI56"/>
  <c r="AI59"/>
  <c r="AI57"/>
  <c r="AI90"/>
  <c r="AI84"/>
  <c r="H793" i="3"/>
  <c r="H793" i="4" s="1"/>
  <c r="H780" i="3"/>
  <c r="H780" i="4" s="1"/>
  <c r="D804"/>
  <c r="D800"/>
  <c r="D792"/>
  <c r="D780"/>
  <c r="D776"/>
  <c r="H802" i="3"/>
  <c r="H802" i="4" s="1"/>
  <c r="H794" i="3"/>
  <c r="H794" i="4" s="1"/>
  <c r="H785" i="3"/>
  <c r="H785" i="4" s="1"/>
  <c r="H784" i="3"/>
  <c r="H784" i="4" s="1"/>
  <c r="H788" i="3"/>
  <c r="H788" i="4" s="1"/>
  <c r="H809" i="3"/>
  <c r="H809" i="4" s="1"/>
  <c r="H805" i="3"/>
  <c r="H805" i="4" s="1"/>
  <c r="H797" i="3"/>
  <c r="H797" i="4" s="1"/>
  <c r="H790" i="3"/>
  <c r="H790" i="4" s="1"/>
  <c r="D810"/>
  <c r="G801"/>
  <c r="D790"/>
  <c r="G789"/>
  <c r="D786"/>
  <c r="D782"/>
  <c r="G781"/>
  <c r="G777"/>
  <c r="D774"/>
  <c r="G773"/>
  <c r="H778" i="3"/>
  <c r="H778" i="4" s="1"/>
  <c r="H772" i="3"/>
  <c r="H772" i="4" s="1"/>
  <c r="H798" i="3"/>
  <c r="H798" i="4" s="1"/>
  <c r="H796" i="3"/>
  <c r="H796" i="4" s="1"/>
  <c r="H808" i="3"/>
  <c r="H808" i="4" s="1"/>
  <c r="H806" i="3"/>
  <c r="H806" i="4" s="1"/>
  <c r="AE88" i="5"/>
  <c r="AE62"/>
  <c r="AE90"/>
  <c r="AE78"/>
  <c r="AE53"/>
  <c r="AE84"/>
  <c r="H758" i="3"/>
  <c r="H758" i="4" s="1"/>
  <c r="H734" i="3"/>
  <c r="H734" i="4" s="1"/>
  <c r="H749" i="3"/>
  <c r="H749" i="4" s="1"/>
  <c r="H766" i="3"/>
  <c r="H766" i="4" s="1"/>
  <c r="H751" i="3"/>
  <c r="H751" i="4" s="1"/>
  <c r="H731" i="3"/>
  <c r="H731" i="4" s="1"/>
  <c r="H757" i="3"/>
  <c r="H757" i="4" s="1"/>
  <c r="H747" i="3"/>
  <c r="H747" i="4" s="1"/>
  <c r="H733" i="3"/>
  <c r="H733" i="4" s="1"/>
  <c r="H762" i="3"/>
  <c r="H762" i="4" s="1"/>
  <c r="H754" i="3"/>
  <c r="H754" i="4" s="1"/>
  <c r="H746" i="3"/>
  <c r="H746" i="4" s="1"/>
  <c r="H738" i="3"/>
  <c r="H738" i="4" s="1"/>
  <c r="H730" i="3"/>
  <c r="H730" i="4" s="1"/>
  <c r="H750" i="3"/>
  <c r="H750" i="4" s="1"/>
  <c r="H742" i="3"/>
  <c r="H742" i="4" s="1"/>
  <c r="D765"/>
  <c r="D753"/>
  <c r="D737"/>
  <c r="H761" i="3"/>
  <c r="H761" i="4" s="1"/>
  <c r="H739" i="3"/>
  <c r="H739" i="4" s="1"/>
  <c r="D763"/>
  <c r="D759"/>
  <c r="D743"/>
  <c r="D739"/>
  <c r="D735"/>
  <c r="H741" i="3"/>
  <c r="H741" i="4" s="1"/>
  <c r="H755" i="3"/>
  <c r="H755" i="4" s="1"/>
  <c r="H745" i="3"/>
  <c r="H745" i="4" s="1"/>
  <c r="H729" i="3"/>
  <c r="H729" i="4" s="1"/>
  <c r="AA90" i="5"/>
  <c r="AA82"/>
  <c r="AA74"/>
  <c r="AA58"/>
  <c r="AA78"/>
  <c r="AA62"/>
  <c r="AA75"/>
  <c r="AA67"/>
  <c r="AA59"/>
  <c r="AA91"/>
  <c r="H718" i="3"/>
  <c r="H718" i="4" s="1"/>
  <c r="H682" i="3"/>
  <c r="H683" i="4" s="1"/>
  <c r="AA53" i="5" s="1"/>
  <c r="D720" i="4"/>
  <c r="D712"/>
  <c r="D708"/>
  <c r="D704"/>
  <c r="D692"/>
  <c r="D688"/>
  <c r="AA64" i="5"/>
  <c r="AA80"/>
  <c r="H716" i="3"/>
  <c r="H716" i="4" s="1"/>
  <c r="H696" i="3"/>
  <c r="H696" i="4" s="1"/>
  <c r="H702" i="3"/>
  <c r="H702" i="4" s="1"/>
  <c r="H686" i="3"/>
  <c r="H686" i="4" s="1"/>
  <c r="H698" i="3"/>
  <c r="H698" i="4" s="1"/>
  <c r="H700" i="3"/>
  <c r="H700" i="4" s="1"/>
  <c r="H684" i="3"/>
  <c r="H684" i="4" s="1"/>
  <c r="H706" i="3"/>
  <c r="H706" i="4" s="1"/>
  <c r="H690" i="3"/>
  <c r="H690" i="4" s="1"/>
  <c r="W81" i="5"/>
  <c r="W77"/>
  <c r="W73"/>
  <c r="W65"/>
  <c r="W91"/>
  <c r="W71"/>
  <c r="W59"/>
  <c r="W88"/>
  <c r="W84"/>
  <c r="W80"/>
  <c r="W76"/>
  <c r="W72"/>
  <c r="W68"/>
  <c r="W64"/>
  <c r="W60"/>
  <c r="W79"/>
  <c r="H648" i="3"/>
  <c r="H648" i="4" s="1"/>
  <c r="W74" i="5"/>
  <c r="W82"/>
  <c r="W90"/>
  <c r="H655" i="3"/>
  <c r="H655" i="4" s="1"/>
  <c r="H651" i="3"/>
  <c r="H651" i="4" s="1"/>
  <c r="H643" i="3"/>
  <c r="H643" i="4" s="1"/>
  <c r="H640" i="3"/>
  <c r="H640" i="4" s="1"/>
  <c r="H652" i="3"/>
  <c r="H652" i="4" s="1"/>
  <c r="H672" i="3"/>
  <c r="H672" i="4" s="1"/>
  <c r="H668" i="3"/>
  <c r="H668" i="4" s="1"/>
  <c r="G676"/>
  <c r="D673"/>
  <c r="D669"/>
  <c r="D665"/>
  <c r="D661"/>
  <c r="D657"/>
  <c r="G656"/>
  <c r="D653"/>
  <c r="D649"/>
  <c r="D645"/>
  <c r="G644"/>
  <c r="D641"/>
  <c r="D639"/>
  <c r="S62" i="5"/>
  <c r="S91"/>
  <c r="S86"/>
  <c r="H620" i="3"/>
  <c r="H620" i="4" s="1"/>
  <c r="D620"/>
  <c r="H603" i="3"/>
  <c r="H603" i="4" s="1"/>
  <c r="D603"/>
  <c r="H595" i="3"/>
  <c r="H593" i="4" s="1"/>
  <c r="D593"/>
  <c r="S60" i="5"/>
  <c r="D602" i="4"/>
  <c r="S58" i="5"/>
  <c r="H628" i="3"/>
  <c r="H628" i="4" s="1"/>
  <c r="D628"/>
  <c r="H612" i="3"/>
  <c r="H612" i="4" s="1"/>
  <c r="D612"/>
  <c r="H623" i="3"/>
  <c r="H623" i="4" s="1"/>
  <c r="D623"/>
  <c r="H615" i="3"/>
  <c r="H615" i="4" s="1"/>
  <c r="D615"/>
  <c r="H607" i="3"/>
  <c r="H607" i="4" s="1"/>
  <c r="D607"/>
  <c r="H599" i="3"/>
  <c r="H599" i="4" s="1"/>
  <c r="D599"/>
  <c r="H597" i="3"/>
  <c r="H597" i="4" s="1"/>
  <c r="D597"/>
  <c r="S64" i="5"/>
  <c r="H625" i="3"/>
  <c r="H625" i="4" s="1"/>
  <c r="H617" i="3"/>
  <c r="H617" i="4" s="1"/>
  <c r="H605" i="3"/>
  <c r="H605" i="4" s="1"/>
  <c r="D604"/>
  <c r="D600"/>
  <c r="H627" i="3"/>
  <c r="H627" i="4" s="1"/>
  <c r="H619" i="3"/>
  <c r="H619" i="4" s="1"/>
  <c r="H611" i="3"/>
  <c r="H611" i="4" s="1"/>
  <c r="H601" i="3"/>
  <c r="H601" i="4" s="1"/>
  <c r="H606" i="3"/>
  <c r="H606" i="4" s="1"/>
  <c r="H594" i="3"/>
  <c r="H595" i="4" s="1"/>
  <c r="H609" i="3"/>
  <c r="H609" i="4" s="1"/>
  <c r="H593" i="3"/>
  <c r="H594" i="4" s="1"/>
  <c r="D625"/>
  <c r="D617"/>
  <c r="D609"/>
  <c r="D605"/>
  <c r="D594"/>
  <c r="H630" i="3"/>
  <c r="H630" i="4" s="1"/>
  <c r="H622" i="3"/>
  <c r="H622" i="4" s="1"/>
  <c r="H614" i="3"/>
  <c r="H614" i="4" s="1"/>
  <c r="H629" i="3"/>
  <c r="H629" i="4" s="1"/>
  <c r="H621" i="3"/>
  <c r="H621" i="4" s="1"/>
  <c r="H613" i="3"/>
  <c r="H613" i="4" s="1"/>
  <c r="H596" i="3"/>
  <c r="H596" i="4" s="1"/>
  <c r="H592" i="3"/>
  <c r="H592" i="4" s="1"/>
  <c r="O85" i="5"/>
  <c r="O88"/>
  <c r="O68"/>
  <c r="O66"/>
  <c r="O65"/>
  <c r="O63"/>
  <c r="O72"/>
  <c r="O81"/>
  <c r="O80"/>
  <c r="O67"/>
  <c r="O89"/>
  <c r="O77"/>
  <c r="O73"/>
  <c r="O69"/>
  <c r="O61"/>
  <c r="O57"/>
  <c r="O53"/>
  <c r="D561" i="4"/>
  <c r="H549" i="3"/>
  <c r="H551" i="4" s="1"/>
  <c r="O55" i="5" s="1"/>
  <c r="H579" i="3"/>
  <c r="H579" i="4" s="1"/>
  <c r="H571" i="3"/>
  <c r="H571" i="4" s="1"/>
  <c r="H555" i="3"/>
  <c r="H555" i="4" s="1"/>
  <c r="H569" i="3"/>
  <c r="H569" i="4" s="1"/>
  <c r="H553" i="3"/>
  <c r="H553" i="4" s="1"/>
  <c r="H565" i="3"/>
  <c r="H565" i="4" s="1"/>
  <c r="D583"/>
  <c r="D575"/>
  <c r="D567"/>
  <c r="D563"/>
  <c r="D549"/>
  <c r="D547"/>
  <c r="H585" i="3"/>
  <c r="H585" i="4" s="1"/>
  <c r="H577" i="3"/>
  <c r="H577" i="4" s="1"/>
  <c r="H559" i="3"/>
  <c r="H559" i="4" s="1"/>
  <c r="H573" i="3"/>
  <c r="H573" i="4" s="1"/>
  <c r="H557" i="3"/>
  <c r="H557" i="4" s="1"/>
  <c r="K62" i="5"/>
  <c r="K58"/>
  <c r="K71"/>
  <c r="K52"/>
  <c r="H541" i="3"/>
  <c r="H541" i="4" s="1"/>
  <c r="G541"/>
  <c r="H537" i="3"/>
  <c r="H537" i="4" s="1"/>
  <c r="G537"/>
  <c r="G533"/>
  <c r="H533" i="3"/>
  <c r="H533" i="4" s="1"/>
  <c r="H529" i="3"/>
  <c r="H529" i="4" s="1"/>
  <c r="G529"/>
  <c r="H525" i="3"/>
  <c r="H525" i="4" s="1"/>
  <c r="G525"/>
  <c r="H517" i="3"/>
  <c r="H517" i="4" s="1"/>
  <c r="G517"/>
  <c r="H509" i="3"/>
  <c r="H504" i="4" s="1"/>
  <c r="K60" i="5" s="1"/>
  <c r="G504" i="4"/>
  <c r="K64" i="5"/>
  <c r="D512" i="4"/>
  <c r="K84" i="5"/>
  <c r="K76"/>
  <c r="H522" i="3"/>
  <c r="H522" i="4" s="1"/>
  <c r="H518" i="3"/>
  <c r="H518" i="4" s="1"/>
  <c r="D534"/>
  <c r="D526"/>
  <c r="D522"/>
  <c r="D518"/>
  <c r="D514"/>
  <c r="D503"/>
  <c r="D502"/>
  <c r="H540" i="3"/>
  <c r="H540" i="4" s="1"/>
  <c r="H530" i="3"/>
  <c r="H530" i="4" s="1"/>
  <c r="H506" i="3"/>
  <c r="H506" i="4" s="1"/>
  <c r="K57" i="5" s="1"/>
  <c r="H504" i="3"/>
  <c r="H505" i="4" s="1"/>
  <c r="K55" i="5" s="1"/>
  <c r="H528" i="3"/>
  <c r="H528" i="4" s="1"/>
  <c r="H524" i="3"/>
  <c r="H524" i="4" s="1"/>
  <c r="H516" i="3"/>
  <c r="H516" i="4" s="1"/>
  <c r="H520" i="3"/>
  <c r="H520" i="4" s="1"/>
  <c r="G89" i="5"/>
  <c r="G85"/>
  <c r="G83"/>
  <c r="G91"/>
  <c r="G60"/>
  <c r="G87"/>
  <c r="G76"/>
  <c r="G68"/>
  <c r="G58"/>
  <c r="G63"/>
  <c r="G61"/>
  <c r="G55"/>
  <c r="G53"/>
  <c r="G81"/>
  <c r="G73"/>
  <c r="G80"/>
  <c r="G72"/>
  <c r="G66"/>
  <c r="H482" i="3"/>
  <c r="H482" i="4" s="1"/>
  <c r="H474" i="3"/>
  <c r="H474" i="4" s="1"/>
  <c r="D485"/>
  <c r="D481"/>
  <c r="D477"/>
  <c r="D473"/>
  <c r="D465"/>
  <c r="H495" i="3"/>
  <c r="H495" i="4" s="1"/>
  <c r="H491" i="3"/>
  <c r="H491" i="4" s="1"/>
  <c r="H487" i="3"/>
  <c r="H487" i="4" s="1"/>
  <c r="H479" i="3"/>
  <c r="H479" i="4" s="1"/>
  <c r="H484" i="3"/>
  <c r="H484" i="4" s="1"/>
  <c r="H476" i="3"/>
  <c r="H476" i="4" s="1"/>
  <c r="H464" i="3"/>
  <c r="H464" i="4" s="1"/>
  <c r="H462" i="3"/>
  <c r="H462" i="4" s="1"/>
  <c r="H467" i="3"/>
  <c r="H467" i="4" s="1"/>
  <c r="H461" i="3"/>
  <c r="H461" i="4" s="1"/>
  <c r="H459" i="3"/>
  <c r="H459" i="4" s="1"/>
  <c r="H469" i="3"/>
  <c r="H469" i="4" s="1"/>
  <c r="H457" i="3"/>
  <c r="H457" i="4" s="1"/>
  <c r="D471"/>
  <c r="D463"/>
  <c r="D459"/>
  <c r="H493" i="3"/>
  <c r="H493" i="4" s="1"/>
  <c r="H489" i="3"/>
  <c r="H489" i="4" s="1"/>
  <c r="H483" i="3"/>
  <c r="H483" i="4" s="1"/>
  <c r="H475" i="3"/>
  <c r="H475" i="4" s="1"/>
  <c r="H480" i="3"/>
  <c r="H480" i="4" s="1"/>
  <c r="H472" i="3"/>
  <c r="H472" i="4" s="1"/>
  <c r="H470" i="3"/>
  <c r="H470" i="4" s="1"/>
  <c r="C90" i="5"/>
  <c r="C82"/>
  <c r="C74"/>
  <c r="C58"/>
  <c r="C64"/>
  <c r="C91"/>
  <c r="C87"/>
  <c r="C71"/>
  <c r="C67"/>
  <c r="C63"/>
  <c r="C78"/>
  <c r="C62"/>
  <c r="C75"/>
  <c r="C59"/>
  <c r="C83"/>
  <c r="C79"/>
  <c r="C55"/>
  <c r="D424" i="4"/>
  <c r="H448" i="3"/>
  <c r="H448" i="4" s="1"/>
  <c r="H428" i="3"/>
  <c r="H428" i="4" s="1"/>
  <c r="H446" i="3"/>
  <c r="H446" i="4" s="1"/>
  <c r="H426" i="3"/>
  <c r="H426" i="4" s="1"/>
  <c r="H432" i="3"/>
  <c r="H432" i="4" s="1"/>
  <c r="H416" i="3"/>
  <c r="H416" i="4" s="1"/>
  <c r="D440"/>
  <c r="H412" i="3"/>
  <c r="H413" i="4" s="1"/>
  <c r="D450"/>
  <c r="D442"/>
  <c r="D438"/>
  <c r="D434"/>
  <c r="D422"/>
  <c r="D418"/>
  <c r="H430" i="3"/>
  <c r="H430" i="4" s="1"/>
  <c r="H414" i="3"/>
  <c r="H412" i="4" s="1"/>
  <c r="H436" i="3"/>
  <c r="H436" i="4" s="1"/>
  <c r="H420" i="3"/>
  <c r="H420" i="4" s="1"/>
  <c r="AI8" i="5"/>
  <c r="AI14"/>
  <c r="AI27"/>
  <c r="AI31"/>
  <c r="AI39"/>
  <c r="AI43"/>
  <c r="AI19"/>
  <c r="H394" i="3"/>
  <c r="H394" i="4" s="1"/>
  <c r="D403"/>
  <c r="D399"/>
  <c r="D391"/>
  <c r="G390"/>
  <c r="D387"/>
  <c r="G386"/>
  <c r="G382"/>
  <c r="D379"/>
  <c r="G378"/>
  <c r="G374"/>
  <c r="G370"/>
  <c r="H401" i="3"/>
  <c r="H401" i="4" s="1"/>
  <c r="H371" i="3"/>
  <c r="H371" i="4" s="1"/>
  <c r="H369" i="3"/>
  <c r="H369" i="4" s="1"/>
  <c r="H389" i="3"/>
  <c r="H389" i="4" s="1"/>
  <c r="H373" i="3"/>
  <c r="H373" i="4" s="1"/>
  <c r="H393" i="3"/>
  <c r="H393" i="4" s="1"/>
  <c r="H367" i="3"/>
  <c r="H367" i="4" s="1"/>
  <c r="D393"/>
  <c r="H405" i="3"/>
  <c r="H405" i="4" s="1"/>
  <c r="H397" i="3"/>
  <c r="H397" i="4" s="1"/>
  <c r="H395" i="3"/>
  <c r="H395" i="4" s="1"/>
  <c r="H383" i="3"/>
  <c r="H383" i="4" s="1"/>
  <c r="H381" i="3"/>
  <c r="H381" i="4" s="1"/>
  <c r="H385" i="3"/>
  <c r="H385" i="4" s="1"/>
  <c r="H377" i="3"/>
  <c r="H377" i="4" s="1"/>
  <c r="H375" i="3"/>
  <c r="H375" i="4" s="1"/>
  <c r="AE30" i="5"/>
  <c r="AE43"/>
  <c r="AE35"/>
  <c r="AE31"/>
  <c r="AE15"/>
  <c r="AE28"/>
  <c r="AE12"/>
  <c r="AE40"/>
  <c r="AE34"/>
  <c r="AE32"/>
  <c r="AE38"/>
  <c r="AE46"/>
  <c r="AE42"/>
  <c r="AE26"/>
  <c r="AE22"/>
  <c r="D358" i="4"/>
  <c r="D350"/>
  <c r="D327"/>
  <c r="H354" i="3"/>
  <c r="H354" i="4" s="1"/>
  <c r="H338" i="3"/>
  <c r="H338" i="4" s="1"/>
  <c r="H322" i="3"/>
  <c r="H322" i="4" s="1"/>
  <c r="H344" i="3"/>
  <c r="H344" i="4" s="1"/>
  <c r="H328" i="3"/>
  <c r="H335" i="4" s="1"/>
  <c r="AE20" i="5" s="1"/>
  <c r="D346" i="4"/>
  <c r="H340" i="3"/>
  <c r="H340" i="4" s="1"/>
  <c r="D356"/>
  <c r="D348"/>
  <c r="D340"/>
  <c r="D336"/>
  <c r="D324"/>
  <c r="H360" i="3"/>
  <c r="H360" i="4" s="1"/>
  <c r="H352" i="3"/>
  <c r="H352" i="4" s="1"/>
  <c r="H342" i="3"/>
  <c r="H342" i="4" s="1"/>
  <c r="H326" i="3"/>
  <c r="H333" i="4" s="1"/>
  <c r="AE14" i="5" s="1"/>
  <c r="H332" i="3"/>
  <c r="H334" i="4" s="1"/>
  <c r="AA45" i="5"/>
  <c r="AA37"/>
  <c r="AA25"/>
  <c r="AA46"/>
  <c r="AA31"/>
  <c r="AA35"/>
  <c r="AA27"/>
  <c r="AA23"/>
  <c r="H300" i="3"/>
  <c r="H300" i="4" s="1"/>
  <c r="G316"/>
  <c r="G312"/>
  <c r="G308"/>
  <c r="D305"/>
  <c r="G304"/>
  <c r="D301"/>
  <c r="D297"/>
  <c r="G296"/>
  <c r="D293"/>
  <c r="G291"/>
  <c r="G290"/>
  <c r="H303" i="3"/>
  <c r="H303" i="4" s="1"/>
  <c r="H291" i="3"/>
  <c r="H289" i="4" s="1"/>
  <c r="H281" i="3"/>
  <c r="H278" i="4" s="1"/>
  <c r="AA14" i="5" s="1"/>
  <c r="H285" i="3"/>
  <c r="H280" i="4" s="1"/>
  <c r="AA12" i="5" s="1"/>
  <c r="H277" i="3"/>
  <c r="H277" i="4" s="1"/>
  <c r="H289" i="3"/>
  <c r="H283" i="4" s="1"/>
  <c r="H279" i="3"/>
  <c r="H281" i="4" s="1"/>
  <c r="H309" i="3"/>
  <c r="H309" i="4" s="1"/>
  <c r="H299" i="3"/>
  <c r="H299" i="4" s="1"/>
  <c r="H311" i="3"/>
  <c r="H311" i="4" s="1"/>
  <c r="H283" i="3"/>
  <c r="H287" i="4" s="1"/>
  <c r="AA17" i="5" s="1"/>
  <c r="W40"/>
  <c r="W32"/>
  <c r="W36"/>
  <c r="W20"/>
  <c r="W37"/>
  <c r="W28"/>
  <c r="W24"/>
  <c r="W25"/>
  <c r="W41"/>
  <c r="H244" i="3"/>
  <c r="H244" i="4" s="1"/>
  <c r="D244"/>
  <c r="H239" i="3"/>
  <c r="H242" i="4" s="1"/>
  <c r="G242"/>
  <c r="H248" i="3"/>
  <c r="H248" i="4" s="1"/>
  <c r="D248"/>
  <c r="W44" i="5"/>
  <c r="W46"/>
  <c r="W38"/>
  <c r="W30"/>
  <c r="W22"/>
  <c r="H260" i="3"/>
  <c r="H260" i="4" s="1"/>
  <c r="H268" i="3"/>
  <c r="H268" i="4" s="1"/>
  <c r="H256" i="3"/>
  <c r="H256" i="4" s="1"/>
  <c r="H252" i="3"/>
  <c r="H252" i="4" s="1"/>
  <c r="H242" i="3"/>
  <c r="H241" i="4" s="1"/>
  <c r="W16" i="5" s="1"/>
  <c r="H238" i="3"/>
  <c r="H234" i="4" s="1"/>
  <c r="H236" i="3"/>
  <c r="H232" i="4" s="1"/>
  <c r="H240" i="3"/>
  <c r="H235" i="4" s="1"/>
  <c r="W10" i="5" s="1"/>
  <c r="H267" i="3"/>
  <c r="H267" i="4" s="1"/>
  <c r="H259" i="3"/>
  <c r="H259" i="4" s="1"/>
  <c r="H251" i="3"/>
  <c r="H251" i="4" s="1"/>
  <c r="H243" i="3"/>
  <c r="H238" i="4" s="1"/>
  <c r="H234" i="3"/>
  <c r="H239" i="4" s="1"/>
  <c r="W8" i="5" s="1"/>
  <c r="G271" i="4"/>
  <c r="G263"/>
  <c r="D260"/>
  <c r="G255"/>
  <c r="G247"/>
  <c r="D233"/>
  <c r="H264" i="3"/>
  <c r="H264" i="4" s="1"/>
  <c r="H254" i="3"/>
  <c r="H254" i="4" s="1"/>
  <c r="S32" i="5"/>
  <c r="S24"/>
  <c r="S8"/>
  <c r="S30"/>
  <c r="S46"/>
  <c r="S38"/>
  <c r="S34"/>
  <c r="S26"/>
  <c r="S41"/>
  <c r="H223" i="3"/>
  <c r="H223" i="4" s="1"/>
  <c r="H219" i="3"/>
  <c r="H219" i="4" s="1"/>
  <c r="H215" i="3"/>
  <c r="H215" i="4" s="1"/>
  <c r="H211" i="3"/>
  <c r="H211" i="4" s="1"/>
  <c r="H207" i="3"/>
  <c r="H207" i="4" s="1"/>
  <c r="H203" i="3"/>
  <c r="H203" i="4" s="1"/>
  <c r="H199" i="3"/>
  <c r="H193" i="4" s="1"/>
  <c r="H195" i="3"/>
  <c r="H195" i="4" s="1"/>
  <c r="H191" i="3"/>
  <c r="H202" i="4" s="1"/>
  <c r="S18" i="5" s="1"/>
  <c r="H187" i="3"/>
  <c r="H192" i="4" s="1"/>
  <c r="H208" i="3"/>
  <c r="H208" i="4" s="1"/>
  <c r="H224" i="3"/>
  <c r="H224" i="4" s="1"/>
  <c r="H216" i="3"/>
  <c r="H216" i="4" s="1"/>
  <c r="H192" i="3"/>
  <c r="H189" i="4" s="1"/>
  <c r="H200" i="3"/>
  <c r="H200" i="4" s="1"/>
  <c r="H220" i="3"/>
  <c r="H220" i="4" s="1"/>
  <c r="H196" i="3"/>
  <c r="H199" i="4" s="1"/>
  <c r="F212"/>
  <c r="F204"/>
  <c r="F187"/>
  <c r="H225" i="3"/>
  <c r="H225" i="4" s="1"/>
  <c r="H217" i="3"/>
  <c r="H217" i="4" s="1"/>
  <c r="H213" i="3"/>
  <c r="H213" i="4" s="1"/>
  <c r="H209" i="3"/>
  <c r="H209" i="4" s="1"/>
  <c r="H205" i="3"/>
  <c r="H205" i="4" s="1"/>
  <c r="H201" i="3"/>
  <c r="H197" i="4" s="1"/>
  <c r="H197" i="3"/>
  <c r="H196" i="4" s="1"/>
  <c r="H193" i="3"/>
  <c r="H190" i="4" s="1"/>
  <c r="H189" i="3"/>
  <c r="H194" i="4" s="1"/>
  <c r="S14" i="5" s="1"/>
  <c r="O41"/>
  <c r="O44"/>
  <c r="O40"/>
  <c r="O36"/>
  <c r="O32"/>
  <c r="O24"/>
  <c r="G161" i="4"/>
  <c r="H161" i="3"/>
  <c r="H161" i="4" s="1"/>
  <c r="G148"/>
  <c r="H153" i="3"/>
  <c r="H148" i="4" s="1"/>
  <c r="G144"/>
  <c r="H145" i="3"/>
  <c r="H144" i="4" s="1"/>
  <c r="O42" i="5"/>
  <c r="O25"/>
  <c r="O39"/>
  <c r="O38"/>
  <c r="O46"/>
  <c r="O34"/>
  <c r="O30"/>
  <c r="O22"/>
  <c r="H148" i="3"/>
  <c r="H154" i="4" s="1"/>
  <c r="D154"/>
  <c r="H150" i="3"/>
  <c r="H145" i="4" s="1"/>
  <c r="D145"/>
  <c r="H156" i="3"/>
  <c r="H156" i="4" s="1"/>
  <c r="D156"/>
  <c r="H154" i="3"/>
  <c r="H150" i="4" s="1"/>
  <c r="D150"/>
  <c r="H180" i="3"/>
  <c r="H180" i="4" s="1"/>
  <c r="H168" i="3"/>
  <c r="H168" i="4" s="1"/>
  <c r="H172" i="3"/>
  <c r="H172" i="4" s="1"/>
  <c r="H164" i="3"/>
  <c r="H164" i="4" s="1"/>
  <c r="H152" i="3"/>
  <c r="H153" i="4" s="1"/>
  <c r="O16" i="5" s="1"/>
  <c r="H144" i="3"/>
  <c r="H143" i="4" s="1"/>
  <c r="D174"/>
  <c r="H178" i="3"/>
  <c r="H178" i="4" s="1"/>
  <c r="H166" i="3"/>
  <c r="H166" i="4" s="1"/>
  <c r="H170" i="3"/>
  <c r="H170" i="4" s="1"/>
  <c r="H158" i="3"/>
  <c r="H158" i="4" s="1"/>
  <c r="H142" i="3"/>
  <c r="H149" i="4" s="1"/>
  <c r="O14" i="5" s="1"/>
  <c r="H162" i="3"/>
  <c r="H162" i="4" s="1"/>
  <c r="H146" i="3"/>
  <c r="H142" i="4" s="1"/>
  <c r="K26" i="5"/>
  <c r="H133" i="3"/>
  <c r="H133" i="4" s="1"/>
  <c r="D133"/>
  <c r="H101" i="3"/>
  <c r="H101" i="4" s="1"/>
  <c r="D101"/>
  <c r="H107" i="3"/>
  <c r="H106" i="4" s="1"/>
  <c r="H126" i="3"/>
  <c r="H126" i="4" s="1"/>
  <c r="D126"/>
  <c r="K25" i="5"/>
  <c r="D116" i="4"/>
  <c r="D106"/>
  <c r="H125" i="3"/>
  <c r="H125" i="4" s="1"/>
  <c r="D125"/>
  <c r="H117" i="3"/>
  <c r="H117" i="4" s="1"/>
  <c r="D117"/>
  <c r="H103" i="3"/>
  <c r="H102" i="4" s="1"/>
  <c r="K33" i="5"/>
  <c r="H111" i="3"/>
  <c r="H111" i="4" s="1"/>
  <c r="H100" i="3"/>
  <c r="H104" i="4" s="1"/>
  <c r="H129" i="3"/>
  <c r="H129" i="4" s="1"/>
  <c r="H121" i="3"/>
  <c r="H121" i="4" s="1"/>
  <c r="H113" i="3"/>
  <c r="H113" i="4" s="1"/>
  <c r="H118" i="3"/>
  <c r="H118" i="4" s="1"/>
  <c r="H109" i="3"/>
  <c r="H109" i="4" s="1"/>
  <c r="H97" i="3"/>
  <c r="H98" i="4" s="1"/>
  <c r="H110" i="3"/>
  <c r="H110" i="4" s="1"/>
  <c r="H106" i="3"/>
  <c r="H107" i="4" s="1"/>
  <c r="H102" i="3"/>
  <c r="H100" i="4" s="1"/>
  <c r="H98" i="3"/>
  <c r="H99" i="4" s="1"/>
  <c r="H132" i="3"/>
  <c r="H132" i="4" s="1"/>
  <c r="H122" i="3"/>
  <c r="H122" i="4" s="1"/>
  <c r="H112" i="3"/>
  <c r="H112" i="4" s="1"/>
  <c r="H105" i="3"/>
  <c r="H105" i="4" s="1"/>
  <c r="H130" i="3"/>
  <c r="H130" i="4" s="1"/>
  <c r="H120" i="3"/>
  <c r="H120" i="4" s="1"/>
  <c r="H108" i="3"/>
  <c r="H108" i="4" s="1"/>
  <c r="D130"/>
  <c r="H135" i="3"/>
  <c r="H135" i="4" s="1"/>
  <c r="H127" i="3"/>
  <c r="H127" i="4" s="1"/>
  <c r="H119" i="3"/>
  <c r="H119" i="4" s="1"/>
  <c r="H128" i="3"/>
  <c r="H128" i="4" s="1"/>
  <c r="H99" i="3"/>
  <c r="H103" i="4" s="1"/>
  <c r="H134" i="3"/>
  <c r="H134" i="4" s="1"/>
  <c r="H124" i="3"/>
  <c r="H124" i="4" s="1"/>
  <c r="H114" i="3"/>
  <c r="H114" i="4" s="1"/>
  <c r="H104" i="3"/>
  <c r="H97" i="4" s="1"/>
  <c r="G40" i="5"/>
  <c r="G36"/>
  <c r="G32"/>
  <c r="G20"/>
  <c r="G12"/>
  <c r="G43"/>
  <c r="G39"/>
  <c r="G35"/>
  <c r="G31"/>
  <c r="G27"/>
  <c r="G23"/>
  <c r="G19"/>
  <c r="G15"/>
  <c r="G11"/>
  <c r="G46"/>
  <c r="G42"/>
  <c r="G38"/>
  <c r="G34"/>
  <c r="G30"/>
  <c r="G26"/>
  <c r="G18"/>
  <c r="G14"/>
  <c r="G24"/>
  <c r="G28"/>
  <c r="H55" i="3"/>
  <c r="H52" i="4" s="1"/>
  <c r="H67" i="3"/>
  <c r="H67" i="4" s="1"/>
  <c r="H90" i="3"/>
  <c r="H90" i="4" s="1"/>
  <c r="H86" i="3"/>
  <c r="H86" i="4" s="1"/>
  <c r="H82" i="3"/>
  <c r="H82" i="4" s="1"/>
  <c r="H78" i="3"/>
  <c r="H78" i="4" s="1"/>
  <c r="H74" i="3"/>
  <c r="H74" i="4" s="1"/>
  <c r="H70" i="3"/>
  <c r="H70" i="4" s="1"/>
  <c r="H66" i="3"/>
  <c r="H66" i="4" s="1"/>
  <c r="H62" i="3"/>
  <c r="H54" i="4" s="1"/>
  <c r="H58" i="3"/>
  <c r="H61" i="4" s="1"/>
  <c r="G16" i="5" s="1"/>
  <c r="H54" i="3"/>
  <c r="H55" i="4" s="1"/>
  <c r="D88"/>
  <c r="D84"/>
  <c r="D80"/>
  <c r="D76"/>
  <c r="D72"/>
  <c r="D68"/>
  <c r="D64"/>
  <c r="D59"/>
  <c r="D58"/>
  <c r="D57"/>
  <c r="H33" i="3"/>
  <c r="H23"/>
  <c r="H41"/>
  <c r="H41" i="4" s="1"/>
  <c r="C41" i="5" s="1"/>
  <c r="H29" i="3"/>
  <c r="H29" i="4" s="1"/>
  <c r="C29" i="5" s="1"/>
  <c r="H35" i="3"/>
  <c r="H19"/>
  <c r="H45"/>
  <c r="H45" i="4" s="1"/>
  <c r="C45" i="5" s="1"/>
  <c r="H21" i="3"/>
  <c r="H9"/>
  <c r="AL149" i="1"/>
  <c r="AL154"/>
  <c r="AL153"/>
  <c r="AL150"/>
  <c r="AL176"/>
  <c r="AJ164"/>
  <c r="AL178"/>
  <c r="AL164"/>
  <c r="AL180"/>
  <c r="AL218"/>
  <c r="AL214"/>
  <c r="AL232"/>
  <c r="AL248"/>
  <c r="AL272"/>
  <c r="AL288"/>
  <c r="AL236"/>
  <c r="AL268"/>
  <c r="AL284"/>
  <c r="AJ253"/>
  <c r="AJ144"/>
  <c r="AJ86"/>
  <c r="AJ60"/>
  <c r="AJ62"/>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6" i="5" s="1"/>
  <c r="C27" i="4"/>
  <c r="D27"/>
  <c r="E27"/>
  <c r="F27"/>
  <c r="G27"/>
  <c r="H27"/>
  <c r="C27" i="5" s="1"/>
  <c r="C28" i="4"/>
  <c r="D28"/>
  <c r="E28"/>
  <c r="F28"/>
  <c r="G28"/>
  <c r="H28"/>
  <c r="C28" i="5" s="1"/>
  <c r="C29" i="4"/>
  <c r="D29"/>
  <c r="E29"/>
  <c r="F29"/>
  <c r="G29"/>
  <c r="B30"/>
  <c r="B30" i="5" s="1"/>
  <c r="C30" i="4"/>
  <c r="D30"/>
  <c r="E30"/>
  <c r="F30"/>
  <c r="G30"/>
  <c r="H30"/>
  <c r="C30" i="5" s="1"/>
  <c r="B31" i="4"/>
  <c r="B31" i="5" s="1"/>
  <c r="C31" i="4"/>
  <c r="D31"/>
  <c r="E31"/>
  <c r="F31"/>
  <c r="G31"/>
  <c r="H31"/>
  <c r="C31" i="5" s="1"/>
  <c r="C32" i="4"/>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7" i="4" s="1"/>
  <c r="F7"/>
  <c r="B10" i="3"/>
  <c r="B9" i="4" s="1"/>
  <c r="D9"/>
  <c r="B11" i="3"/>
  <c r="B11" i="4" s="1"/>
  <c r="B12" i="3"/>
  <c r="B8" i="4" s="1"/>
  <c r="B13" i="3"/>
  <c r="B12" i="4" s="1"/>
  <c r="F12"/>
  <c r="B14" i="3"/>
  <c r="B14" i="4" s="1"/>
  <c r="B14" i="5" s="1"/>
  <c r="D14" i="4"/>
  <c r="B15" i="3"/>
  <c r="B15" i="4" s="1"/>
  <c r="C15"/>
  <c r="B16" i="3"/>
  <c r="B16" i="4" s="1"/>
  <c r="B16" i="5" s="1"/>
  <c r="B17" i="3"/>
  <c r="B17" i="4" s="1"/>
  <c r="B17" i="5" s="1"/>
  <c r="E17" i="4"/>
  <c r="B18" i="3"/>
  <c r="B18" i="4" s="1"/>
  <c r="B18" i="5" s="1"/>
  <c r="F18" i="4"/>
  <c r="B19" i="3"/>
  <c r="B19" i="4" s="1"/>
  <c r="B19" i="5" s="1"/>
  <c r="C19" i="4"/>
  <c r="B20" i="3"/>
  <c r="B20" i="4" s="1"/>
  <c r="B20" i="5" s="1"/>
  <c r="B21" i="3"/>
  <c r="B21" i="4" s="1"/>
  <c r="B21" i="5" s="1"/>
  <c r="E21" i="4"/>
  <c r="B22" i="3"/>
  <c r="B22" i="4" s="1"/>
  <c r="B22" i="5" s="1"/>
  <c r="F22" i="4"/>
  <c r="B23" i="3"/>
  <c r="B23" i="4" s="1"/>
  <c r="B23" i="5" s="1"/>
  <c r="G23" i="4"/>
  <c r="B24" i="3"/>
  <c r="B24" i="4" s="1"/>
  <c r="B24" i="5" s="1"/>
  <c r="C24" i="4"/>
  <c r="B25" i="3"/>
  <c r="B25" i="4" s="1"/>
  <c r="B25" i="5" s="1"/>
  <c r="C25" i="4"/>
  <c r="B26" i="3"/>
  <c r="B26" i="4" s="1"/>
  <c r="B26" i="5" s="1"/>
  <c r="B27" i="3"/>
  <c r="B27" i="4" s="1"/>
  <c r="B27" i="5" s="1"/>
  <c r="B28" i="3"/>
  <c r="B28" i="4" s="1"/>
  <c r="B28" i="5" s="1"/>
  <c r="B29" i="3"/>
  <c r="B29" i="4" s="1"/>
  <c r="B29" i="5" s="1"/>
  <c r="B30" i="3"/>
  <c r="B31"/>
  <c r="B32"/>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0" i="4"/>
  <c r="B8" i="3"/>
  <c r="B10" i="4" s="1"/>
  <c r="W54" i="5" l="1"/>
  <c r="O56"/>
  <c r="AA10"/>
  <c r="W52"/>
  <c r="AJ215" i="1"/>
  <c r="AJ159"/>
  <c r="C53" i="5"/>
  <c r="AE16"/>
  <c r="AE18"/>
  <c r="W7"/>
  <c r="S22"/>
  <c r="S10"/>
  <c r="B12"/>
  <c r="AJ269" i="1"/>
  <c r="AJ98"/>
  <c r="AJ72"/>
  <c r="AJ55"/>
  <c r="AJ51"/>
  <c r="AJ249"/>
  <c r="AJ241"/>
  <c r="AJ223"/>
  <c r="AJ216"/>
  <c r="AJ204"/>
  <c r="AJ137"/>
  <c r="AJ119"/>
  <c r="AJ93"/>
  <c r="AJ78"/>
  <c r="AJ179"/>
  <c r="AJ89"/>
  <c r="AJ68"/>
  <c r="AJ38"/>
  <c r="AJ145"/>
  <c r="G8" i="5"/>
  <c r="W12"/>
  <c r="AE19"/>
  <c r="G7"/>
  <c r="AJ261" i="1"/>
  <c r="AJ245"/>
  <c r="AJ229"/>
  <c r="AJ103"/>
  <c r="AJ203"/>
  <c r="AL89"/>
  <c r="AL38"/>
  <c r="AJ193"/>
  <c r="AE10" i="5"/>
  <c r="AJ219" i="1"/>
  <c r="AJ165"/>
  <c r="AJ88"/>
  <c r="AJ90"/>
  <c r="AJ65"/>
  <c r="AJ79"/>
  <c r="AJ147"/>
  <c r="AJ277"/>
  <c r="AJ187"/>
  <c r="AJ118"/>
  <c r="AJ171"/>
  <c r="AJ130"/>
  <c r="AJ44"/>
  <c r="AJ289"/>
  <c r="AJ128"/>
  <c r="AJ123"/>
  <c r="AJ101"/>
  <c r="AJ97"/>
  <c r="AJ94"/>
  <c r="AJ59"/>
  <c r="AJ40"/>
  <c r="AJ279"/>
  <c r="AJ231"/>
  <c r="AJ194"/>
  <c r="AJ105"/>
  <c r="AJ87"/>
  <c r="AJ41"/>
  <c r="AJ99"/>
  <c r="AJ80"/>
  <c r="AJ121"/>
  <c r="AJ143"/>
  <c r="AJ206"/>
  <c r="AJ222"/>
  <c r="AJ198"/>
  <c r="AJ180"/>
  <c r="AJ155"/>
  <c r="AJ149"/>
  <c r="AJ181"/>
  <c r="AJ167"/>
  <c r="AJ122"/>
  <c r="AJ120"/>
  <c r="AJ205"/>
  <c r="AE9" i="5"/>
  <c r="AE8"/>
  <c r="AA8"/>
  <c r="A258" i="4"/>
  <c r="U33" i="5" s="1"/>
  <c r="O8"/>
  <c r="A115" i="4"/>
  <c r="I25" i="5" s="1"/>
  <c r="A445" i="4"/>
  <c r="A85" i="5" s="1"/>
  <c r="A512" i="4"/>
  <c r="AJ91" i="1"/>
  <c r="A171" i="4"/>
  <c r="M36" i="5" s="1"/>
  <c r="A638" i="4"/>
  <c r="A720"/>
  <c r="Y90" i="5" s="1"/>
  <c r="A807" i="4"/>
  <c r="AG87" i="5" s="1"/>
  <c r="AJ200" i="1"/>
  <c r="AJ113"/>
  <c r="AJ77"/>
  <c r="AJ96"/>
  <c r="AJ240"/>
  <c r="AJ288"/>
  <c r="AJ256"/>
  <c r="AJ247"/>
  <c r="AJ202"/>
  <c r="AJ189"/>
  <c r="AJ211"/>
  <c r="AJ195"/>
  <c r="AJ201"/>
  <c r="AJ85"/>
  <c r="AJ213"/>
  <c r="AJ81"/>
  <c r="AJ37"/>
  <c r="AJ106"/>
  <c r="AJ110"/>
  <c r="AJ133"/>
  <c r="AJ214"/>
  <c r="AJ158"/>
  <c r="AJ151"/>
  <c r="AJ154"/>
  <c r="AJ286"/>
  <c r="AJ254"/>
  <c r="AJ163"/>
  <c r="AJ142"/>
  <c r="AJ107"/>
  <c r="AJ287"/>
  <c r="AJ264"/>
  <c r="AJ255"/>
  <c r="AJ232"/>
  <c r="AJ207"/>
  <c r="AJ170"/>
  <c r="AJ141"/>
  <c r="AJ82"/>
  <c r="AJ57"/>
  <c r="AJ46"/>
  <c r="AJ112"/>
  <c r="AJ67"/>
  <c r="AJ58"/>
  <c r="AJ45"/>
  <c r="AJ108"/>
  <c r="AJ282"/>
  <c r="AJ266"/>
  <c r="AJ250"/>
  <c r="AJ234"/>
  <c r="AJ61"/>
  <c r="AJ47"/>
  <c r="AJ265"/>
  <c r="AJ233"/>
  <c r="AJ263"/>
  <c r="AJ127"/>
  <c r="AJ272"/>
  <c r="AJ117"/>
  <c r="AJ53"/>
  <c r="AJ132"/>
  <c r="AJ111"/>
  <c r="AL182"/>
  <c r="AJ182"/>
  <c r="AL177"/>
  <c r="AJ177"/>
  <c r="AJ185"/>
  <c r="AL168"/>
  <c r="AJ168"/>
  <c r="AL136"/>
  <c r="AJ136"/>
  <c r="AJ114"/>
  <c r="AJ134"/>
  <c r="AJ109"/>
  <c r="AJ125"/>
  <c r="AJ218"/>
  <c r="AJ271"/>
  <c r="AJ100"/>
  <c r="AJ217"/>
  <c r="AL239"/>
  <c r="AJ239"/>
  <c r="AJ221"/>
  <c r="AJ197"/>
  <c r="AJ175"/>
  <c r="AL102"/>
  <c r="AJ102"/>
  <c r="AJ129"/>
  <c r="AJ273"/>
  <c r="AL166"/>
  <c r="AJ166"/>
  <c r="AL135"/>
  <c r="AJ135"/>
  <c r="AL84"/>
  <c r="AJ84"/>
  <c r="AJ48"/>
  <c r="AL54"/>
  <c r="AJ54"/>
  <c r="AJ69"/>
  <c r="AJ262"/>
  <c r="AJ230"/>
  <c r="AJ92"/>
  <c r="AJ146"/>
  <c r="AJ161"/>
  <c r="AJ76"/>
  <c r="AJ39"/>
  <c r="AJ191"/>
  <c r="AJ157"/>
  <c r="AJ270"/>
  <c r="AJ238"/>
  <c r="AJ126"/>
  <c r="AJ95"/>
  <c r="AJ173"/>
  <c r="AJ138"/>
  <c r="AJ43"/>
  <c r="AJ140"/>
  <c r="AJ66"/>
  <c r="AJ291"/>
  <c r="AJ274"/>
  <c r="AJ258"/>
  <c r="AJ242"/>
  <c r="AJ226"/>
  <c r="AJ64"/>
  <c r="AJ52"/>
  <c r="AJ63"/>
  <c r="AJ281"/>
  <c r="AJ257"/>
  <c r="AJ225"/>
  <c r="AJ236"/>
  <c r="AJ190"/>
  <c r="AJ174"/>
  <c r="AJ184"/>
  <c r="AJ278"/>
  <c r="AJ246"/>
  <c r="AJ115"/>
  <c r="AJ209"/>
  <c r="AJ199"/>
  <c r="AJ169"/>
  <c r="AJ186"/>
  <c r="AJ131"/>
  <c r="AJ83"/>
  <c r="AJ116"/>
  <c r="AJ73"/>
  <c r="AJ70"/>
  <c r="AJ56"/>
  <c r="AJ42"/>
  <c r="A358" i="4"/>
  <c r="AC43" i="5" s="1"/>
  <c r="A296" i="4"/>
  <c r="Y26" i="5" s="1"/>
  <c r="A639" i="4"/>
  <c r="AI88" i="5"/>
  <c r="A808" i="4"/>
  <c r="AG88" i="5" s="1"/>
  <c r="AI58"/>
  <c r="A778" i="4"/>
  <c r="AG58" i="5" s="1"/>
  <c r="AI77"/>
  <c r="A797" i="4"/>
  <c r="AG77" i="5" s="1"/>
  <c r="AI64"/>
  <c r="A784" i="4"/>
  <c r="AG64" i="5" s="1"/>
  <c r="A777" i="4"/>
  <c r="AG57" i="5" s="1"/>
  <c r="A776" i="4"/>
  <c r="AG56" i="5" s="1"/>
  <c r="A789" i="4"/>
  <c r="AG69" i="5" s="1"/>
  <c r="A791" i="4"/>
  <c r="AG71" i="5" s="1"/>
  <c r="A775" i="4"/>
  <c r="AG55" i="5" s="1"/>
  <c r="A801" i="4"/>
  <c r="AG81" i="5" s="1"/>
  <c r="A774" i="4"/>
  <c r="AG54" i="5" s="1"/>
  <c r="A786" i="4"/>
  <c r="AG66" i="5" s="1"/>
  <c r="A803" i="4"/>
  <c r="AG83" i="5" s="1"/>
  <c r="AI76"/>
  <c r="A796" i="4"/>
  <c r="AG76" i="5" s="1"/>
  <c r="AI85"/>
  <c r="A805" i="4"/>
  <c r="AG85" i="5" s="1"/>
  <c r="AI65"/>
  <c r="A785" i="4"/>
  <c r="AG65" i="5" s="1"/>
  <c r="AI60"/>
  <c r="A780" i="4"/>
  <c r="AG60" i="5" s="1"/>
  <c r="A810" i="4"/>
  <c r="AG90" i="5" s="1"/>
  <c r="AI78"/>
  <c r="A798" i="4"/>
  <c r="AG78" i="5" s="1"/>
  <c r="AI89"/>
  <c r="A809" i="4"/>
  <c r="AG89" i="5" s="1"/>
  <c r="AI74"/>
  <c r="A794" i="4"/>
  <c r="AG74" i="5" s="1"/>
  <c r="AI73"/>
  <c r="A793" i="4"/>
  <c r="AG73" i="5" s="1"/>
  <c r="A779" i="4"/>
  <c r="AG59" i="5" s="1"/>
  <c r="A787" i="4"/>
  <c r="AG67" i="5" s="1"/>
  <c r="A800" i="4"/>
  <c r="AG80" i="5" s="1"/>
  <c r="A773" i="4"/>
  <c r="AG53" i="5" s="1"/>
  <c r="A781" i="4"/>
  <c r="AG61" i="5" s="1"/>
  <c r="A792" i="4"/>
  <c r="AG72" i="5" s="1"/>
  <c r="A782" i="4"/>
  <c r="AG62" i="5" s="1"/>
  <c r="A795" i="4"/>
  <c r="AG75" i="5" s="1"/>
  <c r="A783" i="4"/>
  <c r="AG63" i="5" s="1"/>
  <c r="AI86"/>
  <c r="A806" i="4"/>
  <c r="AG86" i="5" s="1"/>
  <c r="AI52"/>
  <c r="A772" i="4"/>
  <c r="AG52" i="5" s="1"/>
  <c r="A811" i="4"/>
  <c r="AG91" i="5" s="1"/>
  <c r="AI70"/>
  <c r="A790" i="4"/>
  <c r="AG70" i="5" s="1"/>
  <c r="AI68"/>
  <c r="A788" i="4"/>
  <c r="AG68" i="5" s="1"/>
  <c r="AI82"/>
  <c r="A802" i="4"/>
  <c r="AG82" i="5" s="1"/>
  <c r="A804" i="4"/>
  <c r="AG84" i="5" s="1"/>
  <c r="A799" i="4"/>
  <c r="AG79" i="5" s="1"/>
  <c r="A755" i="4"/>
  <c r="AC80" i="5" s="1"/>
  <c r="AE80"/>
  <c r="A761" i="4"/>
  <c r="AC86" i="5" s="1"/>
  <c r="AE86"/>
  <c r="AE67"/>
  <c r="A742" i="4"/>
  <c r="AC67" i="5" s="1"/>
  <c r="A746" i="4"/>
  <c r="AC71" i="5" s="1"/>
  <c r="AE71"/>
  <c r="A747" i="4"/>
  <c r="AC72" i="5" s="1"/>
  <c r="AE72"/>
  <c r="A766" i="4"/>
  <c r="AC91" i="5" s="1"/>
  <c r="AE91"/>
  <c r="A735" i="4"/>
  <c r="AC60" i="5" s="1"/>
  <c r="A756" i="4"/>
  <c r="AC81" i="5" s="1"/>
  <c r="A732" i="4"/>
  <c r="AC57" i="5" s="1"/>
  <c r="A741" i="4"/>
  <c r="AC66" i="5" s="1"/>
  <c r="AE66"/>
  <c r="AE75"/>
  <c r="A750" i="4"/>
  <c r="AC75" i="5" s="1"/>
  <c r="A754" i="4"/>
  <c r="AC79" i="5" s="1"/>
  <c r="AE79"/>
  <c r="A757" i="4"/>
  <c r="AC82" i="5" s="1"/>
  <c r="AE82"/>
  <c r="A749" i="4"/>
  <c r="AC74" i="5" s="1"/>
  <c r="AE74"/>
  <c r="A759" i="4"/>
  <c r="AC84" i="5" s="1"/>
  <c r="A748" i="4"/>
  <c r="AC73" i="5" s="1"/>
  <c r="A743" i="4"/>
  <c r="AC68" i="5" s="1"/>
  <c r="A765" i="4"/>
  <c r="AC90" i="5" s="1"/>
  <c r="A763" i="4"/>
  <c r="AC88" i="5" s="1"/>
  <c r="A764" i="4"/>
  <c r="AC89" i="5" s="1"/>
  <c r="A729" i="4"/>
  <c r="AC54" i="5" s="1"/>
  <c r="AE54"/>
  <c r="AE55"/>
  <c r="A730" i="4"/>
  <c r="AC55" i="5" s="1"/>
  <c r="A762" i="4"/>
  <c r="AC87" i="5" s="1"/>
  <c r="AE87"/>
  <c r="A731" i="4"/>
  <c r="AC56" i="5" s="1"/>
  <c r="AE56"/>
  <c r="A734" i="4"/>
  <c r="AC59" i="5" s="1"/>
  <c r="AE59"/>
  <c r="A752" i="4"/>
  <c r="AC77" i="5" s="1"/>
  <c r="A744" i="4"/>
  <c r="AC69" i="5" s="1"/>
  <c r="A736" i="4"/>
  <c r="AC61" i="5" s="1"/>
  <c r="A745" i="4"/>
  <c r="AC70" i="5" s="1"/>
  <c r="AE70"/>
  <c r="A739" i="4"/>
  <c r="AC64" i="5" s="1"/>
  <c r="AE64"/>
  <c r="A738" i="4"/>
  <c r="AC63" i="5" s="1"/>
  <c r="AE63"/>
  <c r="A733" i="4"/>
  <c r="AC58" i="5" s="1"/>
  <c r="AE58"/>
  <c r="A751" i="4"/>
  <c r="AC76" i="5" s="1"/>
  <c r="AE76"/>
  <c r="A758" i="4"/>
  <c r="AC83" i="5" s="1"/>
  <c r="AE83"/>
  <c r="A740" i="4"/>
  <c r="AC65" i="5" s="1"/>
  <c r="A727" i="4"/>
  <c r="AC52" i="5" s="1"/>
  <c r="A753" i="4"/>
  <c r="AC78" i="5" s="1"/>
  <c r="A737" i="4"/>
  <c r="AC62" i="5" s="1"/>
  <c r="A760" i="4"/>
  <c r="AC85" i="5" s="1"/>
  <c r="A728" i="4"/>
  <c r="AC53" i="5" s="1"/>
  <c r="A690" i="4"/>
  <c r="Y60" i="5" s="1"/>
  <c r="AA60"/>
  <c r="AA68"/>
  <c r="A698" i="4"/>
  <c r="Y68" i="5" s="1"/>
  <c r="A716" i="4"/>
  <c r="Y86" i="5" s="1"/>
  <c r="AA86"/>
  <c r="A693" i="4"/>
  <c r="Y63" i="5" s="1"/>
  <c r="A717" i="4"/>
  <c r="Y87" i="5" s="1"/>
  <c r="A718" i="4"/>
  <c r="Y88" i="5" s="1"/>
  <c r="AA88"/>
  <c r="A692" i="4"/>
  <c r="Y62" i="5" s="1"/>
  <c r="A688" i="4"/>
  <c r="Y58" i="5" s="1"/>
  <c r="A712" i="4"/>
  <c r="Y82" i="5" s="1"/>
  <c r="AA76"/>
  <c r="A706" i="4"/>
  <c r="Y76" i="5" s="1"/>
  <c r="AA56"/>
  <c r="A686" i="4"/>
  <c r="Y56" i="5" s="1"/>
  <c r="A701" i="4"/>
  <c r="Y71" i="5" s="1"/>
  <c r="A714" i="4"/>
  <c r="Y84" i="5" s="1"/>
  <c r="A689" i="4"/>
  <c r="Y59" i="5" s="1"/>
  <c r="A705" i="4"/>
  <c r="Y75" i="5" s="1"/>
  <c r="A684" i="4"/>
  <c r="Y54" i="5" s="1"/>
  <c r="AA54"/>
  <c r="A702" i="4"/>
  <c r="Y72" i="5" s="1"/>
  <c r="AA72"/>
  <c r="A709" i="4"/>
  <c r="Y79" i="5" s="1"/>
  <c r="A710" i="4"/>
  <c r="Y80" i="5" s="1"/>
  <c r="A708" i="4"/>
  <c r="Y78" i="5" s="1"/>
  <c r="A704" i="4"/>
  <c r="Y74" i="5" s="1"/>
  <c r="A700" i="4"/>
  <c r="Y70" i="5" s="1"/>
  <c r="AA70"/>
  <c r="A696" i="4"/>
  <c r="Y66" i="5" s="1"/>
  <c r="AA66"/>
  <c r="A685" i="4"/>
  <c r="Y55" i="5" s="1"/>
  <c r="A713" i="4"/>
  <c r="Y83" i="5" s="1"/>
  <c r="A682" i="4"/>
  <c r="A695"/>
  <c r="Y65" i="5" s="1"/>
  <c r="A699" i="4"/>
  <c r="Y69" i="5" s="1"/>
  <c r="A707" i="4"/>
  <c r="Y77" i="5" s="1"/>
  <c r="A715" i="4"/>
  <c r="Y85" i="5" s="1"/>
  <c r="AA52"/>
  <c r="A683" i="4"/>
  <c r="Y52" i="5" s="1"/>
  <c r="A687" i="4"/>
  <c r="Y57" i="5" s="1"/>
  <c r="A691" i="4"/>
  <c r="Y61" i="5" s="1"/>
  <c r="A703" i="4"/>
  <c r="Y73" i="5" s="1"/>
  <c r="A711" i="4"/>
  <c r="Y81" i="5" s="1"/>
  <c r="A719" i="4"/>
  <c r="Y89" i="5" s="1"/>
  <c r="A721" i="4"/>
  <c r="Y91" i="5" s="1"/>
  <c r="A697" i="4"/>
  <c r="Y67" i="5" s="1"/>
  <c r="A694" i="4"/>
  <c r="Y64" i="5" s="1"/>
  <c r="A653" i="4"/>
  <c r="U68" i="5" s="1"/>
  <c r="A672" i="4"/>
  <c r="U87" i="5" s="1"/>
  <c r="W87"/>
  <c r="A651" i="4"/>
  <c r="U66" i="5" s="1"/>
  <c r="W66"/>
  <c r="A647" i="4"/>
  <c r="U62" i="5" s="1"/>
  <c r="A669" i="4"/>
  <c r="U84" i="5" s="1"/>
  <c r="A644" i="4"/>
  <c r="U59" i="5" s="1"/>
  <c r="A676" i="4"/>
  <c r="U91" i="5" s="1"/>
  <c r="A637" i="4"/>
  <c r="U53" i="5" s="1"/>
  <c r="A654" i="4"/>
  <c r="U69" i="5" s="1"/>
  <c r="A662" i="4"/>
  <c r="U77" i="5" s="1"/>
  <c r="A670" i="4"/>
  <c r="U85" i="5" s="1"/>
  <c r="A643" i="4"/>
  <c r="U58" i="5" s="1"/>
  <c r="W58"/>
  <c r="A645" i="4"/>
  <c r="U60" i="5" s="1"/>
  <c r="A652" i="4"/>
  <c r="U67" i="5" s="1"/>
  <c r="W67"/>
  <c r="A655" i="4"/>
  <c r="U70" i="5" s="1"/>
  <c r="W70"/>
  <c r="A648" i="4"/>
  <c r="U63" i="5" s="1"/>
  <c r="W63"/>
  <c r="A663" i="4"/>
  <c r="U78" i="5" s="1"/>
  <c r="A664" i="4"/>
  <c r="U79" i="5" s="1"/>
  <c r="A641" i="4"/>
  <c r="U56" i="5" s="1"/>
  <c r="A649" i="4"/>
  <c r="U64" i="5" s="1"/>
  <c r="A665" i="4"/>
  <c r="U80" i="5" s="1"/>
  <c r="A673" i="4"/>
  <c r="U88" i="5" s="1"/>
  <c r="A642" i="4"/>
  <c r="U57" i="5" s="1"/>
  <c r="A674" i="4"/>
  <c r="U89" i="5" s="1"/>
  <c r="A660" i="4"/>
  <c r="U75" i="5" s="1"/>
  <c r="A661" i="4"/>
  <c r="U76" i="5" s="1"/>
  <c r="A675" i="4"/>
  <c r="U90" i="5" s="1"/>
  <c r="A668" i="4"/>
  <c r="U83" i="5" s="1"/>
  <c r="W83"/>
  <c r="A640" i="4"/>
  <c r="U55" i="5" s="1"/>
  <c r="W55"/>
  <c r="A646" i="4"/>
  <c r="U61" i="5" s="1"/>
  <c r="A659" i="4"/>
  <c r="U74" i="5" s="1"/>
  <c r="A657" i="4"/>
  <c r="U72" i="5" s="1"/>
  <c r="A656" i="4"/>
  <c r="U71" i="5" s="1"/>
  <c r="A671" i="4"/>
  <c r="U86" i="5" s="1"/>
  <c r="A650" i="4"/>
  <c r="U65" i="5" s="1"/>
  <c r="A658" i="4"/>
  <c r="U73" i="5" s="1"/>
  <c r="A666" i="4"/>
  <c r="U81" i="5" s="1"/>
  <c r="A667" i="4"/>
  <c r="U82" i="5" s="1"/>
  <c r="S52"/>
  <c r="A592" i="4"/>
  <c r="A629"/>
  <c r="Q89" i="5" s="1"/>
  <c r="S89"/>
  <c r="S66"/>
  <c r="A606" i="4"/>
  <c r="Q66" i="5" s="1"/>
  <c r="S87"/>
  <c r="A627" i="4"/>
  <c r="Q87" i="5" s="1"/>
  <c r="S85"/>
  <c r="A625" i="4"/>
  <c r="Q85" i="5" s="1"/>
  <c r="S57"/>
  <c r="A597" i="4"/>
  <c r="Q57" i="5" s="1"/>
  <c r="S67"/>
  <c r="A607" i="4"/>
  <c r="Q67" i="5" s="1"/>
  <c r="S83"/>
  <c r="A623" i="4"/>
  <c r="Q83" i="5" s="1"/>
  <c r="S88"/>
  <c r="A628" i="4"/>
  <c r="Q88" i="5" s="1"/>
  <c r="A618" i="4"/>
  <c r="Q78" i="5" s="1"/>
  <c r="S56"/>
  <c r="A596" i="4"/>
  <c r="Q56" i="5" s="1"/>
  <c r="S74"/>
  <c r="A614" i="4"/>
  <c r="Q74" i="5" s="1"/>
  <c r="S53"/>
  <c r="A594" i="4"/>
  <c r="S61" i="5"/>
  <c r="A601" i="4"/>
  <c r="Q61" i="5" s="1"/>
  <c r="A608" i="4"/>
  <c r="Q68" i="5" s="1"/>
  <c r="A604" i="4"/>
  <c r="Q64" i="5" s="1"/>
  <c r="A610" i="4"/>
  <c r="Q70" i="5" s="1"/>
  <c r="S63"/>
  <c r="A603" i="4"/>
  <c r="Q63" i="5" s="1"/>
  <c r="A631" i="4"/>
  <c r="Q91" i="5" s="1"/>
  <c r="A613" i="4"/>
  <c r="Q73" i="5" s="1"/>
  <c r="S73"/>
  <c r="S82"/>
  <c r="A622" i="4"/>
  <c r="Q82" i="5" s="1"/>
  <c r="S69"/>
  <c r="A609" i="4"/>
  <c r="Q69" i="5" s="1"/>
  <c r="S71"/>
  <c r="A611" i="4"/>
  <c r="Q71" i="5" s="1"/>
  <c r="A616" i="4"/>
  <c r="Q76" i="5" s="1"/>
  <c r="S65"/>
  <c r="A605" i="4"/>
  <c r="Q65" i="5" s="1"/>
  <c r="S59"/>
  <c r="A599" i="4"/>
  <c r="Q59" i="5" s="1"/>
  <c r="S75"/>
  <c r="A615" i="4"/>
  <c r="Q75" i="5" s="1"/>
  <c r="S72"/>
  <c r="A612" i="4"/>
  <c r="Q72" i="5" s="1"/>
  <c r="A602" i="4"/>
  <c r="Q62" i="5" s="1"/>
  <c r="S81"/>
  <c r="A621" i="4"/>
  <c r="Q81" i="5" s="1"/>
  <c r="A630" i="4"/>
  <c r="Q90" i="5" s="1"/>
  <c r="S90"/>
  <c r="A595" i="4"/>
  <c r="S54" i="5"/>
  <c r="S79"/>
  <c r="A619" i="4"/>
  <c r="Q79" i="5" s="1"/>
  <c r="A624" i="4"/>
  <c r="Q84" i="5" s="1"/>
  <c r="S77"/>
  <c r="A617" i="4"/>
  <c r="Q77" i="5" s="1"/>
  <c r="A600" i="4"/>
  <c r="Q60" i="5" s="1"/>
  <c r="S55"/>
  <c r="A593" i="4"/>
  <c r="S80" i="5"/>
  <c r="A620" i="4"/>
  <c r="Q80" i="5" s="1"/>
  <c r="A626" i="4"/>
  <c r="Q86" i="5" s="1"/>
  <c r="A598" i="4"/>
  <c r="Q58" i="5" s="1"/>
  <c r="O62"/>
  <c r="A557" i="4"/>
  <c r="M62" i="5" s="1"/>
  <c r="O58"/>
  <c r="A553" i="4"/>
  <c r="M58" i="5" s="1"/>
  <c r="A570" i="4"/>
  <c r="M75" i="5" s="1"/>
  <c r="A564" i="4"/>
  <c r="M69" i="5" s="1"/>
  <c r="A550" i="4"/>
  <c r="A576"/>
  <c r="M81" i="5" s="1"/>
  <c r="O78"/>
  <c r="A573" i="4"/>
  <c r="M78" i="5" s="1"/>
  <c r="O54"/>
  <c r="A551" i="4"/>
  <c r="A566"/>
  <c r="M71" i="5" s="1"/>
  <c r="A582" i="4"/>
  <c r="M87" i="5" s="1"/>
  <c r="A567" i="4"/>
  <c r="M72" i="5" s="1"/>
  <c r="A563" i="4"/>
  <c r="M68" i="5" s="1"/>
  <c r="O64"/>
  <c r="A559" i="4"/>
  <c r="M64" i="5" s="1"/>
  <c r="O60"/>
  <c r="A555" i="4"/>
  <c r="M60" i="5" s="1"/>
  <c r="A581" i="4"/>
  <c r="M86" i="5" s="1"/>
  <c r="A548" i="4"/>
  <c r="A556"/>
  <c r="M61" i="5" s="1"/>
  <c r="A568" i="4"/>
  <c r="M73" i="5" s="1"/>
  <c r="A584" i="4"/>
  <c r="M89" i="5" s="1"/>
  <c r="A547" i="4"/>
  <c r="A575"/>
  <c r="M80" i="5" s="1"/>
  <c r="A574" i="4"/>
  <c r="M79" i="5" s="1"/>
  <c r="O90"/>
  <c r="A585" i="4"/>
  <c r="M90" i="5" s="1"/>
  <c r="O84"/>
  <c r="A579" i="4"/>
  <c r="M84" i="5" s="1"/>
  <c r="A552" i="4"/>
  <c r="M57" i="5" s="1"/>
  <c r="A572" i="4"/>
  <c r="M77" i="5" s="1"/>
  <c r="A562" i="4"/>
  <c r="M67" i="5" s="1"/>
  <c r="O74"/>
  <c r="A569" i="4"/>
  <c r="M74" i="5" s="1"/>
  <c r="A586" i="4"/>
  <c r="M91" i="5" s="1"/>
  <c r="A554" i="4"/>
  <c r="M59" i="5" s="1"/>
  <c r="A560" i="4"/>
  <c r="M65" i="5" s="1"/>
  <c r="A580" i="4"/>
  <c r="M85" i="5" s="1"/>
  <c r="O82"/>
  <c r="A577" i="4"/>
  <c r="M82" i="5" s="1"/>
  <c r="O70"/>
  <c r="A565" i="4"/>
  <c r="M70" i="5" s="1"/>
  <c r="O76"/>
  <c r="A571" i="4"/>
  <c r="M76" i="5" s="1"/>
  <c r="A549" i="4"/>
  <c r="M56" i="5" s="1"/>
  <c r="A558" i="4"/>
  <c r="M63" i="5" s="1"/>
  <c r="A561" i="4"/>
  <c r="M66" i="5" s="1"/>
  <c r="A583" i="4"/>
  <c r="M88" i="5" s="1"/>
  <c r="A578" i="4"/>
  <c r="M83" i="5" s="1"/>
  <c r="A524" i="4"/>
  <c r="I74" i="5" s="1"/>
  <c r="K74"/>
  <c r="K80"/>
  <c r="A530" i="4"/>
  <c r="I80" i="5" s="1"/>
  <c r="A515" i="4"/>
  <c r="I65" i="5" s="1"/>
  <c r="A503" i="4"/>
  <c r="K67" i="5"/>
  <c r="A517" i="4"/>
  <c r="I67" i="5" s="1"/>
  <c r="K79"/>
  <c r="A529" i="4"/>
  <c r="I79" i="5" s="1"/>
  <c r="K87"/>
  <c r="A537" i="4"/>
  <c r="I87" i="5" s="1"/>
  <c r="A519" i="4"/>
  <c r="I69" i="5" s="1"/>
  <c r="A509" i="4"/>
  <c r="A528"/>
  <c r="I78" i="5" s="1"/>
  <c r="K78"/>
  <c r="A540" i="4"/>
  <c r="I90" i="5" s="1"/>
  <c r="K90"/>
  <c r="A526" i="4"/>
  <c r="I76" i="5" s="1"/>
  <c r="A531" i="4"/>
  <c r="I81" i="5" s="1"/>
  <c r="K83"/>
  <c r="A533" i="4"/>
  <c r="I83" i="5" s="1"/>
  <c r="A535" i="4"/>
  <c r="I85" i="5" s="1"/>
  <c r="A502" i="4"/>
  <c r="I52" i="5" s="1"/>
  <c r="A539" i="4"/>
  <c r="I89" i="5" s="1"/>
  <c r="A520" i="4"/>
  <c r="I70" i="5" s="1"/>
  <c r="K70"/>
  <c r="A505" i="4"/>
  <c r="A511"/>
  <c r="I61" i="5" s="1"/>
  <c r="K54"/>
  <c r="A527" i="4"/>
  <c r="I77" i="5" s="1"/>
  <c r="A513" i="4"/>
  <c r="I63" i="5" s="1"/>
  <c r="A518" i="4"/>
  <c r="I68" i="5" s="1"/>
  <c r="K68"/>
  <c r="A523" i="4"/>
  <c r="I73" i="5" s="1"/>
  <c r="K59"/>
  <c r="A504" i="4"/>
  <c r="I59" i="5" s="1"/>
  <c r="K75"/>
  <c r="A525" i="4"/>
  <c r="I75" i="5" s="1"/>
  <c r="K91"/>
  <c r="A541" i="4"/>
  <c r="I91" i="5" s="1"/>
  <c r="A532" i="4"/>
  <c r="I82" i="5" s="1"/>
  <c r="A507" i="4"/>
  <c r="I55" i="5" s="1"/>
  <c r="A521" i="4"/>
  <c r="I71" i="5" s="1"/>
  <c r="A516" i="4"/>
  <c r="I66" i="5" s="1"/>
  <c r="K66"/>
  <c r="A506" i="4"/>
  <c r="I56" i="5" s="1"/>
  <c r="K56"/>
  <c r="K72"/>
  <c r="A522" i="4"/>
  <c r="I72" i="5" s="1"/>
  <c r="A534" i="4"/>
  <c r="I84" i="5" s="1"/>
  <c r="A536" i="4"/>
  <c r="I86" i="5" s="1"/>
  <c r="A514" i="4"/>
  <c r="I64" i="5" s="1"/>
  <c r="A510" i="4"/>
  <c r="I53" i="5" s="1"/>
  <c r="A538" i="4"/>
  <c r="I88" i="5" s="1"/>
  <c r="A508" i="4"/>
  <c r="I62" i="5" s="1"/>
  <c r="A480" i="4"/>
  <c r="E75" i="5" s="1"/>
  <c r="G75"/>
  <c r="G88"/>
  <c r="A493" i="4"/>
  <c r="E88" i="5" s="1"/>
  <c r="G52"/>
  <c r="A457" i="4"/>
  <c r="E52" i="5" s="1"/>
  <c r="G62"/>
  <c r="A467" i="4"/>
  <c r="E62" i="5" s="1"/>
  <c r="A484" i="4"/>
  <c r="E79" i="5" s="1"/>
  <c r="G79"/>
  <c r="G90"/>
  <c r="A495" i="4"/>
  <c r="E90" i="5" s="1"/>
  <c r="A471" i="4"/>
  <c r="E66" i="5" s="1"/>
  <c r="G70"/>
  <c r="A475" i="4"/>
  <c r="E70" i="5" s="1"/>
  <c r="A469" i="4"/>
  <c r="E64" i="5" s="1"/>
  <c r="G64"/>
  <c r="A462" i="4"/>
  <c r="E57" i="5" s="1"/>
  <c r="G57"/>
  <c r="G74"/>
  <c r="A479" i="4"/>
  <c r="E74" i="5" s="1"/>
  <c r="A485" i="4"/>
  <c r="E80" i="5" s="1"/>
  <c r="A486" i="4"/>
  <c r="E81" i="5" s="1"/>
  <c r="A460" i="4"/>
  <c r="E55" i="5" s="1"/>
  <c r="A468" i="4"/>
  <c r="E63" i="5" s="1"/>
  <c r="A473" i="4"/>
  <c r="E68" i="5" s="1"/>
  <c r="A492" i="4"/>
  <c r="E87" i="5" s="1"/>
  <c r="A496" i="4"/>
  <c r="E91" i="5" s="1"/>
  <c r="A490" i="4"/>
  <c r="E85" i="5" s="1"/>
  <c r="A470" i="4"/>
  <c r="E65" i="5" s="1"/>
  <c r="G65"/>
  <c r="G78"/>
  <c r="A483" i="4"/>
  <c r="E78" i="5" s="1"/>
  <c r="G54"/>
  <c r="A459" i="4"/>
  <c r="E54" i="5" s="1"/>
  <c r="A464" i="4"/>
  <c r="E59" i="5" s="1"/>
  <c r="G59"/>
  <c r="G82"/>
  <c r="A487" i="4"/>
  <c r="E82" i="5" s="1"/>
  <c r="A474" i="4"/>
  <c r="E69" i="5" s="1"/>
  <c r="G69"/>
  <c r="A463" i="4"/>
  <c r="E58" i="5" s="1"/>
  <c r="A472" i="4"/>
  <c r="E67" i="5" s="1"/>
  <c r="G67"/>
  <c r="G84"/>
  <c r="A489" i="4"/>
  <c r="E84" i="5" s="1"/>
  <c r="A461" i="4"/>
  <c r="E56" i="5" s="1"/>
  <c r="G56"/>
  <c r="A476" i="4"/>
  <c r="E71" i="5" s="1"/>
  <c r="G71"/>
  <c r="G86"/>
  <c r="A491" i="4"/>
  <c r="E86" i="5" s="1"/>
  <c r="A482" i="4"/>
  <c r="E77" i="5" s="1"/>
  <c r="G77"/>
  <c r="A477" i="4"/>
  <c r="E72" i="5" s="1"/>
  <c r="A478" i="4"/>
  <c r="E73" i="5" s="1"/>
  <c r="A458" i="4"/>
  <c r="E53" i="5" s="1"/>
  <c r="A466" i="4"/>
  <c r="E61" i="5" s="1"/>
  <c r="A481" i="4"/>
  <c r="E76" i="5" s="1"/>
  <c r="A465" i="4"/>
  <c r="E60" i="5" s="1"/>
  <c r="A488" i="4"/>
  <c r="E83" i="5" s="1"/>
  <c r="A494" i="4"/>
  <c r="E89" i="5" s="1"/>
  <c r="C60"/>
  <c r="A420" i="4"/>
  <c r="A60" i="5" s="1"/>
  <c r="A414" i="4"/>
  <c r="A429"/>
  <c r="A69" i="5" s="1"/>
  <c r="C52"/>
  <c r="A413" i="4"/>
  <c r="A444"/>
  <c r="A84" i="5" s="1"/>
  <c r="C66"/>
  <c r="A426" i="4"/>
  <c r="A66" i="5" s="1"/>
  <c r="A422" i="4"/>
  <c r="A62" i="5" s="1"/>
  <c r="A423" i="4"/>
  <c r="A63" i="5" s="1"/>
  <c r="A431" i="4"/>
  <c r="A71" i="5" s="1"/>
  <c r="A418" i="4"/>
  <c r="A58" i="5" s="1"/>
  <c r="A442" i="4"/>
  <c r="A82" i="5" s="1"/>
  <c r="C76"/>
  <c r="A436" i="4"/>
  <c r="A76" i="5" s="1"/>
  <c r="A417" i="4"/>
  <c r="A57" i="5" s="1"/>
  <c r="A433" i="4"/>
  <c r="A73" i="5" s="1"/>
  <c r="A449" i="4"/>
  <c r="A89" i="5" s="1"/>
  <c r="C86"/>
  <c r="A446" i="4"/>
  <c r="A86" i="5" s="1"/>
  <c r="A415" i="4"/>
  <c r="A55" i="5" s="1"/>
  <c r="A440" i="4"/>
  <c r="A80" i="5" s="1"/>
  <c r="A451" i="4"/>
  <c r="A91" i="5" s="1"/>
  <c r="C54"/>
  <c r="A412" i="4"/>
  <c r="A421"/>
  <c r="A61" i="5" s="1"/>
  <c r="A437" i="4"/>
  <c r="A77" i="5" s="1"/>
  <c r="C56"/>
  <c r="A416" i="4"/>
  <c r="A56" i="5" s="1"/>
  <c r="C68"/>
  <c r="A428" i="4"/>
  <c r="A68" i="5" s="1"/>
  <c r="A443" i="4"/>
  <c r="A83" i="5" s="1"/>
  <c r="A438" i="4"/>
  <c r="A78" i="5" s="1"/>
  <c r="A447" i="4"/>
  <c r="A87" i="5" s="1"/>
  <c r="A424" i="4"/>
  <c r="A64" i="5" s="1"/>
  <c r="A434" i="4"/>
  <c r="A74" i="5" s="1"/>
  <c r="A450" i="4"/>
  <c r="A90" i="5" s="1"/>
  <c r="C70"/>
  <c r="A430" i="4"/>
  <c r="A70" i="5" s="1"/>
  <c r="A425" i="4"/>
  <c r="A65" i="5" s="1"/>
  <c r="A441" i="4"/>
  <c r="A81" i="5" s="1"/>
  <c r="C72"/>
  <c r="A432" i="4"/>
  <c r="A72" i="5" s="1"/>
  <c r="C88"/>
  <c r="A448" i="4"/>
  <c r="A88" i="5" s="1"/>
  <c r="A439" i="4"/>
  <c r="A79" i="5" s="1"/>
  <c r="A419" i="4"/>
  <c r="A59" i="5" s="1"/>
  <c r="A435" i="4"/>
  <c r="A75" i="5" s="1"/>
  <c r="A427" i="4"/>
  <c r="A67" i="5" s="1"/>
  <c r="A377" i="4"/>
  <c r="AG17" i="5" s="1"/>
  <c r="AI17"/>
  <c r="AI35"/>
  <c r="A395" i="4"/>
  <c r="AG35" i="5" s="1"/>
  <c r="AI7"/>
  <c r="A367" i="4"/>
  <c r="AG7" i="5" s="1"/>
  <c r="A372" i="4"/>
  <c r="AG12" i="5" s="1"/>
  <c r="A396" i="4"/>
  <c r="AG36" i="5" s="1"/>
  <c r="A370" i="4"/>
  <c r="AG10" i="5" s="1"/>
  <c r="A376" i="4"/>
  <c r="AG16" i="5" s="1"/>
  <c r="A378" i="4"/>
  <c r="AG18" i="5" s="1"/>
  <c r="A369" i="4"/>
  <c r="AG9" i="5" s="1"/>
  <c r="AI9"/>
  <c r="A403" i="4"/>
  <c r="AG43" i="5" s="1"/>
  <c r="A399" i="4"/>
  <c r="AG39" i="5" s="1"/>
  <c r="A398" i="4"/>
  <c r="AG38" i="5" s="1"/>
  <c r="A384" i="4"/>
  <c r="AG24" i="5" s="1"/>
  <c r="A385" i="4"/>
  <c r="AG25" i="5" s="1"/>
  <c r="AI25"/>
  <c r="A397" i="4"/>
  <c r="AG37" i="5" s="1"/>
  <c r="AI37"/>
  <c r="A393" i="4"/>
  <c r="AG33" i="5" s="1"/>
  <c r="AI33"/>
  <c r="AI11"/>
  <c r="A371" i="4"/>
  <c r="AG11" i="5" s="1"/>
  <c r="A380" i="4"/>
  <c r="AG20" i="5" s="1"/>
  <c r="A406" i="4"/>
  <c r="AG46" i="5" s="1"/>
  <c r="A392" i="4"/>
  <c r="AG32" i="5" s="1"/>
  <c r="A374" i="4"/>
  <c r="AG14" i="5" s="1"/>
  <c r="A381" i="4"/>
  <c r="AG21" i="5" s="1"/>
  <c r="AI21"/>
  <c r="A405" i="4"/>
  <c r="AG45" i="5" s="1"/>
  <c r="AI45"/>
  <c r="A373" i="4"/>
  <c r="AG13" i="5" s="1"/>
  <c r="AI13"/>
  <c r="A401" i="4"/>
  <c r="AG41" i="5" s="1"/>
  <c r="AI41"/>
  <c r="AI34"/>
  <c r="A394" i="4"/>
  <c r="AG34" i="5" s="1"/>
  <c r="A388" i="4"/>
  <c r="AG28" i="5" s="1"/>
  <c r="A386" i="4"/>
  <c r="AG26" i="5" s="1"/>
  <c r="A382" i="4"/>
  <c r="AG22" i="5" s="1"/>
  <c r="A391" i="4"/>
  <c r="AG31" i="5" s="1"/>
  <c r="A400" i="4"/>
  <c r="AG40" i="5" s="1"/>
  <c r="AI15"/>
  <c r="A375" i="4"/>
  <c r="AG15" i="5" s="1"/>
  <c r="AI23"/>
  <c r="A383" i="4"/>
  <c r="AG23" i="5" s="1"/>
  <c r="A389" i="4"/>
  <c r="AG29" i="5" s="1"/>
  <c r="AI29"/>
  <c r="A379" i="4"/>
  <c r="AG19" i="5" s="1"/>
  <c r="A404" i="4"/>
  <c r="AG44" i="5" s="1"/>
  <c r="A402" i="4"/>
  <c r="AG42" i="5" s="1"/>
  <c r="A390" i="4"/>
  <c r="AG30" i="5" s="1"/>
  <c r="A387" i="4"/>
  <c r="AG27" i="5" s="1"/>
  <c r="A368" i="4"/>
  <c r="AG8" i="5" s="1"/>
  <c r="AE37"/>
  <c r="A352" i="4"/>
  <c r="AC37" i="5" s="1"/>
  <c r="AE23"/>
  <c r="A338" i="4"/>
  <c r="AC23" i="5" s="1"/>
  <c r="A329" i="4"/>
  <c r="A341"/>
  <c r="AC26" i="5" s="1"/>
  <c r="A361" i="4"/>
  <c r="AC46" i="5" s="1"/>
  <c r="A353" i="4"/>
  <c r="AC38" i="5" s="1"/>
  <c r="A349" i="4"/>
  <c r="AC34" i="5" s="1"/>
  <c r="A323" i="4"/>
  <c r="A343"/>
  <c r="AC28" i="5" s="1"/>
  <c r="A346" i="4"/>
  <c r="AC31" i="5" s="1"/>
  <c r="A334" i="4"/>
  <c r="AE17" i="5"/>
  <c r="AE45"/>
  <c r="A360" i="4"/>
  <c r="AC45" i="5" s="1"/>
  <c r="AE13"/>
  <c r="A335" i="4"/>
  <c r="AE39" i="5"/>
  <c r="A354" i="4"/>
  <c r="AC39" i="5" s="1"/>
  <c r="AE11"/>
  <c r="A333" i="4"/>
  <c r="AE29" i="5"/>
  <c r="A344" i="4"/>
  <c r="AC29" i="5" s="1"/>
  <c r="A325" i="4"/>
  <c r="AC19" i="5" s="1"/>
  <c r="A328" i="4"/>
  <c r="A337"/>
  <c r="AC22" i="5" s="1"/>
  <c r="A357" i="4"/>
  <c r="AC42" i="5" s="1"/>
  <c r="A331" i="4"/>
  <c r="A347"/>
  <c r="AC32" i="5" s="1"/>
  <c r="A355" i="4"/>
  <c r="AC40" i="5" s="1"/>
  <c r="A326" i="4"/>
  <c r="AC20" i="5" s="1"/>
  <c r="A327" i="4"/>
  <c r="A350"/>
  <c r="AC35" i="5" s="1"/>
  <c r="A345" i="4"/>
  <c r="AC30" i="5" s="1"/>
  <c r="AE27"/>
  <c r="A342" i="4"/>
  <c r="AC27" i="5" s="1"/>
  <c r="AE25"/>
  <c r="A340" i="4"/>
  <c r="AC25" i="5" s="1"/>
  <c r="A330" i="4"/>
  <c r="A339"/>
  <c r="AC24" i="5" s="1"/>
  <c r="A359" i="4"/>
  <c r="AC44" i="5" s="1"/>
  <c r="AE7"/>
  <c r="A322" i="4"/>
  <c r="AC7" i="5" s="1"/>
  <c r="A332" i="4"/>
  <c r="A351"/>
  <c r="AC36" i="5" s="1"/>
  <c r="A348" i="4"/>
  <c r="AC33" i="5" s="1"/>
  <c r="A336" i="4"/>
  <c r="AC21" i="5" s="1"/>
  <c r="A324" i="4"/>
  <c r="AC9" i="5" s="1"/>
  <c r="A356" i="4"/>
  <c r="AC41" i="5" s="1"/>
  <c r="A311" i="4"/>
  <c r="Y41" i="5" s="1"/>
  <c r="AA41"/>
  <c r="AA19"/>
  <c r="A283" i="4"/>
  <c r="A289"/>
  <c r="AA21" i="5"/>
  <c r="A297" i="4"/>
  <c r="Y27" i="5" s="1"/>
  <c r="A305" i="4"/>
  <c r="Y35" i="5" s="1"/>
  <c r="A314" i="4"/>
  <c r="Y44" i="5" s="1"/>
  <c r="A299" i="4"/>
  <c r="Y29" i="5" s="1"/>
  <c r="AA29"/>
  <c r="AA7"/>
  <c r="A313" i="4"/>
  <c r="Y43" i="5" s="1"/>
  <c r="A277" i="4"/>
  <c r="A288"/>
  <c r="A302"/>
  <c r="Y32" i="5" s="1"/>
  <c r="A306" i="4"/>
  <c r="Y36" i="5" s="1"/>
  <c r="A282" i="4"/>
  <c r="A294"/>
  <c r="Y24" i="5" s="1"/>
  <c r="A310" i="4"/>
  <c r="Y40" i="5" s="1"/>
  <c r="A303" i="4"/>
  <c r="Y33" i="5" s="1"/>
  <c r="AA33"/>
  <c r="A300" i="4"/>
  <c r="Y30" i="5" s="1"/>
  <c r="AA30"/>
  <c r="A279" i="4"/>
  <c r="A304"/>
  <c r="Y34" i="5" s="1"/>
  <c r="A316" i="4"/>
  <c r="Y46" i="5" s="1"/>
  <c r="A295" i="4"/>
  <c r="Y25" i="5" s="1"/>
  <c r="A284" i="4"/>
  <c r="AA39" i="5"/>
  <c r="A309" i="4"/>
  <c r="Y39" i="5" s="1"/>
  <c r="AA15"/>
  <c r="A280" i="4"/>
  <c r="A293"/>
  <c r="Y23" i="5" s="1"/>
  <c r="A290" i="4"/>
  <c r="A286"/>
  <c r="A301"/>
  <c r="Y31" i="5" s="1"/>
  <c r="A308" i="4"/>
  <c r="Y38" i="5" s="1"/>
  <c r="A292" i="4"/>
  <c r="Y22" i="5" s="1"/>
  <c r="A287" i="4"/>
  <c r="AA13" i="5"/>
  <c r="A281" i="4"/>
  <c r="AA9" i="5"/>
  <c r="AA11"/>
  <c r="A278" i="4"/>
  <c r="A291"/>
  <c r="A298"/>
  <c r="Y28" i="5" s="1"/>
  <c r="A312" i="4"/>
  <c r="Y42" i="5" s="1"/>
  <c r="A285" i="4"/>
  <c r="Y20" i="5" s="1"/>
  <c r="A307" i="4"/>
  <c r="Y37" i="5" s="1"/>
  <c r="A315" i="4"/>
  <c r="Y45" i="5" s="1"/>
  <c r="W34"/>
  <c r="A259" i="4"/>
  <c r="U34" i="5" s="1"/>
  <c r="A234" i="4"/>
  <c r="W13" i="5"/>
  <c r="W43"/>
  <c r="A268" i="4"/>
  <c r="U43" i="5" s="1"/>
  <c r="A247" i="4"/>
  <c r="U22" i="5" s="1"/>
  <c r="A263" i="4"/>
  <c r="U38" i="5" s="1"/>
  <c r="W23"/>
  <c r="A248" i="4"/>
  <c r="U23" i="5" s="1"/>
  <c r="W19"/>
  <c r="A244" i="4"/>
  <c r="U19" i="5" s="1"/>
  <c r="A270" i="4"/>
  <c r="U45" i="5" s="1"/>
  <c r="A266" i="4"/>
  <c r="U41" i="5" s="1"/>
  <c r="A262" i="4"/>
  <c r="U37" i="5" s="1"/>
  <c r="A254" i="4"/>
  <c r="U29" i="5" s="1"/>
  <c r="W29"/>
  <c r="A239" i="4"/>
  <c r="W9" i="5"/>
  <c r="W42"/>
  <c r="A267" i="4"/>
  <c r="U42" i="5" s="1"/>
  <c r="A241" i="4"/>
  <c r="W17" i="5"/>
  <c r="W35"/>
  <c r="A260" i="4"/>
  <c r="U35" i="5" s="1"/>
  <c r="A249" i="4"/>
  <c r="U24" i="5" s="1"/>
  <c r="A265" i="4"/>
  <c r="U40" i="5" s="1"/>
  <c r="W39"/>
  <c r="A264" i="4"/>
  <c r="U39" i="5" s="1"/>
  <c r="W18"/>
  <c r="A238" i="4"/>
  <c r="W15" i="5"/>
  <c r="A235" i="4"/>
  <c r="W27" i="5"/>
  <c r="A252" i="4"/>
  <c r="U27" i="5" s="1"/>
  <c r="A236" i="4"/>
  <c r="A255"/>
  <c r="U30" i="5" s="1"/>
  <c r="A271" i="4"/>
  <c r="U46" i="5" s="1"/>
  <c r="A269" i="4"/>
  <c r="U44" i="5" s="1"/>
  <c r="W14"/>
  <c r="A242" i="4"/>
  <c r="A243"/>
  <c r="U16" i="5" s="1"/>
  <c r="A261" i="4"/>
  <c r="U36" i="5" s="1"/>
  <c r="A237" i="4"/>
  <c r="W26" i="5"/>
  <c r="A251" i="4"/>
  <c r="U26" i="5" s="1"/>
  <c r="W11"/>
  <c r="A232" i="4"/>
  <c r="W31" i="5"/>
  <c r="A256" i="4"/>
  <c r="U31" i="5" s="1"/>
  <c r="A250" i="4"/>
  <c r="U25" i="5" s="1"/>
  <c r="A246" i="4"/>
  <c r="U21" i="5" s="1"/>
  <c r="A253" i="4"/>
  <c r="U28" i="5" s="1"/>
  <c r="A245" i="4"/>
  <c r="U20" i="5" s="1"/>
  <c r="A233" i="4"/>
  <c r="A257"/>
  <c r="U32" i="5" s="1"/>
  <c r="A240" i="4"/>
  <c r="A190"/>
  <c r="S13" i="5"/>
  <c r="S40"/>
  <c r="A220" i="4"/>
  <c r="Q40" i="5" s="1"/>
  <c r="S44"/>
  <c r="A224" i="4"/>
  <c r="Q44" i="5" s="1"/>
  <c r="S15"/>
  <c r="A195" i="4"/>
  <c r="A206"/>
  <c r="Q26" i="5" s="1"/>
  <c r="A197" i="4"/>
  <c r="S21" i="5"/>
  <c r="A217" i="4"/>
  <c r="Q37" i="5" s="1"/>
  <c r="S37"/>
  <c r="S12"/>
  <c r="A189" i="4"/>
  <c r="S7" i="5"/>
  <c r="A192" i="4"/>
  <c r="S23" i="5"/>
  <c r="A203" i="4"/>
  <c r="Q23" i="5" s="1"/>
  <c r="S39"/>
  <c r="A219" i="4"/>
  <c r="Q39" i="5" s="1"/>
  <c r="A198" i="4"/>
  <c r="A214"/>
  <c r="Q34" i="5" s="1"/>
  <c r="A212" i="4"/>
  <c r="Q32" i="5" s="1"/>
  <c r="A194" i="4"/>
  <c r="Q9" i="5" s="1"/>
  <c r="S9"/>
  <c r="A205" i="4"/>
  <c r="Q25" i="5" s="1"/>
  <c r="S25"/>
  <c r="A225" i="4"/>
  <c r="Q45" i="5" s="1"/>
  <c r="S45"/>
  <c r="S16"/>
  <c r="A199" i="4"/>
  <c r="A216"/>
  <c r="Q36" i="5" s="1"/>
  <c r="S36"/>
  <c r="S11"/>
  <c r="A202" i="4"/>
  <c r="S27" i="5"/>
  <c r="A207" i="4"/>
  <c r="Q27" i="5" s="1"/>
  <c r="S43"/>
  <c r="A223" i="4"/>
  <c r="Q43" i="5" s="1"/>
  <c r="A191" i="4"/>
  <c r="A226"/>
  <c r="Q46" i="5" s="1"/>
  <c r="A187" i="4"/>
  <c r="A209"/>
  <c r="Q29" i="5" s="1"/>
  <c r="S29"/>
  <c r="S31"/>
  <c r="A211" i="4"/>
  <c r="Q31" i="5" s="1"/>
  <c r="A210" i="4"/>
  <c r="Q30" i="5" s="1"/>
  <c r="A188" i="4"/>
  <c r="Q22" i="5" s="1"/>
  <c r="A196" i="4"/>
  <c r="S17" i="5"/>
  <c r="A213" i="4"/>
  <c r="Q33" i="5" s="1"/>
  <c r="S33"/>
  <c r="A200" i="4"/>
  <c r="Q20" i="5" s="1"/>
  <c r="S20"/>
  <c r="S28"/>
  <c r="A208" i="4"/>
  <c r="Q28" i="5" s="1"/>
  <c r="S19"/>
  <c r="A193" i="4"/>
  <c r="Q19" i="5" s="1"/>
  <c r="S35"/>
  <c r="A215" i="4"/>
  <c r="Q35" i="5" s="1"/>
  <c r="A221" i="4"/>
  <c r="Q41" i="5" s="1"/>
  <c r="A201" i="4"/>
  <c r="Q10" i="5" s="1"/>
  <c r="A218" i="4"/>
  <c r="Q38" i="5" s="1"/>
  <c r="A204" i="4"/>
  <c r="Q24" i="5" s="1"/>
  <c r="A222" i="4"/>
  <c r="Q42" i="5" s="1"/>
  <c r="O35"/>
  <c r="A170" i="4"/>
  <c r="M35" i="5" s="1"/>
  <c r="O33"/>
  <c r="A168" i="4"/>
  <c r="M33" i="5" s="1"/>
  <c r="A165" i="4"/>
  <c r="M30" i="5" s="1"/>
  <c r="A174" i="4"/>
  <c r="M39" i="5" s="1"/>
  <c r="O10"/>
  <c r="A144" i="4"/>
  <c r="O31" i="5"/>
  <c r="A166" i="4"/>
  <c r="M31" i="5" s="1"/>
  <c r="O45"/>
  <c r="A180" i="4"/>
  <c r="M45" i="5" s="1"/>
  <c r="O15"/>
  <c r="A145" i="4"/>
  <c r="A149"/>
  <c r="O7" i="5"/>
  <c r="O43"/>
  <c r="A178" i="4"/>
  <c r="M43" i="5" s="1"/>
  <c r="O29"/>
  <c r="A164" i="4"/>
  <c r="M29" i="5" s="1"/>
  <c r="A152" i="4"/>
  <c r="A151"/>
  <c r="A157"/>
  <c r="M22" i="5" s="1"/>
  <c r="A169" i="4"/>
  <c r="M34" i="5" s="1"/>
  <c r="A173" i="4"/>
  <c r="M38" i="5" s="1"/>
  <c r="A177" i="4"/>
  <c r="M42" i="5" s="1"/>
  <c r="O18"/>
  <c r="A148" i="4"/>
  <c r="A147"/>
  <c r="A175"/>
  <c r="M40" i="5" s="1"/>
  <c r="A176" i="4"/>
  <c r="M41" i="5" s="1"/>
  <c r="O11"/>
  <c r="A142" i="4"/>
  <c r="O9" i="5"/>
  <c r="A143" i="4"/>
  <c r="A181"/>
  <c r="M46" i="5" s="1"/>
  <c r="A160" i="4"/>
  <c r="M25" i="5" s="1"/>
  <c r="O26"/>
  <c r="A161" i="4"/>
  <c r="M26" i="5" s="1"/>
  <c r="A179" i="4"/>
  <c r="M44" i="5" s="1"/>
  <c r="O27"/>
  <c r="A162" i="4"/>
  <c r="M27" i="5" s="1"/>
  <c r="O17"/>
  <c r="A153" i="4"/>
  <c r="O21" i="5"/>
  <c r="A156" i="4"/>
  <c r="M21" i="5" s="1"/>
  <c r="O13"/>
  <c r="A154" i="4"/>
  <c r="M13" i="5" s="1"/>
  <c r="A159" i="4"/>
  <c r="M24" i="5" s="1"/>
  <c r="O23"/>
  <c r="A158" i="4"/>
  <c r="M23" i="5" s="1"/>
  <c r="O37"/>
  <c r="A172" i="4"/>
  <c r="M37" i="5" s="1"/>
  <c r="O19"/>
  <c r="A150" i="4"/>
  <c r="A163"/>
  <c r="M28" i="5" s="1"/>
  <c r="A155" i="4"/>
  <c r="M20" i="5" s="1"/>
  <c r="A146" i="4"/>
  <c r="M16" i="5" s="1"/>
  <c r="A167" i="4"/>
  <c r="M32" i="5" s="1"/>
  <c r="A134" i="4"/>
  <c r="I44" i="5" s="1"/>
  <c r="K44"/>
  <c r="K37"/>
  <c r="A127" i="4"/>
  <c r="I37" i="5" s="1"/>
  <c r="K30"/>
  <c r="A120" i="4"/>
  <c r="I30" i="5" s="1"/>
  <c r="A122" i="4"/>
  <c r="I32" i="5" s="1"/>
  <c r="K32"/>
  <c r="A107" i="4"/>
  <c r="K16" i="5"/>
  <c r="A118" i="4"/>
  <c r="I28" i="5" s="1"/>
  <c r="K28"/>
  <c r="K10"/>
  <c r="A104" i="4"/>
  <c r="A126"/>
  <c r="I36" i="5" s="1"/>
  <c r="K36"/>
  <c r="K14"/>
  <c r="A97" i="4"/>
  <c r="I14" i="5" s="1"/>
  <c r="K9"/>
  <c r="A103" i="4"/>
  <c r="K45" i="5"/>
  <c r="A135" i="4"/>
  <c r="I45" i="5" s="1"/>
  <c r="A130" i="4"/>
  <c r="I40" i="5" s="1"/>
  <c r="K40"/>
  <c r="K42"/>
  <c r="A132" i="4"/>
  <c r="I42" i="5" s="1"/>
  <c r="A110" i="4"/>
  <c r="I20" i="5" s="1"/>
  <c r="K20"/>
  <c r="A113" i="4"/>
  <c r="I23" i="5" s="1"/>
  <c r="K23"/>
  <c r="K21"/>
  <c r="A111" i="4"/>
  <c r="I21" i="5" s="1"/>
  <c r="K13"/>
  <c r="A102" i="4"/>
  <c r="A125"/>
  <c r="I35" i="5" s="1"/>
  <c r="K35"/>
  <c r="K17"/>
  <c r="A106" i="4"/>
  <c r="A133"/>
  <c r="I43" i="5" s="1"/>
  <c r="K43"/>
  <c r="A114" i="4"/>
  <c r="I24" i="5" s="1"/>
  <c r="K24"/>
  <c r="K38"/>
  <c r="A128" i="4"/>
  <c r="I38" i="5" s="1"/>
  <c r="A105" i="4"/>
  <c r="I15" i="5" s="1"/>
  <c r="K15"/>
  <c r="A99" i="4"/>
  <c r="K8" i="5"/>
  <c r="A98" i="4"/>
  <c r="K7" i="5"/>
  <c r="A121" i="4"/>
  <c r="I31" i="5" s="1"/>
  <c r="K31"/>
  <c r="A136" i="4"/>
  <c r="I46" i="5" s="1"/>
  <c r="A131" i="4"/>
  <c r="I41" i="5" s="1"/>
  <c r="A116" i="4"/>
  <c r="I26" i="5" s="1"/>
  <c r="K34"/>
  <c r="A124" i="4"/>
  <c r="I34" i="5" s="1"/>
  <c r="K29"/>
  <c r="A119" i="4"/>
  <c r="I29" i="5" s="1"/>
  <c r="K18"/>
  <c r="A108" i="4"/>
  <c r="I18" i="5" s="1"/>
  <c r="K22"/>
  <c r="A112" i="4"/>
  <c r="I22" i="5" s="1"/>
  <c r="A100" i="4"/>
  <c r="K12" i="5"/>
  <c r="A109" i="4"/>
  <c r="I19" i="5" s="1"/>
  <c r="K19"/>
  <c r="A129" i="4"/>
  <c r="I39" i="5" s="1"/>
  <c r="K39"/>
  <c r="A123" i="4"/>
  <c r="I33" i="5" s="1"/>
  <c r="A117" i="4"/>
  <c r="I27" i="5" s="1"/>
  <c r="K27"/>
  <c r="A101" i="4"/>
  <c r="I11" i="5" s="1"/>
  <c r="K11"/>
  <c r="G10"/>
  <c r="A52" i="4"/>
  <c r="G9" i="5"/>
  <c r="A55" i="4"/>
  <c r="G25" i="5"/>
  <c r="A70" i="4"/>
  <c r="E25" i="5" s="1"/>
  <c r="G41"/>
  <c r="A86" i="4"/>
  <c r="E41" i="5" s="1"/>
  <c r="A63" i="4"/>
  <c r="E18" i="5" s="1"/>
  <c r="A75" i="4"/>
  <c r="E30" i="5" s="1"/>
  <c r="A83" i="4"/>
  <c r="E38" i="5" s="1"/>
  <c r="A91" i="4"/>
  <c r="E46" i="5" s="1"/>
  <c r="A58" i="4"/>
  <c r="A64"/>
  <c r="E19" i="5" s="1"/>
  <c r="A72" i="4"/>
  <c r="E27" i="5" s="1"/>
  <c r="A80" i="4"/>
  <c r="E35" i="5" s="1"/>
  <c r="A88" i="4"/>
  <c r="E43" i="5" s="1"/>
  <c r="A56" i="4"/>
  <c r="A81"/>
  <c r="E36" i="5" s="1"/>
  <c r="G37"/>
  <c r="A82" i="4"/>
  <c r="E37" i="5" s="1"/>
  <c r="A65" i="4"/>
  <c r="E20" i="5" s="1"/>
  <c r="G13"/>
  <c r="A61" i="4"/>
  <c r="G29" i="5"/>
  <c r="A74" i="4"/>
  <c r="E29" i="5" s="1"/>
  <c r="G45"/>
  <c r="A90" i="4"/>
  <c r="E45" i="5" s="1"/>
  <c r="A73" i="4"/>
  <c r="E28" i="5" s="1"/>
  <c r="A77" i="4"/>
  <c r="E32" i="5" s="1"/>
  <c r="G21"/>
  <c r="A66" i="4"/>
  <c r="E21" i="5" s="1"/>
  <c r="A53" i="4"/>
  <c r="E8" i="5" s="1"/>
  <c r="G17"/>
  <c r="A54" i="4"/>
  <c r="G33" i="5"/>
  <c r="A78" i="4"/>
  <c r="E33" i="5" s="1"/>
  <c r="G22"/>
  <c r="A67" i="4"/>
  <c r="E22" i="5" s="1"/>
  <c r="A89" i="4"/>
  <c r="E44" i="5" s="1"/>
  <c r="A60" i="4"/>
  <c r="A71"/>
  <c r="E26" i="5" s="1"/>
  <c r="A79" i="4"/>
  <c r="E34" i="5" s="1"/>
  <c r="A87" i="4"/>
  <c r="E42" i="5" s="1"/>
  <c r="A57" i="4"/>
  <c r="A59"/>
  <c r="A68"/>
  <c r="E23" i="5" s="1"/>
  <c r="A76" i="4"/>
  <c r="E31" i="5" s="1"/>
  <c r="A84" i="4"/>
  <c r="E39" i="5" s="1"/>
  <c r="A69" i="4"/>
  <c r="E24" i="5" s="1"/>
  <c r="A62" i="4"/>
  <c r="A85"/>
  <c r="E40" i="5" s="1"/>
  <c r="AJ152" i="1"/>
  <c r="AJ150"/>
  <c r="AJ153"/>
  <c r="AL267"/>
  <c r="AJ267"/>
  <c r="AL283"/>
  <c r="AJ283"/>
  <c r="AL259"/>
  <c r="AJ259"/>
  <c r="AJ192"/>
  <c r="AJ276"/>
  <c r="AJ252"/>
  <c r="AL243"/>
  <c r="AJ243"/>
  <c r="AJ220"/>
  <c r="AJ188"/>
  <c r="AJ172"/>
  <c r="AJ156"/>
  <c r="AJ160"/>
  <c r="AL227"/>
  <c r="AJ227"/>
  <c r="AL292"/>
  <c r="AJ292"/>
  <c r="AJ268"/>
  <c r="AJ244"/>
  <c r="AL235"/>
  <c r="AJ235"/>
  <c r="AJ176"/>
  <c r="AJ224"/>
  <c r="AJ208"/>
  <c r="AJ280"/>
  <c r="AJ248"/>
  <c r="AJ284"/>
  <c r="AL275"/>
  <c r="AJ275"/>
  <c r="AJ260"/>
  <c r="AL251"/>
  <c r="AJ251"/>
  <c r="AJ228"/>
  <c r="AJ178"/>
  <c r="AJ162"/>
  <c r="AJ196"/>
  <c r="C22" i="4"/>
  <c r="C18"/>
  <c r="C14"/>
  <c r="C9"/>
  <c r="B15" i="5"/>
  <c r="B11"/>
  <c r="B8"/>
  <c r="B9"/>
  <c r="D11" i="4"/>
  <c r="C11"/>
  <c r="C21"/>
  <c r="E20"/>
  <c r="C20"/>
  <c r="E16"/>
  <c r="C16"/>
  <c r="E8"/>
  <c r="C8"/>
  <c r="C17"/>
  <c r="C7"/>
  <c r="C12"/>
  <c r="C23"/>
  <c r="C10"/>
  <c r="D25"/>
  <c r="G25"/>
  <c r="F25"/>
  <c r="E25"/>
  <c r="G21"/>
  <c r="D20"/>
  <c r="G17"/>
  <c r="D16"/>
  <c r="D15"/>
  <c r="G15"/>
  <c r="E24"/>
  <c r="D24"/>
  <c r="D22"/>
  <c r="E22"/>
  <c r="G22"/>
  <c r="F21"/>
  <c r="D21"/>
  <c r="D18"/>
  <c r="E18"/>
  <c r="G18"/>
  <c r="F17"/>
  <c r="D17"/>
  <c r="D23"/>
  <c r="D19"/>
  <c r="G12"/>
  <c r="E7"/>
  <c r="E12"/>
  <c r="D8"/>
  <c r="D7"/>
  <c r="D12"/>
  <c r="F9"/>
  <c r="G7"/>
  <c r="G14"/>
  <c r="G9"/>
  <c r="F14"/>
  <c r="E14"/>
  <c r="E9"/>
  <c r="G19"/>
  <c r="G11"/>
  <c r="G24"/>
  <c r="F23"/>
  <c r="G16"/>
  <c r="F15"/>
  <c r="F11"/>
  <c r="F24"/>
  <c r="E23"/>
  <c r="F20"/>
  <c r="E19"/>
  <c r="F16"/>
  <c r="E15"/>
  <c r="F8"/>
  <c r="E11"/>
  <c r="G20"/>
  <c r="F19"/>
  <c r="G8"/>
  <c r="G10"/>
  <c r="F10"/>
  <c r="D10"/>
  <c r="Q55" i="5" l="1"/>
  <c r="Q53"/>
  <c r="Q54"/>
  <c r="I54"/>
  <c r="E15"/>
  <c r="E13"/>
  <c r="E12"/>
  <c r="I17"/>
  <c r="M9"/>
  <c r="Y17"/>
  <c r="Y21"/>
  <c r="I7"/>
  <c r="M17"/>
  <c r="M14"/>
  <c r="U12"/>
  <c r="AC16"/>
  <c r="AC14"/>
  <c r="A54"/>
  <c r="M52"/>
  <c r="M55"/>
  <c r="M53"/>
  <c r="M54"/>
  <c r="A53"/>
  <c r="A52"/>
  <c r="AC18"/>
  <c r="Y18"/>
  <c r="Y9"/>
  <c r="Y19"/>
  <c r="Y15"/>
  <c r="U15"/>
  <c r="U18"/>
  <c r="U17"/>
  <c r="Q8"/>
  <c r="Q16"/>
  <c r="Q14"/>
  <c r="Q21"/>
  <c r="M15"/>
  <c r="I16"/>
  <c r="E16"/>
  <c r="E7"/>
  <c r="E14"/>
  <c r="E17"/>
  <c r="E11"/>
  <c r="U11"/>
  <c r="Y11"/>
  <c r="Q18"/>
  <c r="Y10"/>
  <c r="I58"/>
  <c r="I57"/>
  <c r="I60"/>
  <c r="AC15"/>
  <c r="AC17"/>
  <c r="AC13"/>
  <c r="AC12"/>
  <c r="Y13"/>
  <c r="Y12"/>
  <c r="Y14"/>
  <c r="Y16"/>
  <c r="U14"/>
  <c r="U13"/>
  <c r="U8"/>
  <c r="U10"/>
  <c r="U9"/>
  <c r="Q17"/>
  <c r="Q11"/>
  <c r="Q15"/>
  <c r="Q7"/>
  <c r="Q12"/>
  <c r="Q13"/>
  <c r="M18"/>
  <c r="M10"/>
  <c r="M19"/>
  <c r="M11"/>
  <c r="M12"/>
  <c r="I12"/>
  <c r="I13"/>
  <c r="I10"/>
  <c r="E9"/>
  <c r="E10"/>
  <c r="AC11"/>
  <c r="M8"/>
  <c r="U52"/>
  <c r="I9"/>
  <c r="Y53"/>
  <c r="U54"/>
  <c r="Q52"/>
  <c r="AC8"/>
  <c r="AC10"/>
  <c r="Y8"/>
  <c r="Y7"/>
  <c r="U7"/>
  <c r="M7"/>
  <c r="I8"/>
  <c r="H25" i="4"/>
  <c r="C25" i="5" s="1"/>
  <c r="H16" i="4"/>
  <c r="H22"/>
  <c r="C22" i="5" s="1"/>
  <c r="H19" i="4"/>
  <c r="C19" i="5" s="1"/>
  <c r="H24" i="4"/>
  <c r="C24" i="5" s="1"/>
  <c r="H18" i="4"/>
  <c r="C18" i="5" s="1"/>
  <c r="H20" i="4"/>
  <c r="C20" i="5" s="1"/>
  <c r="H21" i="4"/>
  <c r="C21" i="5" s="1"/>
  <c r="H17" i="4"/>
  <c r="C17" i="5" s="1"/>
  <c r="H15" i="4"/>
  <c r="H23"/>
  <c r="C23" i="5" s="1"/>
  <c r="H7" i="4"/>
  <c r="H14"/>
  <c r="C14" i="5" s="1"/>
  <c r="H8" i="4"/>
  <c r="H10"/>
  <c r="H11"/>
  <c r="C11" i="5" s="1"/>
  <c r="H12" i="4"/>
  <c r="H9"/>
  <c r="C8" i="5" l="1"/>
  <c r="C9"/>
  <c r="C12"/>
  <c r="C15"/>
  <c r="C16"/>
  <c r="C13" i="4" l="1"/>
  <c r="B7" i="3"/>
  <c r="B13" i="4" s="1"/>
  <c r="B13" i="5"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Z6" l="1"/>
  <c r="Z8"/>
  <c r="Z9"/>
  <c r="Z10"/>
  <c r="Z11"/>
  <c r="Z12"/>
  <c r="Z13"/>
  <c r="Z14"/>
  <c r="Z15"/>
  <c r="Z17"/>
  <c r="Z18"/>
  <c r="Z19"/>
  <c r="Z21"/>
  <c r="Z22"/>
  <c r="Z23"/>
  <c r="Z24"/>
  <c r="Z25"/>
  <c r="Z26"/>
  <c r="Z27"/>
  <c r="Z28"/>
  <c r="Z29"/>
  <c r="Z30"/>
  <c r="Z31"/>
  <c r="Z33"/>
  <c r="Z34"/>
  <c r="AG14"/>
  <c r="AG34"/>
  <c r="AL34" s="1"/>
  <c r="Z32"/>
  <c r="Z7"/>
  <c r="Z16"/>
  <c r="Z35"/>
  <c r="Z36"/>
  <c r="Z5"/>
  <c r="AG13"/>
  <c r="AG26"/>
  <c r="AG29"/>
  <c r="AL29" s="1"/>
  <c r="AG30"/>
  <c r="AG31"/>
  <c r="AL31" s="1"/>
  <c r="AG32"/>
  <c r="AG20"/>
  <c r="AG6"/>
  <c r="AL6" s="1"/>
  <c r="AG7"/>
  <c r="AL7" s="1"/>
  <c r="AG8"/>
  <c r="AL8" s="1"/>
  <c r="AG10"/>
  <c r="AL10" s="1"/>
  <c r="AG11"/>
  <c r="AL11" s="1"/>
  <c r="AG12"/>
  <c r="AL12" s="1"/>
  <c r="AG15"/>
  <c r="AL15" s="1"/>
  <c r="AG16"/>
  <c r="AL16" s="1"/>
  <c r="AG17"/>
  <c r="AG18"/>
  <c r="AL18" s="1"/>
  <c r="AG22"/>
  <c r="AL22" s="1"/>
  <c r="AG23"/>
  <c r="AG24"/>
  <c r="AG25"/>
  <c r="AL25" s="1"/>
  <c r="AG27"/>
  <c r="AL27" s="1"/>
  <c r="AG28"/>
  <c r="AL28" s="1"/>
  <c r="Z20"/>
  <c r="AL20"/>
  <c r="AL36"/>
  <c r="AL23"/>
  <c r="B7" i="5"/>
  <c r="B10"/>
  <c r="AL24" i="1"/>
  <c r="AL21"/>
  <c r="AL30"/>
  <c r="AL33"/>
  <c r="AL26"/>
  <c r="AJ33"/>
  <c r="AL32"/>
  <c r="AL35"/>
  <c r="E13" i="4"/>
  <c r="F13"/>
  <c r="D13"/>
  <c r="G13"/>
  <c r="AL19" i="1"/>
  <c r="AL9"/>
  <c r="AL14"/>
  <c r="AL17"/>
  <c r="AL13"/>
  <c r="AJ11"/>
  <c r="AJ17"/>
  <c r="AL5"/>
  <c r="AJ28" l="1"/>
  <c r="AJ14"/>
  <c r="AJ12"/>
  <c r="AJ18"/>
  <c r="AJ6"/>
  <c r="AJ23"/>
  <c r="AJ32"/>
  <c r="AJ7"/>
  <c r="AJ16"/>
  <c r="AJ22"/>
  <c r="AJ20"/>
  <c r="AJ19"/>
  <c r="AJ21"/>
  <c r="AJ26"/>
  <c r="AJ36"/>
  <c r="AJ35"/>
  <c r="AJ29"/>
  <c r="AJ9"/>
  <c r="AJ15"/>
  <c r="AJ31"/>
  <c r="AJ25"/>
  <c r="AJ24"/>
  <c r="AJ34"/>
  <c r="AJ30"/>
  <c r="AJ10"/>
  <c r="AJ27"/>
  <c r="AJ13"/>
  <c r="H7" i="3"/>
  <c r="H13" i="4" s="1"/>
  <c r="C13" i="5" s="1"/>
  <c r="AH8" i="1"/>
  <c r="AJ8" s="1"/>
  <c r="AJ5"/>
  <c r="C10" i="5" l="1"/>
  <c r="A9" i="4"/>
  <c r="A14"/>
  <c r="A14" i="5" s="1"/>
  <c r="A18" i="4"/>
  <c r="A18" i="5" s="1"/>
  <c r="A22" i="4"/>
  <c r="A22" i="5" s="1"/>
  <c r="A26" i="4"/>
  <c r="A26" i="5" s="1"/>
  <c r="A30" i="4"/>
  <c r="A30" i="5" s="1"/>
  <c r="A34" i="4"/>
  <c r="A34" i="5" s="1"/>
  <c r="A38" i="4"/>
  <c r="A38" i="5" s="1"/>
  <c r="A42" i="4"/>
  <c r="A42" i="5" s="1"/>
  <c r="A46" i="4"/>
  <c r="A10"/>
  <c r="A24"/>
  <c r="A24" i="5" s="1"/>
  <c r="A32" i="4"/>
  <c r="A32" i="5" s="1"/>
  <c r="A40" i="4"/>
  <c r="A40" i="5" s="1"/>
  <c r="A7" i="4"/>
  <c r="A17"/>
  <c r="A17" i="5" s="1"/>
  <c r="A29" i="4"/>
  <c r="A29" i="5" s="1"/>
  <c r="A37" i="4"/>
  <c r="A37" i="5" s="1"/>
  <c r="A45" i="4"/>
  <c r="A45" i="5" s="1"/>
  <c r="A11" i="4"/>
  <c r="A15"/>
  <c r="A15" i="5" s="1"/>
  <c r="A19" i="4"/>
  <c r="A19" i="5" s="1"/>
  <c r="A23" i="4"/>
  <c r="A23" i="5" s="1"/>
  <c r="A27" i="4"/>
  <c r="A27" i="5" s="1"/>
  <c r="A31" i="4"/>
  <c r="A31" i="5" s="1"/>
  <c r="A35" i="4"/>
  <c r="A35" i="5" s="1"/>
  <c r="A39" i="4"/>
  <c r="A39" i="5" s="1"/>
  <c r="A43" i="4"/>
  <c r="A43" i="5" s="1"/>
  <c r="A13" i="4"/>
  <c r="A8"/>
  <c r="A16"/>
  <c r="A20"/>
  <c r="A20" i="5" s="1"/>
  <c r="A28" i="4"/>
  <c r="A28" i="5" s="1"/>
  <c r="A36" i="4"/>
  <c r="A36" i="5" s="1"/>
  <c r="A44" i="4"/>
  <c r="A44" i="5" s="1"/>
  <c r="A12" i="4"/>
  <c r="A21"/>
  <c r="A21" i="5" s="1"/>
  <c r="A25" i="4"/>
  <c r="A25" i="5" s="1"/>
  <c r="A33" i="4"/>
  <c r="A33" i="5" s="1"/>
  <c r="A41" i="4"/>
  <c r="A41" i="5" s="1"/>
  <c r="C7"/>
  <c r="A46"/>
  <c r="A13" l="1"/>
  <c r="A8"/>
  <c r="A10"/>
  <c r="A16"/>
  <c r="A11"/>
  <c r="A9"/>
  <c r="A7"/>
  <c r="A12"/>
</calcChain>
</file>

<file path=xl/sharedStrings.xml><?xml version="1.0" encoding="utf-8"?>
<sst xmlns="http://schemas.openxmlformats.org/spreadsheetml/2006/main" count="2592" uniqueCount="297">
  <si>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</si>
  <si>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</si>
  <si>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</si>
  <si>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</si>
  <si>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</si>
  <si>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</si>
  <si>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</si>
  <si>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</si>
  <si>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</si>
  <si>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</si>
  <si>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</si>
  <si>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</si>
  <si>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</si>
  <si>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</si>
  <si>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</si>
  <si>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</si>
  <si>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</si>
  <si>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</si>
  <si>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</si>
  <si>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</si>
  <si>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</si>
  <si>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</si>
  <si>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</si>
  <si>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</si>
  <si>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</si>
  <si>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</si>
  <si>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</si>
  <si>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</si>
  <si>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</si>
  <si>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</si>
  <si>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</si>
  <si>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</si>
  <si>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</si>
  <si>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</si>
  <si>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</si>
  <si>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</si>
  <si>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</si>
  <si>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</si>
  <si>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</si>
  <si>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</si>
  <si>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</si>
  <si>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</si>
  <si>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</si>
  <si>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</si>
  <si>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</si>
  <si>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</si>
  <si>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</si>
  <si>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</si>
  <si>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</si>
  <si>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</si>
  <si>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</si>
  <si>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</si>
  <si>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</si>
  <si>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</si>
  <si>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</si>
  <si>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</si>
  <si>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</si>
  <si>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</si>
  <si>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</si>
  <si>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</si>
  <si>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</si>
  <si>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</si>
  <si>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</si>
  <si>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</si>
  <si>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</si>
  <si>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</si>
  <si>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</si>
  <si>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</si>
  <si>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</si>
  <si>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</si>
  <si>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Masters' Results 2018/19</t>
  </si>
  <si>
    <t>a</t>
  </si>
  <si>
    <t>b</t>
  </si>
  <si>
    <t>c</t>
  </si>
  <si>
    <t>d</t>
  </si>
  <si>
    <t>Grand Total</t>
  </si>
  <si>
    <t>(blank)</t>
  </si>
  <si>
    <t>Sum of Total</t>
  </si>
  <si>
    <t>Ranking</t>
  </si>
  <si>
    <t>Player</t>
  </si>
  <si>
    <t>Played</t>
  </si>
  <si>
    <t>Best Score 1</t>
  </si>
  <si>
    <t>Best Score 2</t>
  </si>
  <si>
    <t>Best Score 3</t>
  </si>
  <si>
    <t>Best Score 4</t>
  </si>
  <si>
    <t>M35</t>
  </si>
  <si>
    <t>M40</t>
  </si>
  <si>
    <t>2017/18 Rankings Summary</t>
  </si>
  <si>
    <t>If you receive two byes do you get into the plate</t>
  </si>
  <si>
    <t>Count of Age Category</t>
  </si>
  <si>
    <t>No.</t>
  </si>
  <si>
    <t>Players  who have Participated and in which Age Category 2018/19</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</si>
  <si>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</si>
  <si>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</si>
  <si>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</si>
  <si>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</si>
  <si>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</si>
  <si>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</si>
  <si>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</si>
  <si>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</si>
  <si>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</si>
  <si>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</si>
  <si>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</si>
  <si>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</si>
  <si>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</si>
  <si>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</si>
  <si>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</si>
  <si>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</si>
  <si>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</si>
  <si>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</si>
  <si>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</si>
  <si>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</si>
  <si>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</si>
  <si>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</si>
  <si>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</si>
  <si>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</si>
  <si>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</si>
  <si>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</si>
  <si>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</si>
  <si>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</si>
  <si>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</si>
  <si>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</si>
  <si>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</si>
  <si>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</si>
  <si>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</si>
  <si>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</si>
  <si>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</si>
  <si>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</si>
  <si>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</si>
  <si>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</si>
  <si>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</si>
  <si>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</si>
  <si>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</si>
  <si>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</si>
  <si>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</si>
  <si>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</si>
  <si>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</si>
  <si>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</si>
  <si>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</si>
  <si>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</si>
  <si>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</si>
  <si>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</si>
  <si>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</si>
  <si>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</si>
  <si>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</si>
  <si>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</si>
  <si>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</si>
  <si>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</si>
  <si>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</si>
  <si>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</si>
  <si>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</si>
  <si>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</si>
  <si>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</si>
  <si>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</si>
  <si>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</si>
  <si>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</si>
  <si>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</si>
  <si>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</si>
  <si>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</si>
  <si>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</si>
  <si>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</si>
  <si>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</si>
  <si>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</si>
  <si>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</si>
  <si>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</si>
  <si>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</si>
  <si>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</si>
  <si>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</si>
  <si>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</si>
  <si>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</si>
  <si>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</si>
  <si>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</si>
  <si>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</si>
  <si>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</si>
  <si>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</si>
  <si>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2018/19 Masters' Tournament Points Details</t>
  </si>
  <si>
    <t>British Nationals</t>
  </si>
  <si>
    <t>Neil Frankland</t>
  </si>
  <si>
    <t>Les Harkness</t>
  </si>
  <si>
    <t>Paul Harris</t>
  </si>
  <si>
    <t>Robin Ridley</t>
  </si>
  <si>
    <t>Jim Dougal</t>
  </si>
  <si>
    <t>Phil Leek</t>
  </si>
  <si>
    <t>Ian Ross</t>
  </si>
  <si>
    <t>Alastair McMeckan</t>
  </si>
  <si>
    <t>Ken Reid</t>
  </si>
  <si>
    <t>Stuart Ayton</t>
  </si>
  <si>
    <t>Fiona McLean</t>
  </si>
  <si>
    <t>Maureen Carroll</t>
  </si>
  <si>
    <t>Eunice Bond</t>
  </si>
  <si>
    <t>Faith Sinclair</t>
  </si>
  <si>
    <t>2018/19 Rankings Best Four Scores</t>
  </si>
  <si>
    <t>Wendy Maitland Jones</t>
  </si>
  <si>
    <t>Peter Buchan</t>
  </si>
  <si>
    <t>Scott Hay</t>
  </si>
  <si>
    <t>Mark James</t>
  </si>
  <si>
    <t>Dougie Moffat</t>
  </si>
  <si>
    <t>Dave Bissett</t>
  </si>
  <si>
    <t>Richard Easton</t>
  </si>
  <si>
    <t>Mike Ramsay</t>
  </si>
  <si>
    <t>MRG7</t>
  </si>
  <si>
    <t>PRG6</t>
  </si>
  <si>
    <t>MRP7</t>
  </si>
  <si>
    <t>PRP6</t>
  </si>
  <si>
    <t>128 Player Draw</t>
  </si>
  <si>
    <t>Round 7</t>
  </si>
  <si>
    <t>Enter the games from 0 to 3 in the relevant round and shade in any rounds not played</t>
  </si>
  <si>
    <t>Julia Horsburgh</t>
  </si>
  <si>
    <t>Alison McGouldrick</t>
  </si>
  <si>
    <t>Jennifer Mcartney</t>
  </si>
  <si>
    <t>Jane Davey</t>
  </si>
  <si>
    <t>Bernie Beattie</t>
  </si>
  <si>
    <t>Rachel Toth</t>
  </si>
  <si>
    <t>Norma Marshall</t>
  </si>
  <si>
    <t>Fiona Morrison</t>
  </si>
  <si>
    <t>Ian Adamson</t>
  </si>
  <si>
    <t>Jonathan Thompson</t>
  </si>
  <si>
    <t>Iain Young</t>
  </si>
  <si>
    <t>Billy Scott</t>
  </si>
  <si>
    <t>Grant Gray</t>
  </si>
  <si>
    <t>Matthew Morton</t>
  </si>
  <si>
    <t>Grant McGovern</t>
  </si>
  <si>
    <t>Paul Jenkins</t>
  </si>
  <si>
    <t>Chris Turlik</t>
  </si>
  <si>
    <t>Brian Robertson</t>
  </si>
  <si>
    <t>Adam Hill</t>
  </si>
  <si>
    <t>Stuart Mitchell</t>
  </si>
  <si>
    <t>Dave Sheard</t>
  </si>
  <si>
    <t>Colin McMullan</t>
  </si>
  <si>
    <t>David Lindsay</t>
  </si>
  <si>
    <t>Danel Russell</t>
  </si>
  <si>
    <t>Willie Irvine</t>
  </si>
  <si>
    <t>Chris Holt</t>
  </si>
  <si>
    <t>Archy Magillivray</t>
  </si>
  <si>
    <t>Lance Marshall</t>
  </si>
  <si>
    <t>Allan Currie</t>
  </si>
  <si>
    <t>Norman Paterson</t>
  </si>
  <si>
    <t>Neil Rayner</t>
  </si>
  <si>
    <t>Clark Adam</t>
  </si>
  <si>
    <t>Eric Duguid</t>
  </si>
  <si>
    <t>Keith Gristwood</t>
  </si>
  <si>
    <t>Alan Nicoll</t>
  </si>
  <si>
    <t>Ronnie Carter</t>
  </si>
  <si>
    <t>Willie Jappy</t>
  </si>
  <si>
    <t>David McAleese</t>
  </si>
  <si>
    <t>Duncan Selkirk</t>
  </si>
  <si>
    <t>Dave Sturman</t>
  </si>
  <si>
    <t>Brian Duffy</t>
  </si>
  <si>
    <t>Matthew Crawford</t>
  </si>
  <si>
    <t>Ernie Cowell</t>
  </si>
  <si>
    <t>Emilio Fazzi</t>
  </si>
  <si>
    <t>Colin Henderson</t>
  </si>
  <si>
    <t>Jim Webster</t>
  </si>
  <si>
    <t>Michael Mooney</t>
  </si>
  <si>
    <t>Walter McAllister</t>
  </si>
  <si>
    <t>George Stirrat</t>
  </si>
  <si>
    <t>David Brown</t>
  </si>
  <si>
    <t>Andy Duff</t>
  </si>
  <si>
    <t>Alfred Thomson</t>
  </si>
  <si>
    <t>Robert Respinger</t>
  </si>
  <si>
    <t>John Mortimer</t>
  </si>
  <si>
    <t>Ian Nicholson</t>
  </si>
  <si>
    <t>Tom Kane</t>
  </si>
  <si>
    <t>Angus Woodward</t>
  </si>
  <si>
    <t>John Kynoch</t>
  </si>
  <si>
    <t>North</t>
  </si>
  <si>
    <t>Midland</t>
  </si>
  <si>
    <t>south</t>
  </si>
  <si>
    <t>Vicente Fernando</t>
  </si>
  <si>
    <t>Michael Black</t>
  </si>
  <si>
    <t>Andrew Bremner</t>
  </si>
  <si>
    <t>Nicholas Riley</t>
  </si>
  <si>
    <t>Blair MacKenzie</t>
  </si>
  <si>
    <t>Barry Masson</t>
  </si>
  <si>
    <t>David Niven</t>
  </si>
  <si>
    <t>Keith Simpson</t>
  </si>
  <si>
    <t>David Corry</t>
  </si>
  <si>
    <t>Ian Morrison</t>
  </si>
  <si>
    <t>Adam Clayton</t>
  </si>
  <si>
    <t>Les Symmons</t>
  </si>
  <si>
    <t>Allan Law</t>
  </si>
  <si>
    <t>David Goldring</t>
  </si>
  <si>
    <t>James Wells</t>
  </si>
  <si>
    <t>Peter Shivas</t>
  </si>
  <si>
    <t>Dick Bird</t>
  </si>
  <si>
    <t>Bryan Jackson</t>
  </si>
  <si>
    <t>John Charles</t>
  </si>
  <si>
    <t>David Taylor</t>
  </si>
  <si>
    <t>Keith Hobson</t>
  </si>
  <si>
    <t>Alex Allen</t>
  </si>
  <si>
    <t>Colin Davidson</t>
  </si>
  <si>
    <t>Bernard Starkey</t>
  </si>
  <si>
    <t>Elaine Inglis</t>
  </si>
  <si>
    <t>Ailsa Polworth</t>
  </si>
  <si>
    <t>Mandy Craig Gould</t>
  </si>
  <si>
    <t>Donald Durrand</t>
  </si>
  <si>
    <t>Helen Cordiner</t>
  </si>
</sst>
</file>

<file path=xl/styles.xml><?xml version="1.0" encoding="utf-8"?>
<styleSheet xmlns="http://schemas.openxmlformats.org/spreadsheetml/2006/main">
  <numFmts count="1">
    <numFmt numFmtId="43" formatCode="_-* #,##0.00_-;\-* #,##0.00_-;_-* &quot;-&quot;??_-;_-@_-"/>
  </numFmts>
  <fonts count="1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56">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4" fillId="3" borderId="1" xfId="0" applyFont="1" applyFill="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0" fillId="0" borderId="1" xfId="0" applyFont="1" applyBorder="1"/>
    <xf numFmtId="43" fontId="10" fillId="0" borderId="1" xfId="0" applyNumberFormat="1" applyFont="1" applyBorder="1"/>
    <xf numFmtId="0" fontId="10" fillId="0" borderId="0" xfId="0" applyFont="1"/>
  </cellXfs>
  <cellStyles count="2">
    <cellStyle name="Comma" xfId="1" builtinId="3"/>
    <cellStyle name="Normal" xfId="0" builtinId="0"/>
  </cellStyles>
  <dxfs count="296">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399.449847337964" createdVersion="4" refreshedVersion="3" recordCount="489">
  <cacheSource type="worksheet">
    <worksheetSource ref="A4:AL9999" sheet="Results"/>
  </cacheSource>
  <cacheFields count="38">
    <cacheField name="Name" numFmtId="0">
      <sharedItems containsBlank="1" count="131">
        <m/>
        <s v="Stuart Ayton"/>
        <s v="Neil Frankland"/>
        <s v="Les Harkness"/>
        <s v="Mike Ramsay"/>
        <s v="Richard Easton"/>
        <s v="Paul Harris"/>
        <s v="Robin Ridley"/>
        <s v="Jim Dougal"/>
        <s v="Phil Leek"/>
        <s v="Ian Ross"/>
        <s v="Alastair McMeckan"/>
        <s v="Ken Reid"/>
        <s v="Dave Bissett"/>
        <s v="Fiona McLean"/>
        <s v="Maureen Carroll"/>
        <s v="Eunice Bond"/>
        <s v="Faith Sinclair"/>
        <s v="Wendy Maitland Jones"/>
        <s v="Peter Buchan"/>
        <s v="Scott Hay"/>
        <s v="Mark James"/>
        <s v="Dougie Moffat"/>
        <s v="Julia Horsburgh"/>
        <s v="Alison McGouldrick"/>
        <s v="Jennifer Mcartney"/>
        <s v="Jane Davey"/>
        <s v="Helen Cordiner"/>
        <s v="Bernie Beattie"/>
        <s v="Rachel Toth"/>
        <s v="Norma Marshall"/>
        <s v="Fiona Morrison"/>
        <s v="Jonathan Thompson"/>
        <s v="Ian Adamson"/>
        <s v="Iain Young"/>
        <s v="Billy Scott"/>
        <s v="Grant Gray"/>
        <s v="Matthew Morton"/>
        <s v="Grant McGovern"/>
        <s v="Angus Woodward"/>
        <s v="Paul Jenkins"/>
        <s v="John Kynoch"/>
        <s v="Chris Turlik"/>
        <s v="Brian Robertson"/>
        <s v="Adam Hill"/>
        <s v="Stuart Mitchell"/>
        <s v="Dave Sheard"/>
        <s v="Colin McMullan"/>
        <s v="David Lindsay"/>
        <s v="Danel Russell"/>
        <s v="Willie Irvine"/>
        <s v="Donald Durrand"/>
        <s v="Chris Holt"/>
        <s v="Archy Magillivray"/>
        <s v="Lance Marshall"/>
        <s v="Allan Currie"/>
        <s v="Norman Paterson"/>
        <s v="Neil Rayner"/>
        <s v="Clark Adam"/>
        <s v="Eric Duguid"/>
        <s v="Keith Gristwood"/>
        <s v="Alan Nicoll"/>
        <s v="Ronnie Carter"/>
        <s v="Willie Jappy"/>
        <s v="David McAleese"/>
        <s v="Duncan Selkirk"/>
        <s v="Dave Sturman"/>
        <s v="Brian Duffy"/>
        <s v="Matthew Crawford"/>
        <s v="Ernie Cowell"/>
        <s v="Emilio Fazzi"/>
        <s v="Colin Henderson"/>
        <s v="Jim Webster"/>
        <s v="Michael Mooney"/>
        <s v="Walter McAllister"/>
        <s v="George Stirrat"/>
        <s v="David Brown"/>
        <s v="Andy Duff"/>
        <s v="Alfred Thomson"/>
        <s v="Robert Respinger"/>
        <s v="John Mortimer"/>
        <s v="Ian Nicholson"/>
        <s v="Tom Kane"/>
        <s v="Vicente Fernando"/>
        <s v="Michael Black"/>
        <s v="Andrew Bremner"/>
        <s v="Nicholas Riley"/>
        <s v="Blair MacKenzie"/>
        <s v="Barry Masson"/>
        <s v="David Niven"/>
        <s v="Keith Simpson"/>
        <s v="David Corry"/>
        <s v="Ian Morrison"/>
        <s v="Adam Clayton"/>
        <s v="Les Symmons"/>
        <s v="Allan Law"/>
        <s v="David Goldring"/>
        <s v="James Wells"/>
        <s v="Peter Shivas"/>
        <s v="Dick Bird"/>
        <s v="Bryan Jackson"/>
        <s v="John Charles"/>
        <s v="David Taylor"/>
        <s v="Keith Hobson"/>
        <s v="Alex Allen"/>
        <s v="Colin Davidson"/>
        <s v="Bernard Starkey"/>
        <s v="Elaine Inglis"/>
        <s v="Ailsa Polworth"/>
        <s v="Mandy Craig Gould"/>
        <s v="g" u="1"/>
        <s v="Donal Durrand" u="1"/>
        <s v="l" u="1"/>
        <s v="e" u="1"/>
        <s v="q" u="1"/>
        <s v="uart Ayton" u="1"/>
        <s v="j" u="1"/>
        <s v="c" u="1"/>
        <s v="o" u="1"/>
        <s v="h" u="1"/>
        <s v="a" u="1"/>
        <s v="Helin Cordiner" u="1"/>
        <s v="m" u="1"/>
        <s v="f" u="1"/>
        <s v="r" u="1"/>
        <s v="k" u="1"/>
        <s v="d" u="1"/>
        <s v="p" u="1"/>
        <s v="i" u="1"/>
        <s v="b" u="1"/>
        <s v="n " u="1"/>
      </sharedItems>
    </cacheField>
    <cacheField name="Age Category" numFmtId="0">
      <sharedItems containsBlank="1" containsMixedTypes="1" containsNumber="1" containsInteger="1" minValue="35" maxValue="40" count="21">
        <s v="M35"/>
        <s v="M40"/>
        <s v="M45"/>
        <s v="M50"/>
        <s v="M55"/>
        <s v="M60"/>
        <s v="M65"/>
        <s v="M70"/>
        <s v="M75"/>
        <s v="L35"/>
        <s v="L40"/>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128"/>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3"/>
    </cacheField>
    <cacheField name="MRG6" numFmtId="0">
      <sharedItems containsString="0" containsBlank="1" containsNumber="1" containsInteger="1" minValue="2" maxValue="2"/>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String="0" containsBlank="1" containsNumber="1" containsInteger="1" minValue="0" maxValue="0"/>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100"/>
    </cacheField>
    <cacheField name="MRP6" numFmtId="0">
      <sharedItems containsString="0" containsBlank="1" containsNumber="1" containsInteger="1" minValue="0" maxValue="90"/>
    </cacheField>
    <cacheField name="MRP7" numFmtId="0">
      <sharedItems containsString="0" containsBlank="1" containsNumber="1" containsInteger="1" minValue="0" maxValue="0"/>
    </cacheField>
    <cacheField name="MRP Tot" numFmtId="0">
      <sharedItems containsString="0" containsBlank="1" containsNumber="1" containsInteger="1" minValue="0" maxValue="45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2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65"/>
    </cacheField>
    <cacheField name="Plat Adj" numFmtId="0">
      <sharedItems containsString="0" containsBlank="1" containsNumber="1" containsInteger="1" minValue="-60" maxValue="0"/>
    </cacheField>
    <cacheField name="Multiplyer" numFmtId="0">
      <sharedItems containsString="0" containsBlank="1" containsNumber="1" minValue="1" maxValue="1.5"/>
    </cacheField>
    <cacheField name="Total" numFmtId="43">
      <sharedItems containsString="0" containsBlank="1" containsNumber="1" minValue="0" maxValue="540"/>
    </cacheField>
    <cacheField name="Plate Adj" numFmtId="0">
      <sharedItems containsBlank="1"/>
    </cacheField>
    <cacheField name="Plate Adj2" numFmtId="0">
      <sharedItems containsString="0" containsBlank="1" containsNumber="1" containsInteger="1" minValue="0" maxValue="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9">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
    <n v="0"/>
    <s v="False"/>
    <n v="0"/>
  </r>
  <r>
    <x v="0"/>
    <x v="9"/>
    <x v="5"/>
    <m/>
    <n v="64"/>
    <m/>
    <m/>
    <m/>
    <m/>
    <m/>
    <m/>
    <m/>
    <m/>
    <m/>
    <m/>
    <m/>
    <m/>
    <m/>
    <n v="0"/>
    <n v="0"/>
    <n v="0"/>
    <n v="0"/>
    <n v="0"/>
    <n v="0"/>
    <n v="0"/>
    <n v="0"/>
    <n v="0"/>
    <n v="0"/>
    <n v="0"/>
    <n v="0"/>
    <n v="0"/>
    <n v="0"/>
    <n v="0"/>
    <n v="0"/>
    <n v="1.5"/>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1"/>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5"/>
    <n v="0"/>
    <s v="False"/>
    <n v="0"/>
  </r>
  <r>
    <x v="0"/>
    <x v="17"/>
    <x v="5"/>
    <m/>
    <n v="64"/>
    <m/>
    <m/>
    <m/>
    <m/>
    <m/>
    <m/>
    <m/>
    <m/>
    <m/>
    <m/>
    <m/>
    <m/>
    <m/>
    <n v="0"/>
    <n v="0"/>
    <n v="0"/>
    <n v="0"/>
    <n v="0"/>
    <n v="0"/>
    <n v="0"/>
    <n v="0"/>
    <n v="0"/>
    <n v="0"/>
    <n v="0"/>
    <n v="0"/>
    <n v="0"/>
    <n v="0"/>
    <n v="0"/>
    <n v="0"/>
    <n v="1"/>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1"/>
    <x v="1"/>
    <x v="6"/>
    <m/>
    <n v="32"/>
    <n v="3"/>
    <n v="3"/>
    <n v="0"/>
    <m/>
    <m/>
    <m/>
    <m/>
    <m/>
    <m/>
    <m/>
    <m/>
    <m/>
    <m/>
    <n v="60"/>
    <n v="60"/>
    <n v="20"/>
    <n v="0"/>
    <n v="0"/>
    <n v="0"/>
    <n v="0"/>
    <n v="140"/>
    <n v="0"/>
    <n v="0"/>
    <n v="0"/>
    <n v="0"/>
    <n v="0"/>
    <n v="0"/>
    <n v="0"/>
    <n v="0"/>
    <n v="1.5"/>
    <n v="210"/>
    <s v="False"/>
    <n v="0"/>
  </r>
  <r>
    <x v="2"/>
    <x v="2"/>
    <x v="6"/>
    <m/>
    <n v="64"/>
    <n v="3"/>
    <n v="3"/>
    <n v="3"/>
    <n v="3"/>
    <n v="1"/>
    <m/>
    <m/>
    <m/>
    <m/>
    <m/>
    <m/>
    <m/>
    <m/>
    <n v="60"/>
    <n v="60"/>
    <n v="60"/>
    <n v="80"/>
    <n v="50"/>
    <n v="0"/>
    <n v="0"/>
    <n v="310"/>
    <n v="0"/>
    <n v="0"/>
    <n v="0"/>
    <n v="0"/>
    <n v="0"/>
    <n v="0"/>
    <n v="0"/>
    <n v="0"/>
    <n v="1.5"/>
    <n v="465"/>
    <s v="False"/>
    <n v="0"/>
  </r>
  <r>
    <x v="3"/>
    <x v="3"/>
    <x v="6"/>
    <m/>
    <n v="64"/>
    <n v="3"/>
    <n v="1"/>
    <m/>
    <m/>
    <m/>
    <m/>
    <m/>
    <m/>
    <m/>
    <m/>
    <m/>
    <m/>
    <m/>
    <n v="60"/>
    <n v="30"/>
    <n v="0"/>
    <n v="0"/>
    <n v="0"/>
    <n v="0"/>
    <n v="0"/>
    <n v="90"/>
    <n v="0"/>
    <n v="0"/>
    <n v="0"/>
    <n v="0"/>
    <n v="0"/>
    <n v="0"/>
    <n v="0"/>
    <n v="0"/>
    <n v="1.5"/>
    <n v="135"/>
    <s v="False"/>
    <n v="0"/>
  </r>
  <r>
    <x v="4"/>
    <x v="3"/>
    <x v="6"/>
    <m/>
    <n v="64"/>
    <n v="3"/>
    <n v="3"/>
    <n v="0"/>
    <m/>
    <m/>
    <m/>
    <m/>
    <m/>
    <m/>
    <m/>
    <m/>
    <m/>
    <m/>
    <n v="60"/>
    <n v="60"/>
    <n v="15"/>
    <n v="0"/>
    <n v="0"/>
    <n v="0"/>
    <n v="0"/>
    <n v="135"/>
    <n v="0"/>
    <n v="0"/>
    <n v="0"/>
    <n v="0"/>
    <n v="0"/>
    <n v="0"/>
    <n v="0"/>
    <n v="0"/>
    <n v="1.5"/>
    <n v="202.5"/>
    <s v="False"/>
    <n v="0"/>
  </r>
  <r>
    <x v="5"/>
    <x v="4"/>
    <x v="6"/>
    <m/>
    <n v="64"/>
    <n v="0"/>
    <m/>
    <m/>
    <m/>
    <m/>
    <m/>
    <m/>
    <m/>
    <m/>
    <m/>
    <m/>
    <m/>
    <m/>
    <n v="15"/>
    <n v="0"/>
    <n v="0"/>
    <n v="0"/>
    <n v="0"/>
    <n v="0"/>
    <n v="0"/>
    <n v="15"/>
    <n v="0"/>
    <n v="0"/>
    <n v="0"/>
    <n v="0"/>
    <n v="0"/>
    <n v="0"/>
    <n v="0"/>
    <n v="0"/>
    <n v="1.5"/>
    <n v="22.5"/>
    <s v="False"/>
    <n v="0"/>
  </r>
  <r>
    <x v="6"/>
    <x v="5"/>
    <x v="6"/>
    <m/>
    <n v="32"/>
    <n v="3"/>
    <n v="3"/>
    <n v="1"/>
    <m/>
    <m/>
    <m/>
    <m/>
    <m/>
    <m/>
    <m/>
    <m/>
    <m/>
    <m/>
    <n v="60"/>
    <n v="60"/>
    <n v="40"/>
    <n v="0"/>
    <n v="0"/>
    <n v="0"/>
    <n v="0"/>
    <n v="160"/>
    <n v="0"/>
    <n v="0"/>
    <n v="0"/>
    <n v="0"/>
    <n v="0"/>
    <n v="0"/>
    <n v="0"/>
    <n v="0"/>
    <n v="1.5"/>
    <n v="240"/>
    <s v="False"/>
    <n v="0"/>
  </r>
  <r>
    <x v="7"/>
    <x v="5"/>
    <x v="6"/>
    <m/>
    <n v="32"/>
    <n v="3"/>
    <n v="3"/>
    <n v="1"/>
    <m/>
    <m/>
    <m/>
    <m/>
    <m/>
    <m/>
    <m/>
    <m/>
    <m/>
    <m/>
    <n v="60"/>
    <n v="60"/>
    <n v="40"/>
    <n v="0"/>
    <n v="0"/>
    <n v="0"/>
    <n v="0"/>
    <n v="160"/>
    <n v="0"/>
    <n v="0"/>
    <n v="0"/>
    <n v="0"/>
    <n v="0"/>
    <n v="0"/>
    <n v="0"/>
    <n v="0"/>
    <n v="1.5"/>
    <n v="240"/>
    <s v="False"/>
    <n v="0"/>
  </r>
  <r>
    <x v="8"/>
    <x v="6"/>
    <x v="6"/>
    <m/>
    <n v="32"/>
    <n v="3"/>
    <n v="3"/>
    <n v="0"/>
    <m/>
    <m/>
    <m/>
    <m/>
    <m/>
    <m/>
    <m/>
    <m/>
    <m/>
    <m/>
    <n v="60"/>
    <n v="60"/>
    <n v="20"/>
    <n v="0"/>
    <n v="0"/>
    <n v="0"/>
    <n v="0"/>
    <n v="140"/>
    <n v="0"/>
    <n v="0"/>
    <n v="0"/>
    <n v="0"/>
    <n v="0"/>
    <n v="0"/>
    <n v="0"/>
    <n v="0"/>
    <n v="1.5"/>
    <n v="210"/>
    <s v="False"/>
    <n v="0"/>
  </r>
  <r>
    <x v="9"/>
    <x v="6"/>
    <x v="6"/>
    <m/>
    <n v="32"/>
    <n v="0"/>
    <m/>
    <m/>
    <m/>
    <m/>
    <m/>
    <m/>
    <m/>
    <m/>
    <n v="3"/>
    <n v="0"/>
    <m/>
    <m/>
    <n v="15"/>
    <n v="0"/>
    <n v="0"/>
    <n v="0"/>
    <n v="0"/>
    <n v="0"/>
    <n v="0"/>
    <n v="15"/>
    <n v="0"/>
    <n v="0"/>
    <n v="30"/>
    <n v="20"/>
    <n v="0"/>
    <n v="0"/>
    <n v="50"/>
    <n v="0"/>
    <n v="1.5"/>
    <n v="97.5"/>
    <s v="False"/>
    <n v="0"/>
  </r>
  <r>
    <x v="10"/>
    <x v="7"/>
    <x v="6"/>
    <m/>
    <n v="32"/>
    <n v="3"/>
    <n v="3"/>
    <n v="3"/>
    <n v="2"/>
    <m/>
    <m/>
    <m/>
    <m/>
    <m/>
    <m/>
    <m/>
    <m/>
    <m/>
    <n v="60"/>
    <n v="60"/>
    <n v="80"/>
    <n v="75"/>
    <n v="0"/>
    <n v="0"/>
    <n v="0"/>
    <n v="275"/>
    <n v="0"/>
    <n v="0"/>
    <n v="0"/>
    <n v="0"/>
    <n v="0"/>
    <n v="0"/>
    <n v="0"/>
    <n v="0"/>
    <n v="1.5"/>
    <n v="412.5"/>
    <s v="False"/>
    <n v="0"/>
  </r>
  <r>
    <x v="11"/>
    <x v="7"/>
    <x v="6"/>
    <m/>
    <n v="32"/>
    <n v="3"/>
    <n v="1"/>
    <m/>
    <m/>
    <m/>
    <m/>
    <m/>
    <m/>
    <m/>
    <m/>
    <m/>
    <m/>
    <m/>
    <n v="60"/>
    <n v="30"/>
    <n v="0"/>
    <n v="0"/>
    <n v="0"/>
    <n v="0"/>
    <n v="0"/>
    <n v="90"/>
    <n v="0"/>
    <n v="0"/>
    <n v="0"/>
    <n v="0"/>
    <n v="0"/>
    <n v="0"/>
    <n v="0"/>
    <n v="0"/>
    <n v="1.5"/>
    <n v="135"/>
    <s v="False"/>
    <n v="0"/>
  </r>
  <r>
    <x v="12"/>
    <x v="7"/>
    <x v="6"/>
    <m/>
    <n v="32"/>
    <n v="3"/>
    <n v="0"/>
    <m/>
    <m/>
    <m/>
    <m/>
    <m/>
    <m/>
    <m/>
    <m/>
    <m/>
    <m/>
    <m/>
    <n v="60"/>
    <n v="15"/>
    <n v="0"/>
    <n v="0"/>
    <n v="0"/>
    <n v="0"/>
    <n v="0"/>
    <n v="75"/>
    <n v="0"/>
    <n v="0"/>
    <n v="0"/>
    <n v="0"/>
    <n v="0"/>
    <n v="0"/>
    <n v="0"/>
    <n v="0"/>
    <n v="1.5"/>
    <n v="112.5"/>
    <s v="False"/>
    <n v="0"/>
  </r>
  <r>
    <x v="12"/>
    <x v="8"/>
    <x v="6"/>
    <m/>
    <n v="32"/>
    <n v="3"/>
    <n v="0"/>
    <m/>
    <m/>
    <m/>
    <m/>
    <m/>
    <m/>
    <m/>
    <m/>
    <m/>
    <m/>
    <m/>
    <n v="60"/>
    <n v="15"/>
    <n v="0"/>
    <n v="0"/>
    <n v="0"/>
    <n v="0"/>
    <n v="0"/>
    <n v="75"/>
    <n v="0"/>
    <n v="0"/>
    <n v="0"/>
    <n v="0"/>
    <n v="0"/>
    <n v="0"/>
    <n v="0"/>
    <n v="0"/>
    <n v="1.5"/>
    <n v="112.5"/>
    <s v="False"/>
    <n v="0"/>
  </r>
  <r>
    <x v="13"/>
    <x v="7"/>
    <x v="6"/>
    <m/>
    <n v="32"/>
    <n v="3"/>
    <n v="1"/>
    <m/>
    <m/>
    <m/>
    <m/>
    <m/>
    <m/>
    <m/>
    <m/>
    <m/>
    <m/>
    <m/>
    <n v="60"/>
    <n v="30"/>
    <n v="0"/>
    <n v="0"/>
    <n v="0"/>
    <n v="0"/>
    <n v="0"/>
    <n v="90"/>
    <n v="0"/>
    <n v="0"/>
    <n v="0"/>
    <n v="0"/>
    <n v="0"/>
    <n v="0"/>
    <n v="0"/>
    <n v="0"/>
    <n v="1.5"/>
    <n v="135"/>
    <s v="False"/>
    <n v="0"/>
  </r>
  <r>
    <x v="14"/>
    <x v="13"/>
    <x v="6"/>
    <m/>
    <n v="16"/>
    <n v="3"/>
    <n v="3"/>
    <n v="3"/>
    <n v="3"/>
    <m/>
    <m/>
    <m/>
    <m/>
    <m/>
    <m/>
    <m/>
    <m/>
    <m/>
    <n v="60"/>
    <n v="80"/>
    <n v="100"/>
    <n v="120"/>
    <n v="0"/>
    <n v="0"/>
    <n v="0"/>
    <n v="360"/>
    <n v="0"/>
    <n v="0"/>
    <n v="0"/>
    <n v="0"/>
    <n v="0"/>
    <n v="0"/>
    <n v="0"/>
    <n v="0"/>
    <n v="1.5"/>
    <n v="540"/>
    <s v="False"/>
    <n v="0"/>
  </r>
  <r>
    <x v="15"/>
    <x v="14"/>
    <x v="6"/>
    <m/>
    <n v="8"/>
    <n v="0"/>
    <m/>
    <m/>
    <m/>
    <m/>
    <m/>
    <m/>
    <n v="0"/>
    <m/>
    <m/>
    <m/>
    <m/>
    <m/>
    <n v="20"/>
    <n v="0"/>
    <n v="0"/>
    <n v="0"/>
    <n v="0"/>
    <n v="0"/>
    <n v="0"/>
    <n v="20"/>
    <n v="15"/>
    <n v="0"/>
    <n v="0"/>
    <n v="0"/>
    <n v="0"/>
    <n v="0"/>
    <n v="15"/>
    <n v="0"/>
    <n v="1.5"/>
    <n v="52.5"/>
    <s v="False"/>
    <n v="0"/>
  </r>
  <r>
    <x v="15"/>
    <x v="15"/>
    <x v="6"/>
    <m/>
    <n v="8"/>
    <n v="0"/>
    <m/>
    <m/>
    <m/>
    <m/>
    <m/>
    <m/>
    <n v="0"/>
    <m/>
    <m/>
    <m/>
    <m/>
    <m/>
    <n v="20"/>
    <n v="0"/>
    <n v="0"/>
    <n v="0"/>
    <n v="0"/>
    <n v="0"/>
    <n v="0"/>
    <n v="20"/>
    <n v="15"/>
    <n v="0"/>
    <n v="0"/>
    <n v="0"/>
    <n v="0"/>
    <n v="0"/>
    <n v="15"/>
    <n v="0"/>
    <n v="1.5"/>
    <n v="52.5"/>
    <s v="False"/>
    <n v="0"/>
  </r>
  <r>
    <x v="16"/>
    <x v="14"/>
    <x v="6"/>
    <m/>
    <n v="8"/>
    <n v="1"/>
    <m/>
    <m/>
    <m/>
    <m/>
    <m/>
    <m/>
    <n v="3"/>
    <n v="3"/>
    <m/>
    <m/>
    <m/>
    <m/>
    <n v="40"/>
    <n v="0"/>
    <n v="0"/>
    <n v="0"/>
    <n v="0"/>
    <n v="0"/>
    <n v="0"/>
    <n v="40"/>
    <n v="30"/>
    <n v="35"/>
    <n v="0"/>
    <n v="0"/>
    <n v="0"/>
    <n v="0"/>
    <n v="65"/>
    <n v="0"/>
    <n v="1.5"/>
    <n v="157.5"/>
    <s v="False"/>
    <n v="0"/>
  </r>
  <r>
    <x v="17"/>
    <x v="15"/>
    <x v="6"/>
    <m/>
    <s v="rr3"/>
    <n v="3"/>
    <n v="3"/>
    <m/>
    <m/>
    <m/>
    <m/>
    <m/>
    <m/>
    <m/>
    <m/>
    <m/>
    <m/>
    <m/>
    <n v="100"/>
    <n v="100"/>
    <n v="0"/>
    <n v="0"/>
    <n v="0"/>
    <n v="0"/>
    <n v="0"/>
    <n v="200"/>
    <n v="0"/>
    <n v="0"/>
    <n v="0"/>
    <n v="0"/>
    <n v="0"/>
    <n v="0"/>
    <n v="0"/>
    <n v="0"/>
    <n v="1.5"/>
    <n v="300"/>
    <s v="False"/>
    <n v="0"/>
  </r>
  <r>
    <x v="18"/>
    <x v="10"/>
    <x v="9"/>
    <m/>
    <n v="32"/>
    <n v="3"/>
    <n v="3"/>
    <n v="1"/>
    <m/>
    <m/>
    <m/>
    <m/>
    <m/>
    <m/>
    <m/>
    <m/>
    <m/>
    <m/>
    <n v="60"/>
    <n v="60"/>
    <n v="40"/>
    <n v="0"/>
    <n v="0"/>
    <n v="0"/>
    <n v="0"/>
    <n v="160"/>
    <n v="0"/>
    <n v="0"/>
    <n v="0"/>
    <n v="0"/>
    <n v="0"/>
    <n v="0"/>
    <n v="0"/>
    <n v="0"/>
    <n v="1"/>
    <n v="160"/>
    <s v="False"/>
    <n v="0"/>
  </r>
  <r>
    <x v="14"/>
    <x v="13"/>
    <x v="9"/>
    <m/>
    <n v="32"/>
    <n v="3"/>
    <n v="3"/>
    <n v="3"/>
    <n v="1"/>
    <m/>
    <m/>
    <m/>
    <m/>
    <m/>
    <m/>
    <m/>
    <m/>
    <m/>
    <n v="60"/>
    <n v="60"/>
    <n v="80"/>
    <n v="50"/>
    <n v="0"/>
    <n v="0"/>
    <n v="0"/>
    <n v="250"/>
    <n v="0"/>
    <n v="0"/>
    <n v="0"/>
    <n v="0"/>
    <n v="0"/>
    <n v="0"/>
    <n v="0"/>
    <n v="0"/>
    <n v="1"/>
    <n v="250"/>
    <s v="False"/>
    <n v="0"/>
  </r>
  <r>
    <x v="17"/>
    <x v="15"/>
    <x v="9"/>
    <m/>
    <n v="16"/>
    <n v="3"/>
    <n v="3"/>
    <n v="0"/>
    <m/>
    <m/>
    <m/>
    <m/>
    <m/>
    <m/>
    <m/>
    <m/>
    <m/>
    <m/>
    <n v="60"/>
    <n v="80"/>
    <n v="25"/>
    <n v="0"/>
    <n v="0"/>
    <n v="0"/>
    <n v="0"/>
    <n v="165"/>
    <n v="0"/>
    <n v="0"/>
    <n v="0"/>
    <n v="0"/>
    <n v="0"/>
    <n v="0"/>
    <n v="0"/>
    <n v="0"/>
    <n v="1"/>
    <n v="165"/>
    <s v="False"/>
    <n v="0"/>
  </r>
  <r>
    <x v="15"/>
    <x v="15"/>
    <x v="9"/>
    <m/>
    <n v="16"/>
    <n v="3"/>
    <n v="1"/>
    <m/>
    <m/>
    <m/>
    <m/>
    <m/>
    <m/>
    <m/>
    <m/>
    <m/>
    <m/>
    <m/>
    <n v="60"/>
    <n v="40"/>
    <n v="0"/>
    <n v="0"/>
    <n v="0"/>
    <n v="0"/>
    <n v="0"/>
    <n v="100"/>
    <n v="0"/>
    <n v="0"/>
    <n v="0"/>
    <n v="0"/>
    <n v="0"/>
    <n v="0"/>
    <n v="0"/>
    <n v="0"/>
    <n v="1"/>
    <n v="100"/>
    <s v="False"/>
    <n v="0"/>
  </r>
  <r>
    <x v="19"/>
    <x v="2"/>
    <x v="9"/>
    <m/>
    <n v="128"/>
    <n v="3"/>
    <n v="3"/>
    <n v="1"/>
    <m/>
    <m/>
    <m/>
    <m/>
    <m/>
    <m/>
    <m/>
    <m/>
    <m/>
    <m/>
    <n v="60"/>
    <n v="60"/>
    <n v="30"/>
    <n v="0"/>
    <n v="0"/>
    <n v="0"/>
    <n v="0"/>
    <n v="150"/>
    <n v="0"/>
    <n v="0"/>
    <n v="0"/>
    <n v="0"/>
    <n v="0"/>
    <n v="0"/>
    <n v="0"/>
    <n v="0"/>
    <n v="1"/>
    <n v="150"/>
    <s v="False"/>
    <n v="0"/>
  </r>
  <r>
    <x v="20"/>
    <x v="2"/>
    <x v="9"/>
    <m/>
    <n v="128"/>
    <n v="3"/>
    <n v="0"/>
    <m/>
    <m/>
    <m/>
    <m/>
    <m/>
    <m/>
    <m/>
    <m/>
    <m/>
    <m/>
    <m/>
    <n v="60"/>
    <n v="15"/>
    <n v="0"/>
    <n v="0"/>
    <n v="0"/>
    <n v="0"/>
    <n v="0"/>
    <n v="75"/>
    <n v="0"/>
    <n v="0"/>
    <n v="0"/>
    <n v="0"/>
    <n v="0"/>
    <n v="0"/>
    <n v="0"/>
    <n v="0"/>
    <n v="1"/>
    <n v="75"/>
    <s v="False"/>
    <n v="0"/>
  </r>
  <r>
    <x v="21"/>
    <x v="3"/>
    <x v="9"/>
    <m/>
    <n v="128"/>
    <n v="3"/>
    <n v="3"/>
    <n v="0"/>
    <m/>
    <m/>
    <m/>
    <m/>
    <m/>
    <m/>
    <m/>
    <m/>
    <m/>
    <m/>
    <n v="60"/>
    <n v="60"/>
    <n v="15"/>
    <n v="0"/>
    <n v="0"/>
    <n v="0"/>
    <n v="0"/>
    <n v="135"/>
    <n v="0"/>
    <n v="0"/>
    <n v="0"/>
    <n v="0"/>
    <n v="0"/>
    <n v="0"/>
    <n v="0"/>
    <n v="0"/>
    <n v="1"/>
    <n v="135"/>
    <s v="False"/>
    <n v="0"/>
  </r>
  <r>
    <x v="6"/>
    <x v="5"/>
    <x v="9"/>
    <m/>
    <n v="128"/>
    <n v="3"/>
    <n v="3"/>
    <n v="3"/>
    <n v="0"/>
    <m/>
    <m/>
    <m/>
    <m/>
    <m/>
    <m/>
    <m/>
    <m/>
    <m/>
    <n v="60"/>
    <n v="60"/>
    <n v="60"/>
    <n v="15"/>
    <n v="0"/>
    <n v="0"/>
    <n v="0"/>
    <n v="195"/>
    <n v="0"/>
    <n v="0"/>
    <n v="0"/>
    <n v="0"/>
    <n v="0"/>
    <n v="0"/>
    <n v="0"/>
    <n v="0"/>
    <n v="1"/>
    <n v="195"/>
    <s v="False"/>
    <n v="0"/>
  </r>
  <r>
    <x v="8"/>
    <x v="6"/>
    <x v="9"/>
    <m/>
    <n v="64"/>
    <n v="3"/>
    <n v="3"/>
    <n v="0"/>
    <m/>
    <m/>
    <m/>
    <m/>
    <m/>
    <m/>
    <m/>
    <m/>
    <m/>
    <m/>
    <n v="60"/>
    <n v="60"/>
    <n v="15"/>
    <n v="0"/>
    <n v="0"/>
    <n v="0"/>
    <n v="0"/>
    <n v="135"/>
    <n v="0"/>
    <n v="0"/>
    <n v="0"/>
    <n v="0"/>
    <n v="0"/>
    <n v="0"/>
    <n v="0"/>
    <n v="0"/>
    <n v="1"/>
    <n v="135"/>
    <s v="False"/>
    <n v="0"/>
  </r>
  <r>
    <x v="22"/>
    <x v="7"/>
    <x v="9"/>
    <m/>
    <n v="64"/>
    <n v="3"/>
    <n v="3"/>
    <n v="1"/>
    <m/>
    <m/>
    <m/>
    <m/>
    <m/>
    <m/>
    <m/>
    <m/>
    <m/>
    <m/>
    <n v="60"/>
    <n v="60"/>
    <n v="30"/>
    <n v="0"/>
    <n v="0"/>
    <n v="0"/>
    <n v="0"/>
    <n v="150"/>
    <n v="0"/>
    <n v="0"/>
    <n v="0"/>
    <n v="0"/>
    <n v="0"/>
    <n v="0"/>
    <n v="0"/>
    <n v="0"/>
    <n v="1"/>
    <n v="150"/>
    <s v="False"/>
    <n v="0"/>
  </r>
  <r>
    <x v="10"/>
    <x v="7"/>
    <x v="9"/>
    <m/>
    <n v="64"/>
    <n v="3"/>
    <n v="3"/>
    <n v="3"/>
    <n v="3"/>
    <n v="3"/>
    <n v="2"/>
    <m/>
    <m/>
    <m/>
    <m/>
    <m/>
    <m/>
    <m/>
    <n v="60"/>
    <n v="60"/>
    <n v="60"/>
    <n v="80"/>
    <n v="100"/>
    <n v="90"/>
    <n v="0"/>
    <n v="450"/>
    <n v="0"/>
    <n v="0"/>
    <n v="0"/>
    <n v="0"/>
    <n v="0"/>
    <n v="0"/>
    <n v="0"/>
    <n v="0"/>
    <n v="1"/>
    <n v="450"/>
    <s v="False"/>
    <n v="0"/>
  </r>
  <r>
    <x v="23"/>
    <x v="11"/>
    <x v="0"/>
    <m/>
    <n v="16"/>
    <n v="3"/>
    <n v="3"/>
    <n v="3"/>
    <n v="3"/>
    <m/>
    <m/>
    <m/>
    <m/>
    <m/>
    <m/>
    <m/>
    <m/>
    <m/>
    <n v="60"/>
    <n v="80"/>
    <n v="100"/>
    <n v="120"/>
    <n v="0"/>
    <n v="0"/>
    <n v="0"/>
    <n v="360"/>
    <n v="0"/>
    <n v="0"/>
    <n v="0"/>
    <n v="0"/>
    <n v="0"/>
    <n v="0"/>
    <n v="0"/>
    <n v="0"/>
    <n v="1"/>
    <n v="360"/>
    <s v="False"/>
    <n v="0"/>
  </r>
  <r>
    <x v="23"/>
    <x v="12"/>
    <x v="0"/>
    <m/>
    <n v="16"/>
    <n v="3"/>
    <n v="3"/>
    <n v="3"/>
    <n v="3"/>
    <m/>
    <m/>
    <m/>
    <m/>
    <m/>
    <m/>
    <m/>
    <m/>
    <m/>
    <n v="60"/>
    <n v="80"/>
    <n v="100"/>
    <n v="120"/>
    <n v="0"/>
    <n v="0"/>
    <n v="0"/>
    <n v="360"/>
    <n v="0"/>
    <n v="0"/>
    <n v="0"/>
    <n v="0"/>
    <n v="0"/>
    <n v="0"/>
    <n v="0"/>
    <n v="0"/>
    <n v="1"/>
    <n v="360"/>
    <s v="False"/>
    <n v="0"/>
  </r>
  <r>
    <x v="24"/>
    <x v="11"/>
    <x v="0"/>
    <m/>
    <n v="16"/>
    <n v="3"/>
    <n v="0"/>
    <m/>
    <m/>
    <m/>
    <m/>
    <m/>
    <m/>
    <n v="0"/>
    <m/>
    <m/>
    <m/>
    <m/>
    <n v="60"/>
    <n v="20"/>
    <n v="0"/>
    <n v="0"/>
    <n v="0"/>
    <n v="0"/>
    <n v="0"/>
    <n v="80"/>
    <n v="0"/>
    <n v="15"/>
    <n v="0"/>
    <n v="0"/>
    <n v="0"/>
    <n v="0"/>
    <n v="15"/>
    <n v="-15"/>
    <n v="1"/>
    <n v="80"/>
    <s v="True"/>
    <n v="15"/>
  </r>
  <r>
    <x v="25"/>
    <x v="11"/>
    <x v="0"/>
    <m/>
    <n v="16"/>
    <n v="3"/>
    <n v="3"/>
    <n v="1"/>
    <m/>
    <m/>
    <m/>
    <m/>
    <m/>
    <m/>
    <m/>
    <m/>
    <m/>
    <m/>
    <n v="60"/>
    <n v="80"/>
    <n v="50"/>
    <n v="0"/>
    <n v="0"/>
    <n v="0"/>
    <n v="0"/>
    <n v="190"/>
    <n v="0"/>
    <n v="0"/>
    <n v="0"/>
    <n v="0"/>
    <n v="0"/>
    <n v="0"/>
    <n v="0"/>
    <n v="0"/>
    <n v="1"/>
    <n v="190"/>
    <s v="False"/>
    <n v="0"/>
  </r>
  <r>
    <x v="25"/>
    <x v="13"/>
    <x v="0"/>
    <m/>
    <n v="16"/>
    <n v="3"/>
    <n v="3"/>
    <n v="1"/>
    <m/>
    <m/>
    <m/>
    <m/>
    <m/>
    <m/>
    <m/>
    <m/>
    <m/>
    <m/>
    <n v="60"/>
    <n v="80"/>
    <n v="50"/>
    <n v="0"/>
    <n v="0"/>
    <n v="0"/>
    <n v="0"/>
    <n v="190"/>
    <n v="0"/>
    <n v="0"/>
    <n v="0"/>
    <n v="0"/>
    <n v="0"/>
    <n v="0"/>
    <n v="0"/>
    <n v="0"/>
    <n v="1"/>
    <n v="190"/>
    <s v="False"/>
    <n v="0"/>
  </r>
  <r>
    <x v="26"/>
    <x v="11"/>
    <x v="0"/>
    <m/>
    <n v="16"/>
    <n v="3"/>
    <n v="2"/>
    <m/>
    <m/>
    <m/>
    <m/>
    <m/>
    <m/>
    <n v="3"/>
    <n v="1"/>
    <m/>
    <m/>
    <m/>
    <n v="60"/>
    <n v="60"/>
    <n v="0"/>
    <n v="0"/>
    <n v="0"/>
    <n v="0"/>
    <n v="0"/>
    <n v="120"/>
    <n v="0"/>
    <n v="30"/>
    <n v="25"/>
    <n v="0"/>
    <n v="0"/>
    <n v="0"/>
    <n v="55"/>
    <n v="-55"/>
    <n v="1"/>
    <n v="120"/>
    <s v="True"/>
    <n v="55"/>
  </r>
  <r>
    <x v="26"/>
    <x v="12"/>
    <x v="0"/>
    <m/>
    <n v="16"/>
    <n v="3"/>
    <n v="2"/>
    <m/>
    <m/>
    <m/>
    <m/>
    <m/>
    <m/>
    <n v="3"/>
    <n v="1"/>
    <m/>
    <m/>
    <m/>
    <n v="60"/>
    <n v="60"/>
    <n v="0"/>
    <n v="0"/>
    <n v="0"/>
    <n v="0"/>
    <n v="0"/>
    <n v="120"/>
    <n v="0"/>
    <n v="30"/>
    <n v="25"/>
    <n v="0"/>
    <n v="0"/>
    <n v="0"/>
    <n v="55"/>
    <n v="-55"/>
    <n v="1"/>
    <n v="120"/>
    <s v="True"/>
    <n v="55"/>
  </r>
  <r>
    <x v="27"/>
    <x v="11"/>
    <x v="0"/>
    <m/>
    <n v="16"/>
    <n v="3"/>
    <n v="1"/>
    <m/>
    <m/>
    <m/>
    <m/>
    <m/>
    <m/>
    <n v="3"/>
    <n v="3"/>
    <m/>
    <m/>
    <m/>
    <n v="60"/>
    <n v="40"/>
    <n v="0"/>
    <n v="0"/>
    <n v="0"/>
    <n v="0"/>
    <n v="0"/>
    <n v="100"/>
    <n v="0"/>
    <n v="30"/>
    <n v="35"/>
    <n v="0"/>
    <n v="0"/>
    <n v="0"/>
    <n v="65"/>
    <n v="-60"/>
    <n v="1"/>
    <n v="105"/>
    <s v="True"/>
    <n v="60"/>
  </r>
  <r>
    <x v="27"/>
    <x v="12"/>
    <x v="0"/>
    <m/>
    <n v="16"/>
    <n v="3"/>
    <n v="1"/>
    <m/>
    <m/>
    <m/>
    <m/>
    <m/>
    <m/>
    <n v="3"/>
    <n v="3"/>
    <m/>
    <m/>
    <m/>
    <n v="60"/>
    <n v="40"/>
    <n v="0"/>
    <n v="0"/>
    <n v="0"/>
    <n v="0"/>
    <n v="0"/>
    <n v="100"/>
    <n v="0"/>
    <n v="30"/>
    <n v="35"/>
    <n v="0"/>
    <n v="0"/>
    <n v="0"/>
    <n v="65"/>
    <n v="-60"/>
    <n v="1"/>
    <n v="105"/>
    <s v="True"/>
    <n v="60"/>
  </r>
  <r>
    <x v="28"/>
    <x v="11"/>
    <x v="0"/>
    <m/>
    <n v="16"/>
    <n v="3"/>
    <n v="3"/>
    <n v="0"/>
    <m/>
    <m/>
    <m/>
    <m/>
    <m/>
    <m/>
    <m/>
    <m/>
    <m/>
    <m/>
    <n v="60"/>
    <n v="80"/>
    <n v="25"/>
    <n v="0"/>
    <n v="0"/>
    <n v="0"/>
    <n v="0"/>
    <n v="165"/>
    <n v="0"/>
    <n v="0"/>
    <n v="0"/>
    <n v="0"/>
    <n v="0"/>
    <n v="0"/>
    <n v="0"/>
    <n v="0"/>
    <n v="1"/>
    <n v="165"/>
    <s v="False"/>
    <n v="0"/>
  </r>
  <r>
    <x v="28"/>
    <x v="13"/>
    <x v="0"/>
    <m/>
    <n v="16"/>
    <n v="3"/>
    <n v="3"/>
    <n v="0"/>
    <m/>
    <m/>
    <m/>
    <m/>
    <m/>
    <m/>
    <m/>
    <m/>
    <m/>
    <m/>
    <n v="60"/>
    <n v="80"/>
    <n v="25"/>
    <n v="0"/>
    <n v="0"/>
    <n v="0"/>
    <n v="0"/>
    <n v="165"/>
    <n v="0"/>
    <n v="0"/>
    <n v="0"/>
    <n v="0"/>
    <n v="0"/>
    <n v="0"/>
    <n v="0"/>
    <n v="0"/>
    <n v="1"/>
    <n v="165"/>
    <s v="False"/>
    <n v="0"/>
  </r>
  <r>
    <x v="29"/>
    <x v="11"/>
    <x v="0"/>
    <m/>
    <n v="16"/>
    <n v="3"/>
    <n v="0"/>
    <m/>
    <m/>
    <m/>
    <m/>
    <m/>
    <m/>
    <m/>
    <m/>
    <m/>
    <m/>
    <m/>
    <n v="60"/>
    <n v="20"/>
    <n v="0"/>
    <n v="0"/>
    <n v="0"/>
    <n v="0"/>
    <n v="0"/>
    <n v="80"/>
    <n v="0"/>
    <n v="0"/>
    <n v="0"/>
    <n v="0"/>
    <n v="0"/>
    <n v="0"/>
    <n v="0"/>
    <n v="0"/>
    <n v="1"/>
    <n v="80"/>
    <s v="False"/>
    <n v="0"/>
  </r>
  <r>
    <x v="30"/>
    <x v="11"/>
    <x v="0"/>
    <m/>
    <n v="16"/>
    <n v="0"/>
    <m/>
    <m/>
    <m/>
    <m/>
    <m/>
    <m/>
    <m/>
    <n v="0"/>
    <m/>
    <m/>
    <m/>
    <m/>
    <n v="15"/>
    <n v="0"/>
    <n v="0"/>
    <n v="0"/>
    <n v="0"/>
    <n v="0"/>
    <n v="0"/>
    <n v="15"/>
    <n v="0"/>
    <n v="15"/>
    <n v="0"/>
    <n v="0"/>
    <n v="0"/>
    <n v="0"/>
    <n v="15"/>
    <n v="0"/>
    <n v="1"/>
    <n v="30"/>
    <s v="False"/>
    <n v="0"/>
  </r>
  <r>
    <x v="30"/>
    <x v="14"/>
    <x v="0"/>
    <m/>
    <n v="16"/>
    <n v="0"/>
    <m/>
    <m/>
    <m/>
    <m/>
    <m/>
    <m/>
    <m/>
    <n v="0"/>
    <m/>
    <m/>
    <m/>
    <m/>
    <n v="15"/>
    <n v="0"/>
    <n v="0"/>
    <n v="0"/>
    <n v="0"/>
    <n v="0"/>
    <n v="0"/>
    <n v="15"/>
    <n v="0"/>
    <n v="15"/>
    <n v="0"/>
    <n v="0"/>
    <n v="0"/>
    <n v="0"/>
    <n v="15"/>
    <n v="0"/>
    <n v="1"/>
    <n v="30"/>
    <s v="False"/>
    <n v="0"/>
  </r>
  <r>
    <x v="31"/>
    <x v="11"/>
    <x v="0"/>
    <m/>
    <n v="16"/>
    <n v="3"/>
    <n v="3"/>
    <n v="3"/>
    <n v="1"/>
    <m/>
    <m/>
    <m/>
    <m/>
    <m/>
    <m/>
    <m/>
    <m/>
    <m/>
    <n v="60"/>
    <n v="80"/>
    <n v="100"/>
    <n v="60"/>
    <n v="0"/>
    <n v="0"/>
    <n v="0"/>
    <n v="300"/>
    <n v="0"/>
    <n v="0"/>
    <n v="0"/>
    <n v="0"/>
    <n v="0"/>
    <n v="0"/>
    <n v="0"/>
    <n v="0"/>
    <n v="1"/>
    <n v="300"/>
    <s v="False"/>
    <n v="0"/>
  </r>
  <r>
    <x v="31"/>
    <x v="13"/>
    <x v="0"/>
    <m/>
    <n v="16"/>
    <n v="3"/>
    <n v="3"/>
    <n v="3"/>
    <n v="1"/>
    <m/>
    <m/>
    <m/>
    <m/>
    <m/>
    <m/>
    <m/>
    <m/>
    <m/>
    <n v="60"/>
    <n v="80"/>
    <n v="100"/>
    <n v="60"/>
    <n v="0"/>
    <n v="0"/>
    <n v="0"/>
    <n v="300"/>
    <n v="0"/>
    <n v="0"/>
    <n v="0"/>
    <n v="0"/>
    <n v="0"/>
    <n v="0"/>
    <n v="0"/>
    <n v="0"/>
    <n v="1"/>
    <n v="300"/>
    <s v="False"/>
    <n v="0"/>
  </r>
  <r>
    <x v="32"/>
    <x v="0"/>
    <x v="0"/>
    <m/>
    <s v="rr4"/>
    <n v="0"/>
    <n v="0"/>
    <n v="0"/>
    <m/>
    <m/>
    <m/>
    <m/>
    <m/>
    <m/>
    <m/>
    <m/>
    <m/>
    <m/>
    <n v="25"/>
    <n v="25"/>
    <n v="25"/>
    <n v="0"/>
    <n v="0"/>
    <n v="0"/>
    <n v="0"/>
    <n v="75"/>
    <n v="0"/>
    <n v="0"/>
    <n v="0"/>
    <n v="0"/>
    <n v="0"/>
    <n v="0"/>
    <n v="0"/>
    <n v="0"/>
    <n v="1"/>
    <n v="75"/>
    <s v="False"/>
    <n v="0"/>
  </r>
  <r>
    <x v="33"/>
    <x v="0"/>
    <x v="0"/>
    <m/>
    <s v="rr4"/>
    <n v="3"/>
    <n v="3"/>
    <n v="0"/>
    <m/>
    <m/>
    <m/>
    <m/>
    <m/>
    <m/>
    <m/>
    <m/>
    <m/>
    <m/>
    <n v="100"/>
    <n v="100"/>
    <n v="25"/>
    <n v="0"/>
    <n v="0"/>
    <n v="0"/>
    <n v="0"/>
    <n v="225"/>
    <n v="0"/>
    <n v="0"/>
    <n v="0"/>
    <n v="0"/>
    <n v="0"/>
    <n v="0"/>
    <n v="0"/>
    <n v="0"/>
    <n v="1"/>
    <n v="225"/>
    <s v="False"/>
    <n v="0"/>
  </r>
  <r>
    <x v="34"/>
    <x v="0"/>
    <x v="0"/>
    <m/>
    <s v="rr4"/>
    <n v="3"/>
    <n v="3"/>
    <n v="3"/>
    <m/>
    <m/>
    <m/>
    <m/>
    <m/>
    <m/>
    <m/>
    <m/>
    <m/>
    <m/>
    <n v="100"/>
    <n v="100"/>
    <n v="100"/>
    <n v="0"/>
    <n v="0"/>
    <n v="0"/>
    <n v="0"/>
    <n v="300"/>
    <n v="0"/>
    <n v="0"/>
    <n v="0"/>
    <n v="0"/>
    <n v="0"/>
    <n v="0"/>
    <n v="0"/>
    <n v="0"/>
    <n v="1"/>
    <n v="300"/>
    <s v="False"/>
    <n v="0"/>
  </r>
  <r>
    <x v="35"/>
    <x v="0"/>
    <x v="0"/>
    <m/>
    <s v="rr4"/>
    <n v="3"/>
    <n v="2"/>
    <n v="0"/>
    <m/>
    <m/>
    <m/>
    <m/>
    <m/>
    <m/>
    <m/>
    <m/>
    <m/>
    <m/>
    <n v="100"/>
    <n v="75"/>
    <n v="25"/>
    <n v="0"/>
    <n v="0"/>
    <n v="0"/>
    <n v="0"/>
    <n v="200"/>
    <n v="0"/>
    <n v="0"/>
    <n v="0"/>
    <n v="0"/>
    <n v="0"/>
    <n v="0"/>
    <n v="0"/>
    <n v="0"/>
    <n v="1"/>
    <n v="200"/>
    <s v="False"/>
    <n v="0"/>
  </r>
  <r>
    <x v="36"/>
    <x v="1"/>
    <x v="0"/>
    <m/>
    <s v="rr4"/>
    <n v="3"/>
    <n v="3"/>
    <n v="3"/>
    <m/>
    <m/>
    <m/>
    <m/>
    <m/>
    <m/>
    <m/>
    <m/>
    <m/>
    <m/>
    <n v="100"/>
    <n v="100"/>
    <n v="100"/>
    <n v="0"/>
    <n v="0"/>
    <n v="0"/>
    <n v="0"/>
    <n v="300"/>
    <n v="0"/>
    <n v="0"/>
    <n v="0"/>
    <n v="0"/>
    <n v="0"/>
    <n v="0"/>
    <n v="0"/>
    <n v="0"/>
    <n v="1"/>
    <n v="300"/>
    <s v="False"/>
    <n v="0"/>
  </r>
  <r>
    <x v="37"/>
    <x v="1"/>
    <x v="0"/>
    <m/>
    <s v="rr4"/>
    <n v="3"/>
    <n v="3"/>
    <n v="0"/>
    <m/>
    <m/>
    <m/>
    <m/>
    <m/>
    <m/>
    <m/>
    <m/>
    <m/>
    <m/>
    <n v="100"/>
    <n v="100"/>
    <n v="25"/>
    <n v="0"/>
    <n v="0"/>
    <n v="0"/>
    <n v="0"/>
    <n v="225"/>
    <n v="0"/>
    <n v="0"/>
    <n v="0"/>
    <n v="0"/>
    <n v="0"/>
    <n v="0"/>
    <n v="0"/>
    <n v="0"/>
    <n v="1"/>
    <n v="225"/>
    <s v="False"/>
    <n v="0"/>
  </r>
  <r>
    <x v="38"/>
    <x v="1"/>
    <x v="0"/>
    <m/>
    <s v="rr4"/>
    <n v="0"/>
    <n v="0"/>
    <n v="0"/>
    <m/>
    <m/>
    <m/>
    <m/>
    <m/>
    <m/>
    <m/>
    <m/>
    <m/>
    <m/>
    <n v="25"/>
    <n v="25"/>
    <n v="25"/>
    <n v="0"/>
    <n v="0"/>
    <n v="0"/>
    <n v="0"/>
    <n v="75"/>
    <n v="0"/>
    <n v="0"/>
    <n v="0"/>
    <n v="0"/>
    <n v="0"/>
    <n v="0"/>
    <n v="0"/>
    <n v="0"/>
    <n v="1"/>
    <n v="75"/>
    <s v="False"/>
    <n v="0"/>
  </r>
  <r>
    <x v="20"/>
    <x v="1"/>
    <x v="0"/>
    <m/>
    <s v="rr4"/>
    <n v="3"/>
    <n v="2"/>
    <n v="0"/>
    <m/>
    <m/>
    <m/>
    <m/>
    <m/>
    <m/>
    <m/>
    <m/>
    <m/>
    <m/>
    <n v="100"/>
    <n v="75"/>
    <n v="25"/>
    <n v="0"/>
    <n v="0"/>
    <n v="0"/>
    <n v="0"/>
    <n v="200"/>
    <n v="0"/>
    <n v="0"/>
    <n v="0"/>
    <n v="0"/>
    <n v="0"/>
    <n v="0"/>
    <n v="0"/>
    <n v="0"/>
    <n v="1"/>
    <n v="200"/>
    <s v="False"/>
    <n v="0"/>
  </r>
  <r>
    <x v="39"/>
    <x v="2"/>
    <x v="0"/>
    <m/>
    <s v="rr5"/>
    <n v="3"/>
    <n v="3"/>
    <n v="3"/>
    <n v="1"/>
    <m/>
    <m/>
    <m/>
    <m/>
    <m/>
    <m/>
    <m/>
    <m/>
    <m/>
    <n v="90"/>
    <n v="90"/>
    <n v="90"/>
    <n v="45"/>
    <n v="0"/>
    <n v="0"/>
    <n v="0"/>
    <n v="315"/>
    <n v="0"/>
    <n v="0"/>
    <n v="0"/>
    <n v="0"/>
    <n v="0"/>
    <n v="0"/>
    <n v="0"/>
    <n v="0"/>
    <n v="1"/>
    <n v="315"/>
    <s v="False"/>
    <n v="0"/>
  </r>
  <r>
    <x v="40"/>
    <x v="2"/>
    <x v="0"/>
    <m/>
    <s v="rr5"/>
    <n v="3"/>
    <n v="3"/>
    <n v="3"/>
    <n v="3"/>
    <m/>
    <m/>
    <m/>
    <m/>
    <m/>
    <m/>
    <m/>
    <m/>
    <m/>
    <n v="90"/>
    <n v="90"/>
    <n v="90"/>
    <n v="90"/>
    <n v="0"/>
    <n v="0"/>
    <n v="0"/>
    <n v="360"/>
    <n v="0"/>
    <n v="0"/>
    <n v="0"/>
    <n v="0"/>
    <n v="0"/>
    <n v="0"/>
    <n v="0"/>
    <n v="0"/>
    <n v="1"/>
    <n v="360"/>
    <s v="False"/>
    <n v="0"/>
  </r>
  <r>
    <x v="41"/>
    <x v="2"/>
    <x v="0"/>
    <m/>
    <s v="rr5"/>
    <n v="3"/>
    <n v="0"/>
    <n v="0"/>
    <n v="0"/>
    <m/>
    <m/>
    <m/>
    <m/>
    <m/>
    <m/>
    <m/>
    <m/>
    <m/>
    <n v="90"/>
    <n v="20"/>
    <n v="20"/>
    <n v="20"/>
    <n v="0"/>
    <n v="0"/>
    <n v="0"/>
    <n v="150"/>
    <n v="0"/>
    <n v="0"/>
    <n v="0"/>
    <n v="0"/>
    <n v="0"/>
    <n v="0"/>
    <n v="0"/>
    <n v="0"/>
    <n v="1"/>
    <n v="150"/>
    <s v="False"/>
    <n v="0"/>
  </r>
  <r>
    <x v="42"/>
    <x v="2"/>
    <x v="0"/>
    <m/>
    <s v="rr5"/>
    <n v="3"/>
    <n v="3"/>
    <n v="2"/>
    <n v="1"/>
    <m/>
    <m/>
    <m/>
    <m/>
    <m/>
    <m/>
    <m/>
    <m/>
    <m/>
    <n v="90"/>
    <n v="90"/>
    <n v="70"/>
    <n v="45"/>
    <n v="0"/>
    <n v="0"/>
    <n v="0"/>
    <n v="295"/>
    <n v="0"/>
    <n v="0"/>
    <n v="0"/>
    <n v="0"/>
    <n v="0"/>
    <n v="0"/>
    <n v="0"/>
    <n v="0"/>
    <n v="1"/>
    <n v="295"/>
    <s v="False"/>
    <n v="0"/>
  </r>
  <r>
    <x v="20"/>
    <x v="2"/>
    <x v="0"/>
    <m/>
    <s v="rr5"/>
    <n v="0"/>
    <n v="0"/>
    <n v="0"/>
    <n v="0"/>
    <m/>
    <m/>
    <m/>
    <m/>
    <m/>
    <m/>
    <m/>
    <m/>
    <m/>
    <n v="20"/>
    <n v="20"/>
    <n v="20"/>
    <n v="20"/>
    <n v="0"/>
    <n v="0"/>
    <n v="0"/>
    <n v="80"/>
    <n v="0"/>
    <n v="0"/>
    <n v="0"/>
    <n v="0"/>
    <n v="0"/>
    <n v="0"/>
    <n v="0"/>
    <n v="0"/>
    <n v="1"/>
    <n v="80"/>
    <s v="False"/>
    <n v="0"/>
  </r>
  <r>
    <x v="43"/>
    <x v="3"/>
    <x v="0"/>
    <m/>
    <n v="16"/>
    <n v="3"/>
    <n v="3"/>
    <n v="3"/>
    <n v="1"/>
    <m/>
    <m/>
    <m/>
    <m/>
    <m/>
    <m/>
    <m/>
    <m/>
    <m/>
    <n v="60"/>
    <n v="80"/>
    <n v="100"/>
    <n v="60"/>
    <n v="0"/>
    <n v="0"/>
    <n v="0"/>
    <n v="300"/>
    <n v="0"/>
    <n v="0"/>
    <n v="0"/>
    <n v="0"/>
    <n v="0"/>
    <n v="0"/>
    <n v="0"/>
    <n v="0"/>
    <n v="1"/>
    <n v="300"/>
    <s v="False"/>
    <n v="0"/>
  </r>
  <r>
    <x v="44"/>
    <x v="3"/>
    <x v="0"/>
    <m/>
    <n v="16"/>
    <n v="3"/>
    <n v="0"/>
    <m/>
    <m/>
    <m/>
    <m/>
    <m/>
    <m/>
    <m/>
    <n v="1"/>
    <m/>
    <m/>
    <m/>
    <n v="60"/>
    <n v="20"/>
    <n v="0"/>
    <n v="0"/>
    <n v="0"/>
    <n v="0"/>
    <n v="0"/>
    <n v="80"/>
    <n v="0"/>
    <n v="0"/>
    <n v="25"/>
    <n v="0"/>
    <n v="0"/>
    <n v="0"/>
    <n v="25"/>
    <n v="-25"/>
    <n v="1"/>
    <n v="80"/>
    <s v="True"/>
    <n v="25"/>
  </r>
  <r>
    <x v="45"/>
    <x v="3"/>
    <x v="0"/>
    <m/>
    <n v="16"/>
    <n v="2"/>
    <m/>
    <m/>
    <m/>
    <m/>
    <m/>
    <m/>
    <m/>
    <m/>
    <m/>
    <m/>
    <m/>
    <m/>
    <n v="45"/>
    <n v="0"/>
    <n v="0"/>
    <n v="0"/>
    <n v="0"/>
    <n v="0"/>
    <n v="0"/>
    <n v="45"/>
    <n v="0"/>
    <n v="0"/>
    <n v="0"/>
    <n v="0"/>
    <n v="0"/>
    <n v="0"/>
    <n v="0"/>
    <n v="0"/>
    <n v="1"/>
    <n v="45"/>
    <s v="False"/>
    <n v="0"/>
  </r>
  <r>
    <x v="46"/>
    <x v="3"/>
    <x v="0"/>
    <m/>
    <n v="16"/>
    <n v="3"/>
    <n v="2"/>
    <m/>
    <m/>
    <m/>
    <m/>
    <m/>
    <m/>
    <m/>
    <m/>
    <m/>
    <m/>
    <m/>
    <n v="60"/>
    <n v="60"/>
    <n v="0"/>
    <n v="0"/>
    <n v="0"/>
    <n v="0"/>
    <n v="0"/>
    <n v="120"/>
    <n v="0"/>
    <n v="0"/>
    <n v="0"/>
    <n v="0"/>
    <n v="0"/>
    <n v="0"/>
    <n v="0"/>
    <n v="0"/>
    <n v="1"/>
    <n v="120"/>
    <s v="False"/>
    <n v="0"/>
  </r>
  <r>
    <x v="47"/>
    <x v="3"/>
    <x v="0"/>
    <m/>
    <n v="16"/>
    <n v="3"/>
    <n v="3"/>
    <n v="1"/>
    <m/>
    <m/>
    <m/>
    <m/>
    <m/>
    <m/>
    <m/>
    <m/>
    <m/>
    <m/>
    <n v="60"/>
    <n v="80"/>
    <n v="50"/>
    <n v="0"/>
    <n v="0"/>
    <n v="0"/>
    <n v="0"/>
    <n v="190"/>
    <n v="0"/>
    <n v="0"/>
    <n v="0"/>
    <n v="0"/>
    <n v="0"/>
    <n v="0"/>
    <n v="0"/>
    <n v="0"/>
    <n v="1"/>
    <n v="190"/>
    <s v="False"/>
    <n v="0"/>
  </r>
  <r>
    <x v="48"/>
    <x v="3"/>
    <x v="0"/>
    <m/>
    <n v="16"/>
    <n v="3"/>
    <n v="3"/>
    <n v="0"/>
    <m/>
    <m/>
    <m/>
    <m/>
    <m/>
    <m/>
    <m/>
    <m/>
    <m/>
    <m/>
    <n v="60"/>
    <n v="80"/>
    <n v="25"/>
    <n v="0"/>
    <n v="0"/>
    <n v="0"/>
    <n v="0"/>
    <n v="165"/>
    <n v="0"/>
    <n v="0"/>
    <n v="0"/>
    <n v="0"/>
    <n v="0"/>
    <n v="0"/>
    <n v="0"/>
    <n v="0"/>
    <n v="1"/>
    <n v="165"/>
    <s v="False"/>
    <n v="0"/>
  </r>
  <r>
    <x v="49"/>
    <x v="3"/>
    <x v="0"/>
    <m/>
    <n v="16"/>
    <n v="3"/>
    <n v="0"/>
    <m/>
    <m/>
    <m/>
    <m/>
    <m/>
    <m/>
    <m/>
    <m/>
    <m/>
    <m/>
    <m/>
    <n v="60"/>
    <n v="20"/>
    <n v="0"/>
    <n v="0"/>
    <n v="0"/>
    <n v="0"/>
    <n v="0"/>
    <n v="80"/>
    <n v="0"/>
    <n v="0"/>
    <n v="0"/>
    <n v="0"/>
    <n v="0"/>
    <n v="0"/>
    <n v="0"/>
    <n v="0"/>
    <n v="1"/>
    <n v="80"/>
    <s v="False"/>
    <n v="0"/>
  </r>
  <r>
    <x v="50"/>
    <x v="3"/>
    <x v="0"/>
    <m/>
    <n v="16"/>
    <n v="3"/>
    <n v="0"/>
    <m/>
    <m/>
    <m/>
    <m/>
    <m/>
    <m/>
    <m/>
    <m/>
    <m/>
    <m/>
    <m/>
    <n v="60"/>
    <n v="20"/>
    <n v="0"/>
    <n v="0"/>
    <n v="0"/>
    <n v="0"/>
    <n v="0"/>
    <n v="80"/>
    <n v="0"/>
    <n v="0"/>
    <n v="0"/>
    <n v="0"/>
    <n v="0"/>
    <n v="0"/>
    <n v="0"/>
    <n v="0"/>
    <n v="1"/>
    <n v="80"/>
    <s v="False"/>
    <n v="0"/>
  </r>
  <r>
    <x v="51"/>
    <x v="3"/>
    <x v="0"/>
    <m/>
    <n v="16"/>
    <n v="1"/>
    <m/>
    <m/>
    <m/>
    <m/>
    <m/>
    <m/>
    <m/>
    <m/>
    <n v="3"/>
    <m/>
    <m/>
    <m/>
    <n v="30"/>
    <n v="0"/>
    <n v="0"/>
    <n v="0"/>
    <n v="0"/>
    <n v="0"/>
    <n v="0"/>
    <n v="30"/>
    <n v="0"/>
    <n v="0"/>
    <n v="35"/>
    <n v="0"/>
    <n v="0"/>
    <n v="0"/>
    <n v="35"/>
    <n v="0"/>
    <n v="1"/>
    <n v="65"/>
    <s v="False"/>
    <n v="0"/>
  </r>
  <r>
    <x v="40"/>
    <x v="3"/>
    <x v="0"/>
    <m/>
    <n v="16"/>
    <n v="3"/>
    <n v="3"/>
    <n v="3"/>
    <n v="3"/>
    <m/>
    <m/>
    <m/>
    <m/>
    <m/>
    <m/>
    <m/>
    <m/>
    <m/>
    <n v="60"/>
    <n v="80"/>
    <n v="100"/>
    <n v="120"/>
    <n v="0"/>
    <n v="0"/>
    <n v="0"/>
    <n v="360"/>
    <n v="0"/>
    <n v="0"/>
    <n v="0"/>
    <n v="0"/>
    <n v="0"/>
    <n v="0"/>
    <n v="0"/>
    <n v="0"/>
    <n v="1"/>
    <n v="360"/>
    <s v="False"/>
    <n v="0"/>
  </r>
  <r>
    <x v="52"/>
    <x v="4"/>
    <x v="0"/>
    <m/>
    <n v="16"/>
    <n v="3"/>
    <n v="3"/>
    <n v="3"/>
    <n v="3"/>
    <m/>
    <m/>
    <m/>
    <m/>
    <m/>
    <m/>
    <m/>
    <m/>
    <m/>
    <n v="60"/>
    <n v="80"/>
    <n v="100"/>
    <n v="120"/>
    <n v="0"/>
    <n v="0"/>
    <n v="0"/>
    <n v="360"/>
    <n v="0"/>
    <n v="0"/>
    <n v="0"/>
    <n v="0"/>
    <n v="0"/>
    <n v="0"/>
    <n v="0"/>
    <n v="0"/>
    <n v="1"/>
    <n v="360"/>
    <s v="False"/>
    <n v="0"/>
  </r>
  <r>
    <x v="53"/>
    <x v="4"/>
    <x v="0"/>
    <m/>
    <n v="16"/>
    <n v="3"/>
    <n v="0"/>
    <m/>
    <m/>
    <m/>
    <m/>
    <m/>
    <m/>
    <m/>
    <m/>
    <m/>
    <m/>
    <m/>
    <n v="60"/>
    <n v="20"/>
    <n v="0"/>
    <n v="0"/>
    <n v="0"/>
    <n v="0"/>
    <n v="0"/>
    <n v="80"/>
    <n v="0"/>
    <n v="0"/>
    <n v="0"/>
    <n v="0"/>
    <n v="0"/>
    <n v="0"/>
    <n v="0"/>
    <n v="0"/>
    <n v="1"/>
    <n v="80"/>
    <s v="False"/>
    <n v="0"/>
  </r>
  <r>
    <x v="54"/>
    <x v="4"/>
    <x v="0"/>
    <m/>
    <n v="16"/>
    <n v="0"/>
    <m/>
    <m/>
    <m/>
    <m/>
    <m/>
    <m/>
    <m/>
    <n v="2"/>
    <m/>
    <m/>
    <m/>
    <m/>
    <n v="15"/>
    <n v="0"/>
    <n v="0"/>
    <n v="0"/>
    <n v="0"/>
    <n v="0"/>
    <n v="0"/>
    <n v="15"/>
    <n v="0"/>
    <n v="25"/>
    <n v="0"/>
    <n v="0"/>
    <n v="0"/>
    <n v="0"/>
    <n v="25"/>
    <n v="0"/>
    <n v="1"/>
    <n v="40"/>
    <s v="False"/>
    <n v="0"/>
  </r>
  <r>
    <x v="55"/>
    <x v="4"/>
    <x v="0"/>
    <m/>
    <n v="16"/>
    <n v="0"/>
    <m/>
    <m/>
    <m/>
    <m/>
    <m/>
    <m/>
    <m/>
    <m/>
    <m/>
    <m/>
    <m/>
    <m/>
    <n v="15"/>
    <n v="0"/>
    <n v="0"/>
    <n v="0"/>
    <n v="0"/>
    <n v="0"/>
    <n v="0"/>
    <n v="15"/>
    <n v="0"/>
    <n v="0"/>
    <n v="0"/>
    <n v="0"/>
    <n v="0"/>
    <n v="0"/>
    <n v="0"/>
    <n v="0"/>
    <n v="1"/>
    <n v="15"/>
    <s v="False"/>
    <n v="0"/>
  </r>
  <r>
    <x v="5"/>
    <x v="4"/>
    <x v="0"/>
    <m/>
    <n v="16"/>
    <n v="3"/>
    <n v="0"/>
    <m/>
    <m/>
    <m/>
    <m/>
    <m/>
    <m/>
    <m/>
    <m/>
    <m/>
    <m/>
    <m/>
    <n v="60"/>
    <n v="20"/>
    <n v="0"/>
    <n v="0"/>
    <n v="0"/>
    <n v="0"/>
    <n v="0"/>
    <n v="80"/>
    <n v="0"/>
    <n v="0"/>
    <n v="0"/>
    <n v="0"/>
    <n v="0"/>
    <n v="0"/>
    <n v="0"/>
    <n v="0"/>
    <n v="1"/>
    <n v="80"/>
    <s v="False"/>
    <n v="0"/>
  </r>
  <r>
    <x v="56"/>
    <x v="4"/>
    <x v="0"/>
    <m/>
    <n v="16"/>
    <n v="3"/>
    <n v="3"/>
    <n v="0"/>
    <m/>
    <m/>
    <m/>
    <m/>
    <m/>
    <m/>
    <m/>
    <m/>
    <m/>
    <m/>
    <n v="60"/>
    <n v="80"/>
    <n v="25"/>
    <n v="0"/>
    <n v="0"/>
    <n v="0"/>
    <n v="0"/>
    <n v="165"/>
    <n v="0"/>
    <n v="0"/>
    <n v="0"/>
    <n v="0"/>
    <n v="0"/>
    <n v="0"/>
    <n v="0"/>
    <n v="0"/>
    <n v="1"/>
    <n v="165"/>
    <s v="False"/>
    <n v="0"/>
  </r>
  <r>
    <x v="57"/>
    <x v="4"/>
    <x v="0"/>
    <m/>
    <n v="16"/>
    <n v="3"/>
    <n v="3"/>
    <n v="1"/>
    <m/>
    <m/>
    <m/>
    <m/>
    <m/>
    <m/>
    <m/>
    <m/>
    <m/>
    <m/>
    <n v="60"/>
    <n v="80"/>
    <n v="50"/>
    <n v="0"/>
    <n v="0"/>
    <n v="0"/>
    <n v="0"/>
    <n v="190"/>
    <n v="0"/>
    <n v="0"/>
    <n v="0"/>
    <n v="0"/>
    <n v="0"/>
    <n v="0"/>
    <n v="0"/>
    <n v="0"/>
    <n v="1"/>
    <n v="190"/>
    <s v="False"/>
    <n v="0"/>
  </r>
  <r>
    <x v="58"/>
    <x v="4"/>
    <x v="0"/>
    <m/>
    <n v="16"/>
    <n v="3"/>
    <n v="0"/>
    <m/>
    <m/>
    <m/>
    <m/>
    <m/>
    <m/>
    <m/>
    <m/>
    <m/>
    <m/>
    <m/>
    <n v="60"/>
    <n v="20"/>
    <n v="0"/>
    <n v="0"/>
    <n v="0"/>
    <n v="0"/>
    <n v="0"/>
    <n v="80"/>
    <n v="0"/>
    <n v="0"/>
    <n v="0"/>
    <n v="0"/>
    <n v="0"/>
    <n v="0"/>
    <n v="0"/>
    <n v="0"/>
    <n v="1"/>
    <n v="80"/>
    <s v="False"/>
    <n v="0"/>
  </r>
  <r>
    <x v="59"/>
    <x v="4"/>
    <x v="0"/>
    <m/>
    <n v="16"/>
    <n v="0"/>
    <m/>
    <m/>
    <m/>
    <m/>
    <m/>
    <m/>
    <m/>
    <n v="3"/>
    <n v="0"/>
    <m/>
    <m/>
    <m/>
    <n v="15"/>
    <n v="0"/>
    <n v="0"/>
    <n v="0"/>
    <n v="0"/>
    <n v="0"/>
    <n v="0"/>
    <n v="15"/>
    <n v="0"/>
    <n v="30"/>
    <n v="20"/>
    <n v="0"/>
    <n v="0"/>
    <n v="0"/>
    <n v="50"/>
    <n v="0"/>
    <n v="1"/>
    <n v="65"/>
    <s v="False"/>
    <n v="0"/>
  </r>
  <r>
    <x v="60"/>
    <x v="4"/>
    <x v="0"/>
    <m/>
    <n v="16"/>
    <n v="0"/>
    <m/>
    <m/>
    <m/>
    <m/>
    <m/>
    <m/>
    <m/>
    <n v="3"/>
    <n v="3"/>
    <m/>
    <m/>
    <m/>
    <n v="15"/>
    <n v="0"/>
    <n v="0"/>
    <n v="0"/>
    <n v="0"/>
    <n v="0"/>
    <n v="0"/>
    <n v="15"/>
    <n v="0"/>
    <n v="30"/>
    <n v="35"/>
    <n v="0"/>
    <n v="0"/>
    <n v="0"/>
    <n v="65"/>
    <n v="0"/>
    <n v="1"/>
    <n v="80"/>
    <s v="False"/>
    <n v="0"/>
  </r>
  <r>
    <x v="61"/>
    <x v="4"/>
    <x v="0"/>
    <m/>
    <n v="16"/>
    <n v="3"/>
    <n v="2"/>
    <m/>
    <m/>
    <m/>
    <m/>
    <m/>
    <m/>
    <m/>
    <m/>
    <m/>
    <m/>
    <m/>
    <n v="60"/>
    <n v="60"/>
    <n v="0"/>
    <n v="0"/>
    <n v="0"/>
    <n v="0"/>
    <n v="0"/>
    <n v="120"/>
    <n v="0"/>
    <n v="0"/>
    <n v="0"/>
    <n v="0"/>
    <n v="0"/>
    <n v="0"/>
    <n v="0"/>
    <n v="0"/>
    <n v="1"/>
    <n v="120"/>
    <s v="False"/>
    <n v="0"/>
  </r>
  <r>
    <x v="62"/>
    <x v="4"/>
    <x v="0"/>
    <m/>
    <n v="16"/>
    <n v="3"/>
    <n v="3"/>
    <n v="3"/>
    <n v="0"/>
    <m/>
    <m/>
    <m/>
    <m/>
    <m/>
    <m/>
    <m/>
    <m/>
    <m/>
    <n v="60"/>
    <n v="80"/>
    <n v="100"/>
    <n v="30"/>
    <n v="0"/>
    <n v="0"/>
    <n v="0"/>
    <n v="270"/>
    <n v="0"/>
    <n v="0"/>
    <n v="0"/>
    <n v="0"/>
    <n v="0"/>
    <n v="0"/>
    <n v="0"/>
    <n v="0"/>
    <n v="1"/>
    <n v="270"/>
    <s v="False"/>
    <n v="0"/>
  </r>
  <r>
    <x v="60"/>
    <x v="5"/>
    <x v="0"/>
    <m/>
    <s v="rr6"/>
    <n v="3"/>
    <n v="1"/>
    <n v="3"/>
    <n v="3"/>
    <m/>
    <m/>
    <m/>
    <m/>
    <m/>
    <m/>
    <m/>
    <m/>
    <m/>
    <n v="70"/>
    <n v="35"/>
    <n v="100"/>
    <n v="120"/>
    <n v="0"/>
    <n v="0"/>
    <n v="0"/>
    <n v="325"/>
    <n v="0"/>
    <n v="0"/>
    <n v="0"/>
    <n v="0"/>
    <n v="0"/>
    <n v="0"/>
    <n v="0"/>
    <n v="0"/>
    <n v="1"/>
    <n v="325"/>
    <s v="False"/>
    <n v="0"/>
  </r>
  <r>
    <x v="58"/>
    <x v="5"/>
    <x v="0"/>
    <m/>
    <s v="rr6"/>
    <n v="3"/>
    <n v="3"/>
    <n v="3"/>
    <n v="1"/>
    <m/>
    <m/>
    <m/>
    <m/>
    <m/>
    <m/>
    <m/>
    <m/>
    <m/>
    <n v="70"/>
    <n v="70"/>
    <n v="100"/>
    <n v="60"/>
    <n v="0"/>
    <n v="0"/>
    <n v="0"/>
    <n v="300"/>
    <n v="0"/>
    <n v="0"/>
    <n v="0"/>
    <n v="0"/>
    <n v="0"/>
    <n v="0"/>
    <n v="0"/>
    <n v="0"/>
    <n v="1"/>
    <n v="300"/>
    <s v="False"/>
    <n v="0"/>
  </r>
  <r>
    <x v="63"/>
    <x v="5"/>
    <x v="0"/>
    <m/>
    <s v="rr6"/>
    <n v="0"/>
    <n v="0"/>
    <m/>
    <m/>
    <m/>
    <m/>
    <m/>
    <m/>
    <m/>
    <m/>
    <m/>
    <m/>
    <m/>
    <n v="20"/>
    <n v="20"/>
    <n v="0"/>
    <n v="0"/>
    <n v="0"/>
    <n v="0"/>
    <n v="0"/>
    <n v="40"/>
    <n v="0"/>
    <n v="0"/>
    <n v="0"/>
    <n v="0"/>
    <n v="0"/>
    <n v="0"/>
    <n v="0"/>
    <n v="0"/>
    <n v="1"/>
    <n v="40"/>
    <s v="False"/>
    <n v="0"/>
  </r>
  <r>
    <x v="64"/>
    <x v="5"/>
    <x v="0"/>
    <m/>
    <s v="rr6"/>
    <n v="3"/>
    <n v="3"/>
    <n v="0"/>
    <m/>
    <m/>
    <m/>
    <m/>
    <m/>
    <m/>
    <m/>
    <m/>
    <m/>
    <m/>
    <n v="70"/>
    <n v="70"/>
    <n v="25"/>
    <n v="0"/>
    <n v="0"/>
    <n v="0"/>
    <n v="0"/>
    <n v="165"/>
    <n v="0"/>
    <n v="0"/>
    <n v="0"/>
    <n v="0"/>
    <n v="0"/>
    <n v="0"/>
    <n v="0"/>
    <n v="0"/>
    <n v="1"/>
    <n v="165"/>
    <s v="False"/>
    <n v="0"/>
  </r>
  <r>
    <x v="54"/>
    <x v="5"/>
    <x v="0"/>
    <m/>
    <s v="rr6"/>
    <n v="3"/>
    <n v="1"/>
    <n v="0"/>
    <m/>
    <m/>
    <m/>
    <m/>
    <m/>
    <m/>
    <m/>
    <m/>
    <m/>
    <m/>
    <n v="70"/>
    <n v="35"/>
    <n v="25"/>
    <n v="0"/>
    <n v="0"/>
    <n v="0"/>
    <n v="0"/>
    <n v="130"/>
    <n v="0"/>
    <n v="0"/>
    <n v="0"/>
    <n v="0"/>
    <n v="0"/>
    <n v="0"/>
    <n v="0"/>
    <n v="0"/>
    <n v="1"/>
    <n v="130"/>
    <s v="False"/>
    <n v="0"/>
  </r>
  <r>
    <x v="65"/>
    <x v="5"/>
    <x v="0"/>
    <m/>
    <s v="rr6"/>
    <n v="1"/>
    <n v="0"/>
    <m/>
    <m/>
    <m/>
    <m/>
    <m/>
    <m/>
    <m/>
    <m/>
    <m/>
    <m/>
    <m/>
    <n v="35"/>
    <n v="20"/>
    <n v="0"/>
    <n v="0"/>
    <n v="0"/>
    <n v="0"/>
    <n v="0"/>
    <n v="55"/>
    <n v="0"/>
    <n v="0"/>
    <n v="0"/>
    <n v="0"/>
    <n v="0"/>
    <n v="0"/>
    <n v="0"/>
    <n v="0"/>
    <n v="1"/>
    <n v="55"/>
    <s v="False"/>
    <n v="0"/>
  </r>
  <r>
    <x v="66"/>
    <x v="6"/>
    <x v="0"/>
    <m/>
    <n v="16"/>
    <n v="3"/>
    <n v="3"/>
    <n v="1"/>
    <m/>
    <m/>
    <m/>
    <m/>
    <m/>
    <m/>
    <m/>
    <m/>
    <m/>
    <m/>
    <n v="60"/>
    <n v="80"/>
    <n v="50"/>
    <n v="0"/>
    <n v="0"/>
    <n v="0"/>
    <n v="0"/>
    <n v="190"/>
    <n v="0"/>
    <n v="0"/>
    <n v="0"/>
    <n v="0"/>
    <n v="0"/>
    <n v="0"/>
    <n v="0"/>
    <n v="0"/>
    <n v="1"/>
    <n v="190"/>
    <s v="False"/>
    <n v="0"/>
  </r>
  <r>
    <x v="9"/>
    <x v="6"/>
    <x v="0"/>
    <m/>
    <n v="16"/>
    <n v="2"/>
    <m/>
    <m/>
    <m/>
    <m/>
    <m/>
    <m/>
    <m/>
    <n v="2"/>
    <m/>
    <m/>
    <m/>
    <m/>
    <n v="45"/>
    <n v="0"/>
    <n v="0"/>
    <n v="0"/>
    <n v="0"/>
    <n v="0"/>
    <n v="0"/>
    <n v="45"/>
    <n v="0"/>
    <n v="25"/>
    <n v="0"/>
    <n v="0"/>
    <n v="0"/>
    <n v="0"/>
    <n v="25"/>
    <n v="0"/>
    <n v="1"/>
    <n v="70"/>
    <s v="False"/>
    <n v="0"/>
  </r>
  <r>
    <x v="67"/>
    <x v="6"/>
    <x v="0"/>
    <m/>
    <n v="16"/>
    <n v="3"/>
    <n v="0"/>
    <m/>
    <m/>
    <m/>
    <m/>
    <m/>
    <m/>
    <m/>
    <m/>
    <m/>
    <m/>
    <m/>
    <n v="60"/>
    <n v="20"/>
    <n v="0"/>
    <n v="0"/>
    <n v="0"/>
    <n v="0"/>
    <n v="0"/>
    <n v="80"/>
    <n v="0"/>
    <n v="0"/>
    <n v="0"/>
    <n v="0"/>
    <n v="0"/>
    <n v="0"/>
    <n v="0"/>
    <n v="0"/>
    <n v="1"/>
    <n v="80"/>
    <s v="False"/>
    <n v="0"/>
  </r>
  <r>
    <x v="68"/>
    <x v="6"/>
    <x v="0"/>
    <m/>
    <n v="16"/>
    <n v="3"/>
    <n v="0"/>
    <m/>
    <m/>
    <m/>
    <m/>
    <m/>
    <m/>
    <n v="3"/>
    <n v="0"/>
    <m/>
    <m/>
    <m/>
    <n v="60"/>
    <n v="20"/>
    <n v="0"/>
    <n v="0"/>
    <n v="0"/>
    <n v="0"/>
    <n v="0"/>
    <n v="80"/>
    <n v="0"/>
    <n v="30"/>
    <n v="20"/>
    <n v="0"/>
    <n v="0"/>
    <n v="0"/>
    <n v="50"/>
    <n v="-50"/>
    <n v="1"/>
    <n v="80"/>
    <s v="True"/>
    <n v="50"/>
  </r>
  <r>
    <x v="69"/>
    <x v="6"/>
    <x v="0"/>
    <m/>
    <n v="16"/>
    <n v="3"/>
    <n v="3"/>
    <n v="3"/>
    <n v="0"/>
    <m/>
    <m/>
    <m/>
    <m/>
    <m/>
    <m/>
    <m/>
    <m/>
    <m/>
    <n v="60"/>
    <n v="80"/>
    <n v="100"/>
    <n v="30"/>
    <n v="0"/>
    <n v="0"/>
    <n v="0"/>
    <n v="270"/>
    <n v="0"/>
    <n v="0"/>
    <n v="0"/>
    <n v="0"/>
    <n v="0"/>
    <n v="0"/>
    <n v="0"/>
    <n v="0"/>
    <n v="1"/>
    <n v="270"/>
    <s v="False"/>
    <n v="0"/>
  </r>
  <r>
    <x v="70"/>
    <x v="6"/>
    <x v="0"/>
    <m/>
    <n v="16"/>
    <n v="3"/>
    <n v="3"/>
    <n v="3"/>
    <n v="3"/>
    <m/>
    <m/>
    <m/>
    <m/>
    <m/>
    <m/>
    <m/>
    <m/>
    <m/>
    <n v="60"/>
    <n v="80"/>
    <n v="100"/>
    <n v="120"/>
    <n v="0"/>
    <n v="0"/>
    <n v="0"/>
    <n v="360"/>
    <n v="0"/>
    <n v="0"/>
    <n v="0"/>
    <n v="0"/>
    <n v="0"/>
    <n v="0"/>
    <n v="0"/>
    <n v="0"/>
    <n v="1"/>
    <n v="360"/>
    <s v="False"/>
    <n v="0"/>
  </r>
  <r>
    <x v="71"/>
    <x v="6"/>
    <x v="0"/>
    <m/>
    <n v="16"/>
    <n v="0"/>
    <m/>
    <m/>
    <m/>
    <m/>
    <m/>
    <m/>
    <m/>
    <n v="3"/>
    <n v="3"/>
    <m/>
    <m/>
    <m/>
    <n v="15"/>
    <n v="0"/>
    <n v="0"/>
    <n v="0"/>
    <n v="0"/>
    <n v="0"/>
    <n v="0"/>
    <n v="15"/>
    <n v="0"/>
    <n v="30"/>
    <n v="35"/>
    <n v="0"/>
    <n v="0"/>
    <n v="0"/>
    <n v="65"/>
    <n v="0"/>
    <n v="1"/>
    <n v="80"/>
    <s v="False"/>
    <n v="0"/>
  </r>
  <r>
    <x v="72"/>
    <x v="6"/>
    <x v="0"/>
    <m/>
    <n v="16"/>
    <n v="3"/>
    <n v="1"/>
    <m/>
    <m/>
    <m/>
    <m/>
    <m/>
    <m/>
    <m/>
    <m/>
    <m/>
    <m/>
    <m/>
    <n v="60"/>
    <n v="40"/>
    <n v="0"/>
    <n v="0"/>
    <n v="0"/>
    <n v="0"/>
    <n v="0"/>
    <n v="100"/>
    <n v="0"/>
    <n v="0"/>
    <n v="0"/>
    <n v="0"/>
    <n v="0"/>
    <n v="0"/>
    <n v="0"/>
    <n v="0"/>
    <n v="1"/>
    <n v="100"/>
    <s v="False"/>
    <n v="0"/>
  </r>
  <r>
    <x v="73"/>
    <x v="6"/>
    <x v="0"/>
    <m/>
    <n v="16"/>
    <n v="0"/>
    <m/>
    <m/>
    <m/>
    <m/>
    <m/>
    <m/>
    <m/>
    <m/>
    <m/>
    <m/>
    <m/>
    <m/>
    <n v="15"/>
    <n v="0"/>
    <n v="0"/>
    <n v="0"/>
    <n v="0"/>
    <n v="0"/>
    <n v="0"/>
    <n v="15"/>
    <n v="0"/>
    <n v="0"/>
    <n v="0"/>
    <n v="0"/>
    <n v="0"/>
    <n v="0"/>
    <n v="0"/>
    <n v="0"/>
    <n v="1"/>
    <n v="15"/>
    <s v="False"/>
    <n v="0"/>
  </r>
  <r>
    <x v="74"/>
    <x v="6"/>
    <x v="0"/>
    <m/>
    <n v="16"/>
    <n v="3"/>
    <n v="0"/>
    <m/>
    <m/>
    <m/>
    <m/>
    <m/>
    <m/>
    <m/>
    <m/>
    <m/>
    <m/>
    <m/>
    <n v="60"/>
    <n v="20"/>
    <n v="0"/>
    <n v="0"/>
    <n v="0"/>
    <n v="0"/>
    <n v="0"/>
    <n v="80"/>
    <n v="0"/>
    <n v="0"/>
    <n v="0"/>
    <n v="0"/>
    <n v="0"/>
    <n v="0"/>
    <n v="0"/>
    <n v="0"/>
    <n v="1"/>
    <n v="80"/>
    <s v="False"/>
    <n v="0"/>
  </r>
  <r>
    <x v="8"/>
    <x v="6"/>
    <x v="0"/>
    <m/>
    <n v="16"/>
    <n v="3"/>
    <n v="3"/>
    <n v="2"/>
    <m/>
    <m/>
    <m/>
    <m/>
    <m/>
    <m/>
    <m/>
    <m/>
    <m/>
    <m/>
    <n v="60"/>
    <n v="80"/>
    <n v="75"/>
    <n v="0"/>
    <n v="0"/>
    <n v="0"/>
    <n v="0"/>
    <n v="215"/>
    <n v="0"/>
    <n v="0"/>
    <n v="0"/>
    <n v="0"/>
    <n v="0"/>
    <n v="0"/>
    <n v="0"/>
    <n v="0"/>
    <n v="1"/>
    <n v="215"/>
    <s v="False"/>
    <n v="0"/>
  </r>
  <r>
    <x v="75"/>
    <x v="7"/>
    <x v="0"/>
    <m/>
    <n v="16"/>
    <n v="3"/>
    <n v="3"/>
    <n v="3"/>
    <n v="3"/>
    <m/>
    <m/>
    <m/>
    <m/>
    <m/>
    <m/>
    <m/>
    <m/>
    <m/>
    <n v="60"/>
    <n v="80"/>
    <n v="100"/>
    <n v="120"/>
    <n v="0"/>
    <n v="0"/>
    <n v="0"/>
    <n v="360"/>
    <n v="0"/>
    <n v="0"/>
    <n v="0"/>
    <n v="0"/>
    <n v="0"/>
    <n v="0"/>
    <n v="0"/>
    <n v="0"/>
    <n v="1"/>
    <n v="360"/>
    <s v="False"/>
    <n v="0"/>
  </r>
  <r>
    <x v="76"/>
    <x v="7"/>
    <x v="0"/>
    <m/>
    <n v="16"/>
    <n v="3"/>
    <n v="0"/>
    <m/>
    <m/>
    <m/>
    <m/>
    <m/>
    <m/>
    <n v="1"/>
    <m/>
    <m/>
    <m/>
    <m/>
    <n v="60"/>
    <n v="20"/>
    <n v="0"/>
    <n v="0"/>
    <n v="0"/>
    <n v="0"/>
    <n v="0"/>
    <n v="80"/>
    <n v="0"/>
    <n v="20"/>
    <n v="0"/>
    <n v="0"/>
    <n v="0"/>
    <n v="0"/>
    <n v="20"/>
    <n v="-20"/>
    <n v="1"/>
    <n v="80"/>
    <s v="True"/>
    <n v="20"/>
  </r>
  <r>
    <x v="77"/>
    <x v="7"/>
    <x v="0"/>
    <m/>
    <n v="16"/>
    <n v="3"/>
    <n v="1"/>
    <m/>
    <m/>
    <m/>
    <m/>
    <m/>
    <m/>
    <n v="3"/>
    <n v="3"/>
    <m/>
    <m/>
    <m/>
    <n v="60"/>
    <n v="40"/>
    <n v="0"/>
    <n v="0"/>
    <n v="0"/>
    <n v="0"/>
    <n v="0"/>
    <n v="100"/>
    <n v="0"/>
    <n v="30"/>
    <n v="35"/>
    <n v="0"/>
    <n v="0"/>
    <n v="0"/>
    <n v="65"/>
    <n v="-60"/>
    <n v="1"/>
    <n v="105"/>
    <s v="True"/>
    <n v="60"/>
  </r>
  <r>
    <x v="12"/>
    <x v="7"/>
    <x v="0"/>
    <m/>
    <n v="16"/>
    <n v="3"/>
    <n v="3"/>
    <n v="0"/>
    <m/>
    <m/>
    <m/>
    <m/>
    <m/>
    <m/>
    <m/>
    <m/>
    <m/>
    <m/>
    <n v="60"/>
    <n v="80"/>
    <n v="25"/>
    <n v="0"/>
    <n v="0"/>
    <n v="0"/>
    <n v="0"/>
    <n v="165"/>
    <n v="0"/>
    <n v="0"/>
    <n v="0"/>
    <n v="0"/>
    <n v="0"/>
    <n v="0"/>
    <n v="0"/>
    <n v="0"/>
    <n v="1"/>
    <n v="165"/>
    <s v="False"/>
    <n v="0"/>
  </r>
  <r>
    <x v="12"/>
    <x v="8"/>
    <x v="0"/>
    <m/>
    <n v="16"/>
    <n v="3"/>
    <n v="3"/>
    <n v="0"/>
    <m/>
    <m/>
    <m/>
    <m/>
    <m/>
    <m/>
    <m/>
    <m/>
    <m/>
    <m/>
    <n v="60"/>
    <n v="80"/>
    <n v="25"/>
    <n v="0"/>
    <n v="0"/>
    <n v="0"/>
    <n v="0"/>
    <n v="165"/>
    <n v="0"/>
    <n v="0"/>
    <n v="0"/>
    <n v="0"/>
    <n v="0"/>
    <n v="0"/>
    <n v="0"/>
    <n v="0"/>
    <n v="1"/>
    <n v="165"/>
    <s v="False"/>
    <n v="0"/>
  </r>
  <r>
    <x v="78"/>
    <x v="7"/>
    <x v="0"/>
    <m/>
    <n v="16"/>
    <n v="3"/>
    <n v="3"/>
    <n v="0"/>
    <m/>
    <m/>
    <m/>
    <m/>
    <m/>
    <m/>
    <m/>
    <m/>
    <m/>
    <m/>
    <n v="60"/>
    <n v="80"/>
    <n v="25"/>
    <n v="0"/>
    <n v="0"/>
    <n v="0"/>
    <n v="0"/>
    <n v="165"/>
    <n v="0"/>
    <n v="0"/>
    <n v="0"/>
    <n v="0"/>
    <n v="0"/>
    <n v="0"/>
    <n v="0"/>
    <n v="0"/>
    <n v="1"/>
    <n v="165"/>
    <s v="False"/>
    <n v="0"/>
  </r>
  <r>
    <x v="79"/>
    <x v="7"/>
    <x v="0"/>
    <m/>
    <n v="16"/>
    <n v="3"/>
    <n v="2"/>
    <m/>
    <m/>
    <m/>
    <m/>
    <m/>
    <m/>
    <n v="3"/>
    <n v="2"/>
    <m/>
    <m/>
    <m/>
    <n v="60"/>
    <n v="60"/>
    <n v="0"/>
    <n v="0"/>
    <n v="0"/>
    <n v="0"/>
    <n v="0"/>
    <n v="120"/>
    <n v="0"/>
    <n v="30"/>
    <n v="30"/>
    <n v="0"/>
    <n v="0"/>
    <n v="0"/>
    <n v="60"/>
    <n v="-60"/>
    <n v="1"/>
    <n v="120"/>
    <s v="True"/>
    <n v="60"/>
  </r>
  <r>
    <x v="80"/>
    <x v="7"/>
    <x v="0"/>
    <m/>
    <n v="16"/>
    <n v="0"/>
    <m/>
    <m/>
    <m/>
    <m/>
    <m/>
    <m/>
    <m/>
    <n v="0"/>
    <m/>
    <m/>
    <m/>
    <m/>
    <n v="15"/>
    <n v="0"/>
    <n v="0"/>
    <n v="0"/>
    <n v="0"/>
    <n v="0"/>
    <n v="0"/>
    <n v="15"/>
    <n v="0"/>
    <n v="15"/>
    <n v="0"/>
    <n v="0"/>
    <n v="0"/>
    <n v="0"/>
    <n v="15"/>
    <n v="0"/>
    <n v="1"/>
    <n v="30"/>
    <s v="False"/>
    <n v="0"/>
  </r>
  <r>
    <x v="81"/>
    <x v="7"/>
    <x v="0"/>
    <m/>
    <n v="16"/>
    <n v="3"/>
    <n v="0"/>
    <m/>
    <m/>
    <m/>
    <m/>
    <m/>
    <m/>
    <m/>
    <m/>
    <m/>
    <m/>
    <m/>
    <n v="60"/>
    <n v="20"/>
    <n v="0"/>
    <n v="0"/>
    <n v="0"/>
    <n v="0"/>
    <n v="0"/>
    <n v="80"/>
    <n v="0"/>
    <n v="0"/>
    <n v="0"/>
    <n v="0"/>
    <n v="0"/>
    <n v="0"/>
    <n v="0"/>
    <n v="0"/>
    <n v="1"/>
    <n v="80"/>
    <s v="False"/>
    <n v="0"/>
  </r>
  <r>
    <x v="82"/>
    <x v="7"/>
    <x v="0"/>
    <m/>
    <n v="16"/>
    <n v="3"/>
    <n v="3"/>
    <n v="3"/>
    <n v="0"/>
    <m/>
    <m/>
    <m/>
    <m/>
    <m/>
    <m/>
    <m/>
    <m/>
    <m/>
    <n v="60"/>
    <n v="80"/>
    <n v="100"/>
    <n v="30"/>
    <n v="0"/>
    <n v="0"/>
    <n v="0"/>
    <n v="270"/>
    <n v="0"/>
    <n v="0"/>
    <n v="0"/>
    <n v="0"/>
    <n v="0"/>
    <n v="0"/>
    <n v="0"/>
    <n v="0"/>
    <n v="1"/>
    <n v="270"/>
    <s v="False"/>
    <n v="0"/>
  </r>
  <r>
    <x v="37"/>
    <x v="1"/>
    <x v="14"/>
    <m/>
    <n v="32"/>
    <n v="3"/>
    <n v="1"/>
    <m/>
    <m/>
    <m/>
    <m/>
    <m/>
    <m/>
    <m/>
    <m/>
    <m/>
    <m/>
    <m/>
    <n v="60"/>
    <n v="30"/>
    <n v="0"/>
    <n v="0"/>
    <n v="0"/>
    <n v="0"/>
    <n v="0"/>
    <n v="90"/>
    <n v="0"/>
    <n v="0"/>
    <n v="0"/>
    <n v="0"/>
    <n v="0"/>
    <n v="0"/>
    <n v="0"/>
    <n v="0"/>
    <n v="1"/>
    <n v="90"/>
    <s v="False"/>
    <n v="0"/>
  </r>
  <r>
    <x v="6"/>
    <x v="5"/>
    <x v="14"/>
    <m/>
    <n v="32"/>
    <n v="3"/>
    <n v="1"/>
    <m/>
    <m/>
    <m/>
    <m/>
    <m/>
    <m/>
    <n v="3"/>
    <n v="2"/>
    <m/>
    <m/>
    <m/>
    <n v="60"/>
    <n v="30"/>
    <n v="0"/>
    <n v="0"/>
    <n v="0"/>
    <n v="0"/>
    <n v="0"/>
    <n v="90"/>
    <n v="0"/>
    <n v="25"/>
    <n v="25"/>
    <n v="0"/>
    <n v="0"/>
    <n v="0"/>
    <n v="50"/>
    <n v="-50"/>
    <n v="1"/>
    <n v="90"/>
    <s v="True"/>
    <n v="50"/>
  </r>
  <r>
    <x v="9"/>
    <x v="6"/>
    <x v="14"/>
    <m/>
    <n v="16"/>
    <n v="0"/>
    <m/>
    <m/>
    <m/>
    <m/>
    <m/>
    <m/>
    <n v="1"/>
    <m/>
    <m/>
    <m/>
    <m/>
    <m/>
    <n v="15"/>
    <n v="0"/>
    <n v="0"/>
    <n v="0"/>
    <n v="0"/>
    <n v="0"/>
    <n v="0"/>
    <n v="15"/>
    <n v="15"/>
    <n v="0"/>
    <n v="0"/>
    <n v="0"/>
    <n v="0"/>
    <n v="0"/>
    <n v="15"/>
    <n v="0"/>
    <n v="1"/>
    <n v="30"/>
    <s v="False"/>
    <n v="15"/>
  </r>
  <r>
    <x v="12"/>
    <x v="7"/>
    <x v="14"/>
    <m/>
    <n v="16"/>
    <n v="3"/>
    <n v="0"/>
    <m/>
    <m/>
    <m/>
    <m/>
    <m/>
    <m/>
    <m/>
    <m/>
    <m/>
    <m/>
    <m/>
    <n v="60"/>
    <n v="20"/>
    <n v="0"/>
    <n v="0"/>
    <n v="0"/>
    <n v="0"/>
    <n v="0"/>
    <n v="80"/>
    <n v="0"/>
    <n v="0"/>
    <n v="0"/>
    <n v="0"/>
    <n v="0"/>
    <n v="0"/>
    <n v="0"/>
    <n v="0"/>
    <n v="1"/>
    <n v="80"/>
    <s v="False"/>
    <n v="0"/>
  </r>
  <r>
    <x v="12"/>
    <x v="8"/>
    <x v="14"/>
    <m/>
    <n v="16"/>
    <n v="3"/>
    <n v="0"/>
    <m/>
    <m/>
    <m/>
    <m/>
    <m/>
    <m/>
    <m/>
    <m/>
    <m/>
    <m/>
    <m/>
    <n v="60"/>
    <n v="20"/>
    <n v="0"/>
    <n v="0"/>
    <n v="0"/>
    <n v="0"/>
    <n v="0"/>
    <n v="80"/>
    <n v="0"/>
    <n v="0"/>
    <n v="0"/>
    <n v="0"/>
    <n v="0"/>
    <n v="0"/>
    <n v="0"/>
    <n v="0"/>
    <n v="1"/>
    <n v="80"/>
    <s v="False"/>
    <n v="0"/>
  </r>
  <r>
    <x v="37"/>
    <x v="1"/>
    <x v="11"/>
    <m/>
    <n v="16"/>
    <n v="3"/>
    <n v="1"/>
    <m/>
    <m/>
    <m/>
    <m/>
    <m/>
    <m/>
    <n v="3"/>
    <n v="1"/>
    <m/>
    <m/>
    <m/>
    <n v="60"/>
    <n v="40"/>
    <n v="0"/>
    <n v="0"/>
    <n v="0"/>
    <n v="0"/>
    <n v="0"/>
    <n v="100"/>
    <n v="0"/>
    <n v="30"/>
    <n v="25"/>
    <n v="0"/>
    <n v="0"/>
    <n v="0"/>
    <n v="55"/>
    <n v="-55"/>
    <n v="1"/>
    <n v="100"/>
    <s v="True"/>
    <n v="55"/>
  </r>
  <r>
    <x v="8"/>
    <x v="6"/>
    <x v="11"/>
    <m/>
    <n v="32"/>
    <n v="3"/>
    <n v="3"/>
    <n v="3"/>
    <n v="3"/>
    <n v="0"/>
    <m/>
    <m/>
    <m/>
    <m/>
    <m/>
    <m/>
    <m/>
    <m/>
    <n v="60"/>
    <n v="60"/>
    <n v="80"/>
    <n v="100"/>
    <n v="30"/>
    <n v="0"/>
    <n v="0"/>
    <n v="330"/>
    <n v="0"/>
    <n v="0"/>
    <n v="0"/>
    <n v="0"/>
    <n v="0"/>
    <n v="0"/>
    <n v="0"/>
    <n v="0"/>
    <n v="1"/>
    <n v="330"/>
    <s v="False"/>
    <n v="0"/>
  </r>
  <r>
    <x v="10"/>
    <x v="7"/>
    <x v="11"/>
    <m/>
    <n v="16"/>
    <n v="3"/>
    <n v="3"/>
    <n v="3"/>
    <n v="1"/>
    <m/>
    <m/>
    <m/>
    <m/>
    <m/>
    <m/>
    <m/>
    <m/>
    <m/>
    <n v="60"/>
    <n v="80"/>
    <n v="100"/>
    <n v="60"/>
    <n v="0"/>
    <n v="0"/>
    <n v="0"/>
    <n v="300"/>
    <n v="0"/>
    <n v="0"/>
    <n v="0"/>
    <n v="0"/>
    <n v="0"/>
    <n v="0"/>
    <n v="0"/>
    <n v="0"/>
    <n v="1"/>
    <n v="300"/>
    <s v="False"/>
    <n v="0"/>
  </r>
  <r>
    <x v="12"/>
    <x v="8"/>
    <x v="11"/>
    <m/>
    <s v="rr5"/>
    <n v="3"/>
    <n v="3"/>
    <n v="0"/>
    <n v="0"/>
    <m/>
    <m/>
    <m/>
    <m/>
    <m/>
    <m/>
    <m/>
    <m/>
    <m/>
    <n v="90"/>
    <n v="90"/>
    <n v="20"/>
    <n v="20"/>
    <n v="0"/>
    <n v="0"/>
    <n v="0"/>
    <n v="220"/>
    <n v="0"/>
    <n v="0"/>
    <n v="0"/>
    <n v="0"/>
    <n v="0"/>
    <n v="0"/>
    <n v="0"/>
    <n v="0"/>
    <n v="1"/>
    <n v="220"/>
    <s v="False"/>
    <n v="0"/>
  </r>
  <r>
    <x v="34"/>
    <x v="0"/>
    <x v="1"/>
    <m/>
    <s v="rr6"/>
    <n v="3"/>
    <n v="3"/>
    <n v="3"/>
    <n v="3"/>
    <m/>
    <m/>
    <m/>
    <m/>
    <m/>
    <m/>
    <m/>
    <m/>
    <m/>
    <n v="70"/>
    <n v="70"/>
    <n v="100"/>
    <n v="120"/>
    <n v="0"/>
    <n v="0"/>
    <n v="0"/>
    <n v="360"/>
    <n v="0"/>
    <n v="0"/>
    <n v="0"/>
    <n v="0"/>
    <n v="0"/>
    <n v="0"/>
    <n v="0"/>
    <n v="0"/>
    <n v="1"/>
    <n v="360"/>
    <s v="False"/>
    <n v="0"/>
  </r>
  <r>
    <x v="83"/>
    <x v="0"/>
    <x v="1"/>
    <m/>
    <s v="rr6"/>
    <n v="3"/>
    <n v="3"/>
    <n v="1"/>
    <m/>
    <m/>
    <m/>
    <m/>
    <m/>
    <m/>
    <m/>
    <m/>
    <m/>
    <m/>
    <n v="70"/>
    <n v="70"/>
    <n v="50"/>
    <n v="0"/>
    <n v="0"/>
    <n v="0"/>
    <n v="0"/>
    <n v="190"/>
    <n v="0"/>
    <n v="0"/>
    <n v="0"/>
    <n v="0"/>
    <n v="0"/>
    <n v="0"/>
    <n v="0"/>
    <n v="0"/>
    <n v="1"/>
    <n v="190"/>
    <s v="False"/>
    <n v="0"/>
  </r>
  <r>
    <x v="32"/>
    <x v="0"/>
    <x v="1"/>
    <m/>
    <s v="rr6"/>
    <n v="0"/>
    <n v="0"/>
    <m/>
    <m/>
    <m/>
    <m/>
    <m/>
    <m/>
    <m/>
    <m/>
    <m/>
    <m/>
    <m/>
    <n v="20"/>
    <n v="20"/>
    <n v="0"/>
    <n v="0"/>
    <n v="0"/>
    <n v="0"/>
    <n v="0"/>
    <n v="40"/>
    <n v="0"/>
    <n v="0"/>
    <n v="0"/>
    <n v="0"/>
    <n v="0"/>
    <n v="0"/>
    <n v="0"/>
    <n v="0"/>
    <n v="1"/>
    <n v="40"/>
    <s v="False"/>
    <n v="0"/>
  </r>
  <r>
    <x v="84"/>
    <x v="0"/>
    <x v="1"/>
    <m/>
    <s v="rr6"/>
    <n v="3"/>
    <n v="3"/>
    <n v="3"/>
    <n v="0"/>
    <m/>
    <m/>
    <m/>
    <m/>
    <m/>
    <m/>
    <m/>
    <m/>
    <m/>
    <n v="70"/>
    <n v="70"/>
    <n v="100"/>
    <n v="30"/>
    <n v="0"/>
    <n v="0"/>
    <n v="0"/>
    <n v="270"/>
    <n v="0"/>
    <n v="0"/>
    <n v="0"/>
    <n v="0"/>
    <n v="0"/>
    <n v="0"/>
    <n v="0"/>
    <n v="0"/>
    <n v="1"/>
    <n v="270"/>
    <s v="False"/>
    <n v="0"/>
  </r>
  <r>
    <x v="85"/>
    <x v="0"/>
    <x v="1"/>
    <m/>
    <s v="rr6"/>
    <n v="3"/>
    <n v="3"/>
    <n v="0"/>
    <m/>
    <m/>
    <m/>
    <m/>
    <m/>
    <m/>
    <m/>
    <m/>
    <m/>
    <m/>
    <n v="70"/>
    <n v="70"/>
    <n v="25"/>
    <n v="0"/>
    <n v="0"/>
    <n v="0"/>
    <n v="0"/>
    <n v="165"/>
    <n v="0"/>
    <n v="0"/>
    <n v="0"/>
    <n v="0"/>
    <n v="0"/>
    <n v="0"/>
    <n v="0"/>
    <n v="0"/>
    <n v="1"/>
    <n v="165"/>
    <s v="False"/>
    <n v="0"/>
  </r>
  <r>
    <x v="35"/>
    <x v="0"/>
    <x v="1"/>
    <m/>
    <s v="rr6"/>
    <n v="0"/>
    <n v="0"/>
    <m/>
    <m/>
    <m/>
    <m/>
    <m/>
    <m/>
    <m/>
    <m/>
    <m/>
    <m/>
    <m/>
    <n v="20"/>
    <n v="20"/>
    <n v="0"/>
    <n v="0"/>
    <n v="0"/>
    <n v="0"/>
    <n v="0"/>
    <n v="40"/>
    <n v="0"/>
    <n v="0"/>
    <n v="0"/>
    <n v="0"/>
    <n v="0"/>
    <n v="0"/>
    <n v="0"/>
    <n v="0"/>
    <n v="1"/>
    <n v="40"/>
    <s v="False"/>
    <n v="0"/>
  </r>
  <r>
    <x v="84"/>
    <x v="1"/>
    <x v="1"/>
    <m/>
    <n v="16"/>
    <n v="3"/>
    <n v="3"/>
    <n v="3"/>
    <n v="0"/>
    <m/>
    <m/>
    <m/>
    <m/>
    <m/>
    <m/>
    <m/>
    <m/>
    <m/>
    <n v="60"/>
    <n v="80"/>
    <n v="100"/>
    <n v="30"/>
    <n v="0"/>
    <n v="0"/>
    <n v="0"/>
    <n v="270"/>
    <n v="0"/>
    <n v="0"/>
    <n v="0"/>
    <n v="0"/>
    <n v="0"/>
    <n v="0"/>
    <n v="0"/>
    <n v="0"/>
    <n v="1"/>
    <n v="270"/>
    <s v="False"/>
    <n v="0"/>
  </r>
  <r>
    <x v="86"/>
    <x v="1"/>
    <x v="1"/>
    <m/>
    <n v="16"/>
    <n v="3"/>
    <n v="0"/>
    <m/>
    <m/>
    <m/>
    <m/>
    <m/>
    <m/>
    <n v="0"/>
    <m/>
    <m/>
    <m/>
    <m/>
    <n v="60"/>
    <n v="20"/>
    <n v="0"/>
    <n v="0"/>
    <n v="0"/>
    <n v="0"/>
    <n v="0"/>
    <n v="80"/>
    <n v="0"/>
    <n v="15"/>
    <n v="0"/>
    <n v="0"/>
    <n v="0"/>
    <n v="0"/>
    <n v="15"/>
    <n v="-15"/>
    <n v="1"/>
    <n v="80"/>
    <s v="True"/>
    <n v="15"/>
  </r>
  <r>
    <x v="87"/>
    <x v="1"/>
    <x v="1"/>
    <m/>
    <n v="16"/>
    <n v="3"/>
    <n v="1"/>
    <m/>
    <m/>
    <m/>
    <m/>
    <m/>
    <m/>
    <n v="3"/>
    <n v="3"/>
    <m/>
    <m/>
    <m/>
    <n v="60"/>
    <n v="40"/>
    <n v="0"/>
    <n v="0"/>
    <n v="0"/>
    <n v="0"/>
    <n v="0"/>
    <n v="100"/>
    <n v="0"/>
    <n v="30"/>
    <n v="35"/>
    <n v="0"/>
    <n v="0"/>
    <n v="0"/>
    <n v="65"/>
    <n v="-60"/>
    <n v="1"/>
    <n v="105"/>
    <s v="True"/>
    <n v="60"/>
  </r>
  <r>
    <x v="20"/>
    <x v="1"/>
    <x v="1"/>
    <m/>
    <n v="16"/>
    <n v="3"/>
    <n v="3"/>
    <n v="0"/>
    <m/>
    <m/>
    <m/>
    <m/>
    <m/>
    <m/>
    <m/>
    <m/>
    <m/>
    <m/>
    <n v="60"/>
    <n v="80"/>
    <n v="25"/>
    <n v="0"/>
    <n v="0"/>
    <n v="0"/>
    <n v="0"/>
    <n v="165"/>
    <n v="0"/>
    <n v="0"/>
    <n v="0"/>
    <n v="0"/>
    <n v="0"/>
    <n v="0"/>
    <n v="0"/>
    <n v="0"/>
    <n v="1"/>
    <n v="165"/>
    <s v="False"/>
    <n v="0"/>
  </r>
  <r>
    <x v="88"/>
    <x v="1"/>
    <x v="1"/>
    <m/>
    <n v="16"/>
    <n v="3"/>
    <n v="2"/>
    <m/>
    <m/>
    <m/>
    <m/>
    <m/>
    <m/>
    <n v="3"/>
    <n v="0"/>
    <m/>
    <m/>
    <m/>
    <n v="60"/>
    <n v="60"/>
    <n v="0"/>
    <n v="0"/>
    <n v="0"/>
    <n v="0"/>
    <n v="0"/>
    <n v="120"/>
    <n v="0"/>
    <n v="30"/>
    <n v="20"/>
    <n v="0"/>
    <n v="0"/>
    <n v="0"/>
    <n v="50"/>
    <n v="-50"/>
    <n v="1"/>
    <n v="120"/>
    <s v="True"/>
    <n v="50"/>
  </r>
  <r>
    <x v="37"/>
    <x v="1"/>
    <x v="1"/>
    <m/>
    <n v="16"/>
    <n v="3"/>
    <n v="3"/>
    <n v="2"/>
    <m/>
    <m/>
    <m/>
    <m/>
    <m/>
    <m/>
    <m/>
    <m/>
    <m/>
    <m/>
    <n v="60"/>
    <n v="80"/>
    <n v="75"/>
    <n v="0"/>
    <n v="0"/>
    <n v="0"/>
    <n v="0"/>
    <n v="215"/>
    <n v="0"/>
    <n v="0"/>
    <n v="0"/>
    <n v="0"/>
    <n v="0"/>
    <n v="0"/>
    <n v="0"/>
    <n v="0"/>
    <n v="1"/>
    <n v="215"/>
    <s v="False"/>
    <n v="0"/>
  </r>
  <r>
    <x v="89"/>
    <x v="1"/>
    <x v="1"/>
    <m/>
    <n v="16"/>
    <n v="0"/>
    <m/>
    <m/>
    <m/>
    <m/>
    <m/>
    <m/>
    <m/>
    <n v="1"/>
    <m/>
    <m/>
    <m/>
    <m/>
    <n v="15"/>
    <n v="0"/>
    <n v="0"/>
    <n v="0"/>
    <n v="0"/>
    <n v="0"/>
    <n v="0"/>
    <n v="15"/>
    <n v="0"/>
    <n v="20"/>
    <n v="0"/>
    <n v="0"/>
    <n v="0"/>
    <n v="0"/>
    <n v="20"/>
    <n v="0"/>
    <n v="1"/>
    <n v="35"/>
    <s v="False"/>
    <n v="0"/>
  </r>
  <r>
    <x v="38"/>
    <x v="1"/>
    <x v="1"/>
    <m/>
    <n v="16"/>
    <n v="3"/>
    <n v="0"/>
    <m/>
    <m/>
    <m/>
    <m/>
    <m/>
    <m/>
    <m/>
    <m/>
    <m/>
    <m/>
    <m/>
    <n v="60"/>
    <n v="20"/>
    <n v="0"/>
    <n v="0"/>
    <n v="0"/>
    <n v="0"/>
    <n v="0"/>
    <n v="80"/>
    <n v="0"/>
    <n v="0"/>
    <n v="0"/>
    <n v="0"/>
    <n v="0"/>
    <n v="0"/>
    <n v="0"/>
    <n v="0"/>
    <n v="1"/>
    <n v="80"/>
    <s v="False"/>
    <n v="0"/>
  </r>
  <r>
    <x v="90"/>
    <x v="1"/>
    <x v="1"/>
    <m/>
    <n v="16"/>
    <n v="3"/>
    <n v="3"/>
    <n v="3"/>
    <n v="3"/>
    <m/>
    <m/>
    <m/>
    <m/>
    <m/>
    <m/>
    <m/>
    <m/>
    <m/>
    <n v="60"/>
    <n v="80"/>
    <n v="100"/>
    <n v="120"/>
    <n v="0"/>
    <n v="0"/>
    <n v="0"/>
    <n v="360"/>
    <n v="0"/>
    <n v="0"/>
    <n v="0"/>
    <n v="0"/>
    <n v="0"/>
    <n v="0"/>
    <n v="0"/>
    <n v="0"/>
    <n v="1"/>
    <n v="360"/>
    <s v="False"/>
    <n v="0"/>
  </r>
  <r>
    <x v="19"/>
    <x v="2"/>
    <x v="1"/>
    <m/>
    <n v="8"/>
    <n v="3"/>
    <n v="3"/>
    <n v="3"/>
    <m/>
    <m/>
    <m/>
    <m/>
    <m/>
    <m/>
    <m/>
    <m/>
    <m/>
    <m/>
    <n v="80"/>
    <n v="100"/>
    <n v="120"/>
    <n v="0"/>
    <n v="0"/>
    <n v="0"/>
    <n v="0"/>
    <n v="300"/>
    <n v="0"/>
    <n v="0"/>
    <n v="0"/>
    <n v="0"/>
    <n v="0"/>
    <n v="0"/>
    <n v="0"/>
    <n v="0"/>
    <n v="1"/>
    <n v="300"/>
    <s v="False"/>
    <n v="0"/>
  </r>
  <r>
    <x v="91"/>
    <x v="2"/>
    <x v="1"/>
    <m/>
    <n v="8"/>
    <n v="1"/>
    <m/>
    <m/>
    <m/>
    <m/>
    <m/>
    <m/>
    <m/>
    <n v="0"/>
    <m/>
    <m/>
    <m/>
    <m/>
    <n v="40"/>
    <n v="0"/>
    <n v="0"/>
    <n v="0"/>
    <n v="0"/>
    <n v="0"/>
    <n v="0"/>
    <n v="40"/>
    <n v="0"/>
    <n v="20"/>
    <n v="0"/>
    <n v="0"/>
    <n v="0"/>
    <n v="0"/>
    <n v="20"/>
    <n v="0"/>
    <n v="1"/>
    <n v="60"/>
    <s v="False"/>
    <n v="0"/>
  </r>
  <r>
    <x v="21"/>
    <x v="2"/>
    <x v="1"/>
    <m/>
    <n v="8"/>
    <n v="3"/>
    <n v="0"/>
    <m/>
    <m/>
    <m/>
    <m/>
    <m/>
    <m/>
    <m/>
    <m/>
    <m/>
    <m/>
    <m/>
    <n v="80"/>
    <n v="25"/>
    <n v="0"/>
    <n v="0"/>
    <n v="0"/>
    <n v="0"/>
    <n v="0"/>
    <n v="105"/>
    <n v="0"/>
    <n v="0"/>
    <n v="0"/>
    <n v="0"/>
    <n v="0"/>
    <n v="0"/>
    <n v="0"/>
    <n v="0"/>
    <n v="1"/>
    <n v="105"/>
    <s v="False"/>
    <n v="0"/>
  </r>
  <r>
    <x v="42"/>
    <x v="2"/>
    <x v="1"/>
    <m/>
    <n v="8"/>
    <n v="3"/>
    <n v="3"/>
    <n v="0"/>
    <m/>
    <m/>
    <m/>
    <m/>
    <m/>
    <m/>
    <m/>
    <m/>
    <m/>
    <m/>
    <n v="80"/>
    <n v="100"/>
    <n v="30"/>
    <n v="0"/>
    <n v="0"/>
    <n v="0"/>
    <n v="0"/>
    <n v="210"/>
    <n v="0"/>
    <n v="0"/>
    <n v="0"/>
    <n v="0"/>
    <n v="0"/>
    <n v="0"/>
    <n v="0"/>
    <n v="0"/>
    <n v="1"/>
    <n v="210"/>
    <s v="False"/>
    <n v="0"/>
  </r>
  <r>
    <x v="92"/>
    <x v="2"/>
    <x v="1"/>
    <m/>
    <n v="8"/>
    <n v="0"/>
    <m/>
    <m/>
    <m/>
    <m/>
    <m/>
    <m/>
    <m/>
    <m/>
    <m/>
    <m/>
    <m/>
    <m/>
    <n v="20"/>
    <n v="0"/>
    <n v="0"/>
    <n v="0"/>
    <n v="0"/>
    <n v="0"/>
    <n v="0"/>
    <n v="20"/>
    <n v="0"/>
    <n v="0"/>
    <n v="0"/>
    <n v="0"/>
    <n v="0"/>
    <n v="0"/>
    <n v="0"/>
    <n v="0"/>
    <n v="1"/>
    <n v="20"/>
    <s v="False"/>
    <n v="0"/>
  </r>
  <r>
    <x v="93"/>
    <x v="2"/>
    <x v="1"/>
    <m/>
    <n v="8"/>
    <n v="0"/>
    <m/>
    <m/>
    <m/>
    <m/>
    <m/>
    <m/>
    <m/>
    <n v="3"/>
    <m/>
    <m/>
    <m/>
    <m/>
    <n v="20"/>
    <n v="0"/>
    <n v="0"/>
    <n v="0"/>
    <n v="0"/>
    <n v="0"/>
    <n v="0"/>
    <n v="20"/>
    <n v="0"/>
    <n v="35"/>
    <n v="0"/>
    <n v="0"/>
    <n v="0"/>
    <n v="0"/>
    <n v="35"/>
    <n v="0"/>
    <n v="1"/>
    <n v="55"/>
    <s v="False"/>
    <n v="0"/>
  </r>
  <r>
    <x v="41"/>
    <x v="2"/>
    <x v="1"/>
    <m/>
    <n v="8"/>
    <n v="3"/>
    <n v="0"/>
    <m/>
    <m/>
    <m/>
    <m/>
    <m/>
    <m/>
    <m/>
    <m/>
    <m/>
    <m/>
    <m/>
    <n v="80"/>
    <n v="25"/>
    <n v="0"/>
    <n v="0"/>
    <n v="0"/>
    <n v="0"/>
    <n v="0"/>
    <n v="105"/>
    <n v="0"/>
    <n v="0"/>
    <n v="0"/>
    <n v="0"/>
    <n v="0"/>
    <n v="0"/>
    <n v="0"/>
    <n v="0"/>
    <n v="1"/>
    <n v="105"/>
    <s v="False"/>
    <n v="0"/>
  </r>
  <r>
    <x v="43"/>
    <x v="3"/>
    <x v="1"/>
    <m/>
    <n v="8"/>
    <n v="3"/>
    <n v="3"/>
    <n v="0"/>
    <m/>
    <m/>
    <m/>
    <m/>
    <m/>
    <m/>
    <m/>
    <m/>
    <m/>
    <m/>
    <n v="80"/>
    <n v="100"/>
    <n v="30"/>
    <n v="0"/>
    <n v="0"/>
    <n v="0"/>
    <n v="0"/>
    <n v="210"/>
    <n v="0"/>
    <n v="0"/>
    <n v="0"/>
    <n v="0"/>
    <n v="0"/>
    <n v="0"/>
    <n v="0"/>
    <n v="0"/>
    <n v="1"/>
    <n v="210"/>
    <s v="False"/>
    <n v="0"/>
  </r>
  <r>
    <x v="50"/>
    <x v="3"/>
    <x v="1"/>
    <m/>
    <n v="8"/>
    <n v="2"/>
    <m/>
    <m/>
    <m/>
    <m/>
    <m/>
    <m/>
    <n v="2"/>
    <m/>
    <m/>
    <m/>
    <m/>
    <m/>
    <n v="60"/>
    <n v="0"/>
    <n v="0"/>
    <n v="0"/>
    <n v="0"/>
    <n v="0"/>
    <n v="0"/>
    <n v="60"/>
    <n v="25"/>
    <n v="0"/>
    <n v="0"/>
    <n v="0"/>
    <n v="0"/>
    <n v="0"/>
    <n v="25"/>
    <n v="0"/>
    <n v="1"/>
    <n v="85"/>
    <s v="False"/>
    <n v="0"/>
  </r>
  <r>
    <x v="47"/>
    <x v="3"/>
    <x v="1"/>
    <m/>
    <n v="8"/>
    <n v="3"/>
    <n v="0"/>
    <m/>
    <m/>
    <m/>
    <m/>
    <m/>
    <m/>
    <m/>
    <m/>
    <m/>
    <m/>
    <m/>
    <n v="80"/>
    <n v="25"/>
    <n v="0"/>
    <n v="0"/>
    <n v="0"/>
    <n v="0"/>
    <n v="0"/>
    <n v="105"/>
    <n v="0"/>
    <n v="0"/>
    <n v="0"/>
    <n v="0"/>
    <n v="0"/>
    <n v="0"/>
    <n v="0"/>
    <n v="0"/>
    <n v="1"/>
    <n v="105"/>
    <s v="False"/>
    <n v="0"/>
  </r>
  <r>
    <x v="21"/>
    <x v="3"/>
    <x v="1"/>
    <m/>
    <n v="8"/>
    <n v="3"/>
    <n v="0"/>
    <m/>
    <m/>
    <m/>
    <m/>
    <m/>
    <m/>
    <m/>
    <m/>
    <m/>
    <m/>
    <m/>
    <n v="80"/>
    <n v="25"/>
    <n v="0"/>
    <n v="0"/>
    <n v="0"/>
    <n v="0"/>
    <n v="0"/>
    <n v="105"/>
    <n v="0"/>
    <n v="0"/>
    <n v="0"/>
    <n v="0"/>
    <n v="0"/>
    <n v="0"/>
    <n v="0"/>
    <n v="0"/>
    <n v="1"/>
    <n v="105"/>
    <s v="False"/>
    <n v="0"/>
  </r>
  <r>
    <x v="48"/>
    <x v="3"/>
    <x v="1"/>
    <m/>
    <n v="8"/>
    <n v="0"/>
    <m/>
    <m/>
    <m/>
    <m/>
    <m/>
    <m/>
    <n v="3"/>
    <n v="3"/>
    <m/>
    <m/>
    <m/>
    <m/>
    <n v="20"/>
    <n v="0"/>
    <n v="0"/>
    <n v="0"/>
    <n v="0"/>
    <n v="0"/>
    <n v="0"/>
    <n v="20"/>
    <n v="30"/>
    <n v="35"/>
    <n v="0"/>
    <n v="0"/>
    <n v="0"/>
    <n v="0"/>
    <n v="65"/>
    <n v="0"/>
    <n v="1"/>
    <n v="85"/>
    <s v="False"/>
    <n v="0"/>
  </r>
  <r>
    <x v="51"/>
    <x v="3"/>
    <x v="1"/>
    <m/>
    <n v="8"/>
    <n v="0"/>
    <m/>
    <m/>
    <m/>
    <m/>
    <m/>
    <m/>
    <n v="3"/>
    <n v="0"/>
    <m/>
    <m/>
    <m/>
    <m/>
    <n v="20"/>
    <n v="0"/>
    <n v="0"/>
    <n v="0"/>
    <n v="0"/>
    <n v="0"/>
    <n v="0"/>
    <n v="20"/>
    <n v="30"/>
    <n v="20"/>
    <n v="0"/>
    <n v="0"/>
    <n v="0"/>
    <n v="0"/>
    <n v="50"/>
    <n v="0"/>
    <n v="1"/>
    <n v="70"/>
    <s v="False"/>
    <n v="0"/>
  </r>
  <r>
    <x v="4"/>
    <x v="3"/>
    <x v="1"/>
    <m/>
    <n v="8"/>
    <n v="3"/>
    <n v="3"/>
    <n v="3"/>
    <m/>
    <m/>
    <m/>
    <m/>
    <m/>
    <m/>
    <m/>
    <m/>
    <m/>
    <m/>
    <n v="80"/>
    <n v="100"/>
    <n v="120"/>
    <n v="0"/>
    <n v="0"/>
    <n v="0"/>
    <n v="0"/>
    <n v="300"/>
    <n v="0"/>
    <n v="0"/>
    <n v="0"/>
    <n v="0"/>
    <n v="0"/>
    <n v="0"/>
    <n v="0"/>
    <n v="0"/>
    <n v="1"/>
    <n v="300"/>
    <s v="False"/>
    <n v="0"/>
  </r>
  <r>
    <x v="52"/>
    <x v="4"/>
    <x v="1"/>
    <m/>
    <n v="16"/>
    <n v="3"/>
    <n v="3"/>
    <n v="3"/>
    <n v="2"/>
    <m/>
    <m/>
    <m/>
    <m/>
    <m/>
    <m/>
    <m/>
    <m/>
    <m/>
    <n v="60"/>
    <n v="80"/>
    <n v="100"/>
    <n v="90"/>
    <n v="0"/>
    <n v="0"/>
    <n v="0"/>
    <n v="330"/>
    <n v="0"/>
    <n v="0"/>
    <n v="0"/>
    <n v="0"/>
    <n v="0"/>
    <n v="0"/>
    <n v="0"/>
    <n v="0"/>
    <n v="1"/>
    <n v="330"/>
    <s v="False"/>
    <n v="0"/>
  </r>
  <r>
    <x v="53"/>
    <x v="4"/>
    <x v="1"/>
    <m/>
    <n v="16"/>
    <n v="3"/>
    <n v="0"/>
    <m/>
    <m/>
    <m/>
    <m/>
    <m/>
    <m/>
    <m/>
    <m/>
    <m/>
    <m/>
    <m/>
    <n v="60"/>
    <n v="20"/>
    <n v="0"/>
    <n v="0"/>
    <n v="0"/>
    <n v="0"/>
    <n v="0"/>
    <n v="80"/>
    <n v="0"/>
    <n v="0"/>
    <n v="0"/>
    <n v="0"/>
    <n v="0"/>
    <n v="0"/>
    <n v="0"/>
    <n v="0"/>
    <n v="1"/>
    <n v="80"/>
    <s v="False"/>
    <n v="0"/>
  </r>
  <r>
    <x v="59"/>
    <x v="4"/>
    <x v="1"/>
    <m/>
    <n v="16"/>
    <n v="0"/>
    <m/>
    <m/>
    <m/>
    <m/>
    <m/>
    <m/>
    <m/>
    <n v="3"/>
    <n v="0"/>
    <m/>
    <m/>
    <m/>
    <n v="15"/>
    <n v="0"/>
    <n v="0"/>
    <n v="0"/>
    <n v="0"/>
    <n v="0"/>
    <n v="0"/>
    <n v="15"/>
    <n v="0"/>
    <n v="30"/>
    <n v="20"/>
    <n v="0"/>
    <n v="0"/>
    <n v="0"/>
    <n v="50"/>
    <n v="0"/>
    <n v="1"/>
    <n v="65"/>
    <s v="False"/>
    <n v="0"/>
  </r>
  <r>
    <x v="94"/>
    <x v="4"/>
    <x v="1"/>
    <m/>
    <n v="16"/>
    <n v="3"/>
    <n v="3"/>
    <n v="0"/>
    <m/>
    <m/>
    <m/>
    <m/>
    <m/>
    <m/>
    <m/>
    <m/>
    <m/>
    <m/>
    <n v="60"/>
    <n v="80"/>
    <n v="25"/>
    <n v="0"/>
    <n v="0"/>
    <n v="0"/>
    <n v="0"/>
    <n v="165"/>
    <n v="0"/>
    <n v="0"/>
    <n v="0"/>
    <n v="0"/>
    <n v="0"/>
    <n v="0"/>
    <n v="0"/>
    <n v="0"/>
    <n v="1"/>
    <n v="165"/>
    <s v="False"/>
    <n v="0"/>
  </r>
  <r>
    <x v="57"/>
    <x v="4"/>
    <x v="1"/>
    <m/>
    <n v="16"/>
    <n v="3"/>
    <n v="2"/>
    <m/>
    <m/>
    <m/>
    <m/>
    <m/>
    <m/>
    <m/>
    <m/>
    <m/>
    <m/>
    <m/>
    <n v="60"/>
    <n v="60"/>
    <n v="0"/>
    <n v="0"/>
    <n v="0"/>
    <n v="0"/>
    <n v="0"/>
    <n v="120"/>
    <n v="0"/>
    <n v="0"/>
    <n v="0"/>
    <n v="0"/>
    <n v="0"/>
    <n v="0"/>
    <n v="0"/>
    <n v="0"/>
    <n v="1"/>
    <n v="120"/>
    <s v="False"/>
    <n v="0"/>
  </r>
  <r>
    <x v="56"/>
    <x v="4"/>
    <x v="1"/>
    <m/>
    <n v="16"/>
    <n v="3"/>
    <n v="3"/>
    <n v="0"/>
    <m/>
    <m/>
    <m/>
    <m/>
    <m/>
    <m/>
    <m/>
    <m/>
    <m/>
    <m/>
    <n v="60"/>
    <n v="80"/>
    <n v="25"/>
    <n v="0"/>
    <n v="0"/>
    <n v="0"/>
    <n v="0"/>
    <n v="165"/>
    <n v="0"/>
    <n v="0"/>
    <n v="0"/>
    <n v="0"/>
    <n v="0"/>
    <n v="0"/>
    <n v="0"/>
    <n v="0"/>
    <n v="1"/>
    <n v="165"/>
    <s v="False"/>
    <n v="0"/>
  </r>
  <r>
    <x v="95"/>
    <x v="4"/>
    <x v="1"/>
    <m/>
    <n v="16"/>
    <n v="3"/>
    <n v="0"/>
    <m/>
    <m/>
    <m/>
    <m/>
    <m/>
    <m/>
    <m/>
    <m/>
    <m/>
    <m/>
    <m/>
    <n v="60"/>
    <n v="20"/>
    <n v="0"/>
    <n v="0"/>
    <n v="0"/>
    <n v="0"/>
    <n v="0"/>
    <n v="80"/>
    <n v="0"/>
    <n v="0"/>
    <n v="0"/>
    <n v="0"/>
    <n v="0"/>
    <n v="0"/>
    <n v="0"/>
    <n v="0"/>
    <n v="1"/>
    <n v="80"/>
    <s v="False"/>
    <n v="0"/>
  </r>
  <r>
    <x v="54"/>
    <x v="4"/>
    <x v="1"/>
    <m/>
    <n v="16"/>
    <n v="0"/>
    <m/>
    <m/>
    <m/>
    <m/>
    <m/>
    <m/>
    <m/>
    <n v="0"/>
    <m/>
    <m/>
    <m/>
    <m/>
    <n v="15"/>
    <n v="0"/>
    <n v="0"/>
    <n v="0"/>
    <n v="0"/>
    <n v="0"/>
    <n v="0"/>
    <n v="15"/>
    <n v="0"/>
    <n v="15"/>
    <n v="0"/>
    <n v="0"/>
    <n v="0"/>
    <n v="0"/>
    <n v="15"/>
    <n v="0"/>
    <n v="1"/>
    <n v="30"/>
    <s v="False"/>
    <n v="0"/>
  </r>
  <r>
    <x v="5"/>
    <x v="4"/>
    <x v="1"/>
    <m/>
    <n v="16"/>
    <n v="3"/>
    <n v="0"/>
    <m/>
    <m/>
    <m/>
    <m/>
    <m/>
    <m/>
    <m/>
    <m/>
    <m/>
    <m/>
    <m/>
    <n v="60"/>
    <n v="20"/>
    <n v="0"/>
    <n v="0"/>
    <n v="0"/>
    <n v="0"/>
    <n v="0"/>
    <n v="80"/>
    <n v="0"/>
    <n v="0"/>
    <n v="0"/>
    <n v="0"/>
    <n v="0"/>
    <n v="0"/>
    <n v="0"/>
    <n v="0"/>
    <n v="1"/>
    <n v="80"/>
    <s v="False"/>
    <n v="0"/>
  </r>
  <r>
    <x v="96"/>
    <x v="4"/>
    <x v="1"/>
    <m/>
    <n v="16"/>
    <n v="1"/>
    <m/>
    <m/>
    <m/>
    <m/>
    <m/>
    <m/>
    <m/>
    <n v="3"/>
    <n v="3"/>
    <m/>
    <m/>
    <m/>
    <n v="30"/>
    <n v="0"/>
    <n v="0"/>
    <n v="0"/>
    <n v="0"/>
    <n v="0"/>
    <n v="0"/>
    <n v="30"/>
    <n v="0"/>
    <n v="30"/>
    <n v="35"/>
    <n v="0"/>
    <n v="0"/>
    <n v="0"/>
    <n v="65"/>
    <n v="0"/>
    <n v="1"/>
    <n v="95"/>
    <s v="False"/>
    <n v="0"/>
  </r>
  <r>
    <x v="97"/>
    <x v="4"/>
    <x v="1"/>
    <m/>
    <n v="16"/>
    <n v="3"/>
    <n v="3"/>
    <n v="3"/>
    <n v="3"/>
    <m/>
    <m/>
    <m/>
    <m/>
    <m/>
    <m/>
    <m/>
    <m/>
    <m/>
    <n v="60"/>
    <n v="80"/>
    <n v="100"/>
    <n v="120"/>
    <n v="0"/>
    <n v="0"/>
    <n v="0"/>
    <n v="360"/>
    <n v="0"/>
    <n v="0"/>
    <n v="0"/>
    <n v="0"/>
    <n v="0"/>
    <n v="0"/>
    <n v="0"/>
    <n v="0"/>
    <n v="1"/>
    <n v="360"/>
    <s v="False"/>
    <n v="0"/>
  </r>
  <r>
    <x v="98"/>
    <x v="5"/>
    <x v="1"/>
    <m/>
    <n v="16"/>
    <n v="3"/>
    <n v="3"/>
    <n v="3"/>
    <n v="3"/>
    <m/>
    <m/>
    <m/>
    <m/>
    <m/>
    <m/>
    <m/>
    <m/>
    <m/>
    <n v="60"/>
    <n v="80"/>
    <n v="100"/>
    <n v="120"/>
    <n v="0"/>
    <n v="0"/>
    <n v="0"/>
    <n v="360"/>
    <n v="0"/>
    <n v="0"/>
    <n v="0"/>
    <n v="0"/>
    <n v="0"/>
    <n v="0"/>
    <n v="0"/>
    <n v="0"/>
    <n v="1"/>
    <n v="360"/>
    <s v="False"/>
    <n v="0"/>
  </r>
  <r>
    <x v="65"/>
    <x v="5"/>
    <x v="1"/>
    <m/>
    <n v="16"/>
    <n v="0"/>
    <m/>
    <m/>
    <m/>
    <m/>
    <m/>
    <m/>
    <m/>
    <n v="0"/>
    <m/>
    <m/>
    <m/>
    <m/>
    <n v="15"/>
    <n v="0"/>
    <n v="0"/>
    <n v="0"/>
    <n v="0"/>
    <n v="0"/>
    <n v="0"/>
    <n v="15"/>
    <n v="0"/>
    <n v="15"/>
    <n v="0"/>
    <n v="0"/>
    <n v="0"/>
    <n v="0"/>
    <n v="15"/>
    <n v="0"/>
    <n v="1"/>
    <n v="30"/>
    <s v="False"/>
    <n v="0"/>
  </r>
  <r>
    <x v="99"/>
    <x v="5"/>
    <x v="1"/>
    <m/>
    <n v="16"/>
    <n v="3"/>
    <n v="0"/>
    <m/>
    <m/>
    <m/>
    <m/>
    <m/>
    <m/>
    <m/>
    <m/>
    <m/>
    <m/>
    <m/>
    <n v="60"/>
    <n v="20"/>
    <n v="0"/>
    <n v="0"/>
    <n v="0"/>
    <n v="0"/>
    <n v="0"/>
    <n v="80"/>
    <n v="0"/>
    <n v="0"/>
    <n v="0"/>
    <n v="0"/>
    <n v="0"/>
    <n v="0"/>
    <n v="0"/>
    <n v="0"/>
    <n v="1"/>
    <n v="80"/>
    <s v="False"/>
    <n v="0"/>
  </r>
  <r>
    <x v="100"/>
    <x v="5"/>
    <x v="1"/>
    <m/>
    <n v="16"/>
    <n v="3"/>
    <n v="1"/>
    <m/>
    <m/>
    <m/>
    <m/>
    <m/>
    <m/>
    <n v="3"/>
    <n v="3"/>
    <m/>
    <m/>
    <m/>
    <n v="60"/>
    <n v="40"/>
    <n v="0"/>
    <n v="0"/>
    <n v="0"/>
    <n v="0"/>
    <n v="0"/>
    <n v="100"/>
    <n v="0"/>
    <n v="30"/>
    <n v="35"/>
    <n v="0"/>
    <n v="0"/>
    <n v="0"/>
    <n v="65"/>
    <n v="-60"/>
    <n v="1"/>
    <n v="105"/>
    <s v="True"/>
    <n v="60"/>
  </r>
  <r>
    <x v="101"/>
    <x v="5"/>
    <x v="1"/>
    <m/>
    <n v="16"/>
    <n v="3"/>
    <n v="3"/>
    <n v="0"/>
    <m/>
    <m/>
    <m/>
    <m/>
    <m/>
    <m/>
    <m/>
    <m/>
    <m/>
    <m/>
    <n v="60"/>
    <n v="80"/>
    <n v="25"/>
    <n v="0"/>
    <n v="0"/>
    <n v="0"/>
    <n v="0"/>
    <n v="165"/>
    <n v="0"/>
    <n v="0"/>
    <n v="0"/>
    <n v="0"/>
    <n v="0"/>
    <n v="0"/>
    <n v="0"/>
    <n v="0"/>
    <n v="1"/>
    <n v="165"/>
    <s v="False"/>
    <n v="0"/>
  </r>
  <r>
    <x v="64"/>
    <x v="5"/>
    <x v="1"/>
    <m/>
    <n v="16"/>
    <n v="3"/>
    <n v="3"/>
    <n v="3"/>
    <n v="0"/>
    <m/>
    <m/>
    <m/>
    <m/>
    <m/>
    <m/>
    <m/>
    <m/>
    <m/>
    <n v="60"/>
    <n v="80"/>
    <n v="100"/>
    <n v="30"/>
    <n v="0"/>
    <n v="0"/>
    <n v="0"/>
    <n v="270"/>
    <n v="0"/>
    <n v="0"/>
    <n v="0"/>
    <n v="0"/>
    <n v="0"/>
    <n v="0"/>
    <n v="0"/>
    <n v="0"/>
    <n v="1"/>
    <n v="270"/>
    <s v="False"/>
    <n v="0"/>
  </r>
  <r>
    <x v="63"/>
    <x v="5"/>
    <x v="1"/>
    <m/>
    <n v="16"/>
    <n v="2"/>
    <m/>
    <m/>
    <m/>
    <m/>
    <m/>
    <m/>
    <m/>
    <n v="3"/>
    <n v="2"/>
    <m/>
    <m/>
    <m/>
    <n v="45"/>
    <n v="0"/>
    <n v="0"/>
    <n v="0"/>
    <n v="0"/>
    <n v="0"/>
    <n v="0"/>
    <n v="45"/>
    <n v="0"/>
    <n v="30"/>
    <n v="30"/>
    <n v="0"/>
    <n v="0"/>
    <n v="0"/>
    <n v="60"/>
    <n v="0"/>
    <n v="1"/>
    <n v="105"/>
    <s v="False"/>
    <n v="0"/>
  </r>
  <r>
    <x v="102"/>
    <x v="5"/>
    <x v="1"/>
    <m/>
    <n v="16"/>
    <n v="3"/>
    <n v="0"/>
    <m/>
    <m/>
    <m/>
    <m/>
    <m/>
    <m/>
    <m/>
    <m/>
    <m/>
    <m/>
    <m/>
    <n v="60"/>
    <n v="20"/>
    <n v="0"/>
    <n v="0"/>
    <n v="0"/>
    <n v="0"/>
    <n v="0"/>
    <n v="80"/>
    <n v="0"/>
    <n v="0"/>
    <n v="0"/>
    <n v="0"/>
    <n v="0"/>
    <n v="0"/>
    <n v="0"/>
    <n v="0"/>
    <n v="1"/>
    <n v="80"/>
    <s v="False"/>
    <n v="0"/>
  </r>
  <r>
    <x v="103"/>
    <x v="5"/>
    <x v="1"/>
    <m/>
    <n v="16"/>
    <n v="3"/>
    <n v="0"/>
    <m/>
    <m/>
    <m/>
    <m/>
    <m/>
    <m/>
    <m/>
    <m/>
    <m/>
    <m/>
    <m/>
    <n v="60"/>
    <n v="20"/>
    <n v="0"/>
    <n v="0"/>
    <n v="0"/>
    <n v="0"/>
    <n v="0"/>
    <n v="80"/>
    <n v="0"/>
    <n v="0"/>
    <n v="0"/>
    <n v="0"/>
    <n v="0"/>
    <n v="0"/>
    <n v="0"/>
    <n v="0"/>
    <n v="1"/>
    <n v="80"/>
    <s v="False"/>
    <n v="0"/>
  </r>
  <r>
    <x v="54"/>
    <x v="5"/>
    <x v="1"/>
    <m/>
    <n v="16"/>
    <n v="0"/>
    <m/>
    <m/>
    <m/>
    <m/>
    <m/>
    <m/>
    <m/>
    <n v="0"/>
    <m/>
    <m/>
    <m/>
    <m/>
    <n v="15"/>
    <n v="0"/>
    <n v="0"/>
    <n v="0"/>
    <n v="0"/>
    <n v="0"/>
    <n v="0"/>
    <n v="15"/>
    <n v="0"/>
    <n v="15"/>
    <n v="0"/>
    <n v="0"/>
    <n v="0"/>
    <n v="0"/>
    <n v="15"/>
    <n v="0"/>
    <n v="1"/>
    <n v="30"/>
    <s v="False"/>
    <n v="0"/>
  </r>
  <r>
    <x v="60"/>
    <x v="5"/>
    <x v="1"/>
    <m/>
    <n v="16"/>
    <n v="3"/>
    <n v="3"/>
    <n v="2"/>
    <m/>
    <m/>
    <m/>
    <m/>
    <m/>
    <m/>
    <m/>
    <m/>
    <m/>
    <m/>
    <n v="60"/>
    <n v="80"/>
    <n v="75"/>
    <n v="0"/>
    <n v="0"/>
    <n v="0"/>
    <n v="0"/>
    <n v="215"/>
    <n v="0"/>
    <n v="0"/>
    <n v="0"/>
    <n v="0"/>
    <n v="0"/>
    <n v="0"/>
    <n v="0"/>
    <n v="0"/>
    <n v="1"/>
    <n v="215"/>
    <s v="False"/>
    <n v="0"/>
  </r>
  <r>
    <x v="69"/>
    <x v="6"/>
    <x v="1"/>
    <m/>
    <n v="16"/>
    <n v="3"/>
    <n v="3"/>
    <n v="1"/>
    <m/>
    <m/>
    <m/>
    <m/>
    <m/>
    <m/>
    <m/>
    <m/>
    <m/>
    <m/>
    <n v="60"/>
    <n v="80"/>
    <n v="50"/>
    <n v="0"/>
    <n v="0"/>
    <n v="0"/>
    <n v="0"/>
    <n v="190"/>
    <n v="0"/>
    <n v="0"/>
    <n v="0"/>
    <n v="0"/>
    <n v="0"/>
    <n v="0"/>
    <n v="0"/>
    <n v="0"/>
    <n v="1"/>
    <n v="190"/>
    <s v="False"/>
    <n v="0"/>
  </r>
  <r>
    <x v="65"/>
    <x v="6"/>
    <x v="1"/>
    <m/>
    <n v="16"/>
    <n v="1"/>
    <m/>
    <m/>
    <m/>
    <m/>
    <m/>
    <m/>
    <m/>
    <n v="0"/>
    <m/>
    <m/>
    <m/>
    <m/>
    <n v="30"/>
    <n v="0"/>
    <n v="0"/>
    <n v="0"/>
    <n v="0"/>
    <n v="0"/>
    <n v="0"/>
    <n v="30"/>
    <n v="0"/>
    <n v="15"/>
    <n v="0"/>
    <n v="0"/>
    <n v="0"/>
    <n v="0"/>
    <n v="15"/>
    <n v="0"/>
    <n v="1"/>
    <n v="45"/>
    <s v="False"/>
    <n v="0"/>
  </r>
  <r>
    <x v="67"/>
    <x v="6"/>
    <x v="1"/>
    <m/>
    <n v="16"/>
    <n v="3"/>
    <n v="0"/>
    <m/>
    <m/>
    <m/>
    <m/>
    <m/>
    <m/>
    <m/>
    <m/>
    <m/>
    <m/>
    <m/>
    <n v="60"/>
    <n v="20"/>
    <n v="0"/>
    <n v="0"/>
    <n v="0"/>
    <n v="0"/>
    <n v="0"/>
    <n v="80"/>
    <n v="0"/>
    <n v="0"/>
    <n v="0"/>
    <n v="0"/>
    <n v="0"/>
    <n v="0"/>
    <n v="0"/>
    <n v="0"/>
    <n v="1"/>
    <n v="80"/>
    <s v="False"/>
    <n v="0"/>
  </r>
  <r>
    <x v="74"/>
    <x v="6"/>
    <x v="1"/>
    <m/>
    <n v="16"/>
    <n v="3"/>
    <n v="1"/>
    <m/>
    <m/>
    <m/>
    <m/>
    <m/>
    <m/>
    <n v="3"/>
    <n v="3"/>
    <m/>
    <m/>
    <m/>
    <n v="60"/>
    <n v="40"/>
    <n v="0"/>
    <n v="0"/>
    <n v="0"/>
    <n v="0"/>
    <n v="0"/>
    <n v="100"/>
    <n v="0"/>
    <n v="30"/>
    <n v="35"/>
    <n v="0"/>
    <n v="0"/>
    <n v="0"/>
    <n v="65"/>
    <n v="-60"/>
    <n v="1"/>
    <n v="105"/>
    <s v="True"/>
    <n v="60"/>
  </r>
  <r>
    <x v="10"/>
    <x v="6"/>
    <x v="1"/>
    <m/>
    <n v="16"/>
    <n v="3"/>
    <n v="3"/>
    <n v="3"/>
    <n v="2"/>
    <m/>
    <m/>
    <m/>
    <m/>
    <m/>
    <m/>
    <m/>
    <m/>
    <m/>
    <n v="60"/>
    <n v="80"/>
    <n v="100"/>
    <n v="90"/>
    <n v="0"/>
    <n v="0"/>
    <n v="0"/>
    <n v="330"/>
    <n v="0"/>
    <n v="0"/>
    <n v="0"/>
    <n v="0"/>
    <n v="0"/>
    <n v="0"/>
    <n v="0"/>
    <n v="0"/>
    <n v="1"/>
    <n v="330"/>
    <s v="False"/>
    <n v="0"/>
  </r>
  <r>
    <x v="104"/>
    <x v="6"/>
    <x v="1"/>
    <m/>
    <n v="16"/>
    <n v="3"/>
    <n v="3"/>
    <n v="0"/>
    <m/>
    <m/>
    <m/>
    <m/>
    <m/>
    <m/>
    <m/>
    <m/>
    <m/>
    <m/>
    <n v="60"/>
    <n v="80"/>
    <n v="25"/>
    <n v="0"/>
    <n v="0"/>
    <n v="0"/>
    <n v="0"/>
    <n v="165"/>
    <n v="0"/>
    <n v="0"/>
    <n v="0"/>
    <n v="0"/>
    <n v="0"/>
    <n v="0"/>
    <n v="0"/>
    <n v="0"/>
    <n v="1"/>
    <n v="165"/>
    <s v="False"/>
    <n v="0"/>
  </r>
  <r>
    <x v="72"/>
    <x v="6"/>
    <x v="1"/>
    <m/>
    <n v="16"/>
    <n v="3"/>
    <n v="0"/>
    <m/>
    <m/>
    <m/>
    <m/>
    <m/>
    <m/>
    <n v="3"/>
    <n v="0"/>
    <m/>
    <m/>
    <m/>
    <n v="60"/>
    <n v="20"/>
    <n v="0"/>
    <n v="0"/>
    <n v="0"/>
    <n v="0"/>
    <n v="0"/>
    <n v="80"/>
    <n v="0"/>
    <n v="30"/>
    <n v="20"/>
    <n v="0"/>
    <n v="0"/>
    <n v="0"/>
    <n v="50"/>
    <n v="-50"/>
    <n v="1"/>
    <n v="80"/>
    <s v="True"/>
    <n v="50"/>
  </r>
  <r>
    <x v="105"/>
    <x v="6"/>
    <x v="1"/>
    <m/>
    <n v="16"/>
    <n v="3"/>
    <n v="0"/>
    <m/>
    <m/>
    <m/>
    <m/>
    <m/>
    <m/>
    <m/>
    <m/>
    <m/>
    <m/>
    <m/>
    <n v="60"/>
    <n v="20"/>
    <n v="0"/>
    <n v="0"/>
    <n v="0"/>
    <n v="0"/>
    <n v="0"/>
    <n v="80"/>
    <n v="0"/>
    <n v="0"/>
    <n v="0"/>
    <n v="0"/>
    <n v="0"/>
    <n v="0"/>
    <n v="0"/>
    <n v="0"/>
    <n v="1"/>
    <n v="80"/>
    <s v="False"/>
    <n v="0"/>
  </r>
  <r>
    <x v="68"/>
    <x v="6"/>
    <x v="1"/>
    <m/>
    <n v="16"/>
    <n v="0"/>
    <m/>
    <m/>
    <m/>
    <m/>
    <m/>
    <m/>
    <m/>
    <n v="1"/>
    <m/>
    <m/>
    <m/>
    <m/>
    <n v="15"/>
    <n v="0"/>
    <n v="0"/>
    <n v="0"/>
    <n v="0"/>
    <n v="0"/>
    <n v="0"/>
    <n v="15"/>
    <n v="0"/>
    <n v="20"/>
    <n v="0"/>
    <n v="0"/>
    <n v="0"/>
    <n v="0"/>
    <n v="20"/>
    <n v="0"/>
    <n v="1"/>
    <n v="35"/>
    <s v="False"/>
    <n v="0"/>
  </r>
  <r>
    <x v="66"/>
    <x v="6"/>
    <x v="1"/>
    <m/>
    <n v="16"/>
    <n v="3"/>
    <n v="3"/>
    <n v="3"/>
    <n v="3"/>
    <m/>
    <m/>
    <m/>
    <m/>
    <m/>
    <m/>
    <m/>
    <m/>
    <m/>
    <n v="60"/>
    <n v="80"/>
    <n v="100"/>
    <n v="120"/>
    <n v="0"/>
    <n v="0"/>
    <n v="0"/>
    <n v="360"/>
    <n v="0"/>
    <n v="0"/>
    <n v="0"/>
    <n v="0"/>
    <n v="0"/>
    <n v="0"/>
    <n v="0"/>
    <n v="0"/>
    <n v="1"/>
    <n v="360"/>
    <s v="False"/>
    <n v="0"/>
  </r>
  <r>
    <x v="75"/>
    <x v="7"/>
    <x v="1"/>
    <m/>
    <n v="16"/>
    <n v="3"/>
    <n v="3"/>
    <n v="3"/>
    <n v="3"/>
    <m/>
    <m/>
    <m/>
    <m/>
    <m/>
    <m/>
    <m/>
    <m/>
    <m/>
    <n v="60"/>
    <n v="80"/>
    <n v="100"/>
    <n v="120"/>
    <n v="0"/>
    <n v="0"/>
    <n v="0"/>
    <n v="360"/>
    <n v="0"/>
    <n v="0"/>
    <n v="0"/>
    <n v="0"/>
    <n v="0"/>
    <n v="0"/>
    <n v="0"/>
    <n v="0"/>
    <n v="1"/>
    <n v="360"/>
    <s v="False"/>
    <n v="0"/>
  </r>
  <r>
    <x v="78"/>
    <x v="7"/>
    <x v="1"/>
    <m/>
    <n v="16"/>
    <n v="3"/>
    <n v="0"/>
    <m/>
    <m/>
    <m/>
    <m/>
    <m/>
    <m/>
    <n v="1"/>
    <m/>
    <m/>
    <m/>
    <m/>
    <n v="60"/>
    <n v="20"/>
    <n v="0"/>
    <n v="0"/>
    <n v="0"/>
    <n v="0"/>
    <n v="0"/>
    <n v="80"/>
    <n v="0"/>
    <n v="20"/>
    <n v="0"/>
    <n v="0"/>
    <n v="0"/>
    <n v="0"/>
    <n v="20"/>
    <n v="-20"/>
    <n v="1"/>
    <n v="80"/>
    <s v="True"/>
    <n v="20"/>
  </r>
  <r>
    <x v="81"/>
    <x v="7"/>
    <x v="1"/>
    <m/>
    <n v="16"/>
    <n v="3"/>
    <n v="1"/>
    <m/>
    <m/>
    <m/>
    <m/>
    <m/>
    <m/>
    <n v="3"/>
    <n v="2"/>
    <m/>
    <m/>
    <m/>
    <n v="60"/>
    <n v="40"/>
    <n v="0"/>
    <n v="0"/>
    <n v="0"/>
    <n v="0"/>
    <n v="0"/>
    <n v="100"/>
    <n v="0"/>
    <n v="30"/>
    <n v="30"/>
    <n v="0"/>
    <n v="0"/>
    <n v="0"/>
    <n v="60"/>
    <n v="-60"/>
    <n v="1"/>
    <n v="100"/>
    <s v="True"/>
    <n v="60"/>
  </r>
  <r>
    <x v="12"/>
    <x v="7"/>
    <x v="1"/>
    <m/>
    <n v="16"/>
    <n v="3"/>
    <n v="3"/>
    <n v="0"/>
    <m/>
    <m/>
    <m/>
    <m/>
    <m/>
    <m/>
    <m/>
    <m/>
    <m/>
    <m/>
    <n v="60"/>
    <n v="80"/>
    <n v="25"/>
    <n v="0"/>
    <n v="0"/>
    <n v="0"/>
    <n v="0"/>
    <n v="165"/>
    <n v="0"/>
    <n v="0"/>
    <n v="0"/>
    <n v="0"/>
    <n v="0"/>
    <n v="0"/>
    <n v="0"/>
    <n v="0"/>
    <n v="1"/>
    <n v="165"/>
    <s v="False"/>
    <n v="0"/>
  </r>
  <r>
    <x v="106"/>
    <x v="7"/>
    <x v="1"/>
    <m/>
    <n v="16"/>
    <n v="3"/>
    <n v="3"/>
    <n v="3"/>
    <n v="0"/>
    <m/>
    <m/>
    <m/>
    <m/>
    <m/>
    <m/>
    <m/>
    <m/>
    <m/>
    <n v="60"/>
    <n v="80"/>
    <n v="100"/>
    <n v="30"/>
    <n v="0"/>
    <n v="0"/>
    <n v="0"/>
    <n v="270"/>
    <n v="0"/>
    <n v="0"/>
    <n v="0"/>
    <n v="0"/>
    <n v="0"/>
    <n v="0"/>
    <n v="0"/>
    <n v="0"/>
    <n v="1"/>
    <n v="270"/>
    <s v="False"/>
    <n v="0"/>
  </r>
  <r>
    <x v="77"/>
    <x v="7"/>
    <x v="1"/>
    <m/>
    <n v="16"/>
    <n v="3"/>
    <n v="1"/>
    <m/>
    <m/>
    <m/>
    <m/>
    <m/>
    <m/>
    <n v="3"/>
    <n v="3"/>
    <m/>
    <m/>
    <m/>
    <n v="60"/>
    <n v="40"/>
    <n v="0"/>
    <n v="0"/>
    <n v="0"/>
    <n v="0"/>
    <n v="0"/>
    <n v="100"/>
    <n v="0"/>
    <n v="30"/>
    <n v="35"/>
    <n v="0"/>
    <n v="0"/>
    <n v="0"/>
    <n v="65"/>
    <n v="-60"/>
    <n v="1"/>
    <n v="105"/>
    <s v="True"/>
    <n v="60"/>
  </r>
  <r>
    <x v="79"/>
    <x v="7"/>
    <x v="1"/>
    <m/>
    <n v="16"/>
    <n v="2"/>
    <m/>
    <m/>
    <m/>
    <m/>
    <m/>
    <m/>
    <m/>
    <m/>
    <m/>
    <m/>
    <m/>
    <m/>
    <n v="45"/>
    <n v="0"/>
    <n v="0"/>
    <n v="0"/>
    <n v="0"/>
    <n v="0"/>
    <n v="0"/>
    <n v="45"/>
    <n v="0"/>
    <n v="0"/>
    <n v="0"/>
    <n v="0"/>
    <n v="0"/>
    <n v="0"/>
    <n v="0"/>
    <n v="0"/>
    <n v="1"/>
    <n v="45"/>
    <s v="False"/>
    <n v="0"/>
  </r>
  <r>
    <x v="80"/>
    <x v="7"/>
    <x v="1"/>
    <m/>
    <n v="16"/>
    <n v="3"/>
    <n v="0"/>
    <m/>
    <m/>
    <m/>
    <m/>
    <m/>
    <m/>
    <m/>
    <m/>
    <m/>
    <m/>
    <m/>
    <n v="60"/>
    <n v="20"/>
    <n v="0"/>
    <n v="0"/>
    <n v="0"/>
    <n v="0"/>
    <n v="0"/>
    <n v="80"/>
    <n v="0"/>
    <n v="0"/>
    <n v="0"/>
    <n v="0"/>
    <n v="0"/>
    <n v="0"/>
    <n v="0"/>
    <n v="0"/>
    <n v="1"/>
    <n v="80"/>
    <s v="False"/>
    <n v="0"/>
  </r>
  <r>
    <x v="82"/>
    <x v="7"/>
    <x v="1"/>
    <m/>
    <n v="16"/>
    <n v="3"/>
    <n v="3"/>
    <n v="1"/>
    <m/>
    <m/>
    <m/>
    <m/>
    <m/>
    <m/>
    <m/>
    <m/>
    <m/>
    <m/>
    <n v="60"/>
    <n v="80"/>
    <n v="50"/>
    <n v="0"/>
    <n v="0"/>
    <n v="0"/>
    <n v="0"/>
    <n v="190"/>
    <n v="0"/>
    <n v="0"/>
    <n v="0"/>
    <n v="0"/>
    <n v="0"/>
    <n v="0"/>
    <n v="0"/>
    <n v="0"/>
    <n v="1"/>
    <n v="190"/>
    <s v="False"/>
    <n v="0"/>
  </r>
  <r>
    <x v="107"/>
    <x v="9"/>
    <x v="1"/>
    <m/>
    <s v="rr4"/>
    <n v="3"/>
    <n v="1"/>
    <n v="0"/>
    <m/>
    <m/>
    <m/>
    <m/>
    <m/>
    <m/>
    <m/>
    <m/>
    <m/>
    <m/>
    <n v="100"/>
    <n v="50"/>
    <n v="25"/>
    <n v="0"/>
    <n v="0"/>
    <n v="0"/>
    <n v="0"/>
    <n v="175"/>
    <n v="0"/>
    <n v="0"/>
    <n v="0"/>
    <n v="0"/>
    <n v="0"/>
    <n v="0"/>
    <n v="0"/>
    <n v="0"/>
    <n v="1"/>
    <n v="175"/>
    <s v="False"/>
    <n v="0"/>
  </r>
  <r>
    <x v="108"/>
    <x v="9"/>
    <x v="1"/>
    <m/>
    <s v="rr4"/>
    <n v="3"/>
    <n v="3"/>
    <n v="3"/>
    <m/>
    <m/>
    <m/>
    <m/>
    <m/>
    <m/>
    <m/>
    <m/>
    <m/>
    <m/>
    <n v="100"/>
    <n v="100"/>
    <n v="100"/>
    <n v="0"/>
    <n v="0"/>
    <n v="0"/>
    <n v="0"/>
    <n v="300"/>
    <n v="0"/>
    <n v="0"/>
    <n v="0"/>
    <n v="0"/>
    <n v="0"/>
    <n v="0"/>
    <n v="0"/>
    <n v="0"/>
    <n v="1"/>
    <n v="300"/>
    <s v="False"/>
    <n v="0"/>
  </r>
  <r>
    <x v="108"/>
    <x v="11"/>
    <x v="1"/>
    <m/>
    <s v="rr4"/>
    <n v="3"/>
    <n v="3"/>
    <n v="3"/>
    <m/>
    <m/>
    <m/>
    <m/>
    <m/>
    <m/>
    <m/>
    <m/>
    <m/>
    <m/>
    <n v="100"/>
    <n v="100"/>
    <n v="100"/>
    <n v="0"/>
    <n v="0"/>
    <n v="0"/>
    <n v="0"/>
    <n v="300"/>
    <n v="0"/>
    <n v="0"/>
    <n v="0"/>
    <n v="0"/>
    <n v="0"/>
    <n v="0"/>
    <n v="0"/>
    <n v="0"/>
    <n v="1"/>
    <n v="300"/>
    <s v="False"/>
    <n v="0"/>
  </r>
  <r>
    <x v="109"/>
    <x v="9"/>
    <x v="1"/>
    <m/>
    <s v="rr4"/>
    <n v="0"/>
    <n v="0"/>
    <n v="0"/>
    <m/>
    <m/>
    <m/>
    <m/>
    <m/>
    <m/>
    <m/>
    <m/>
    <m/>
    <m/>
    <n v="25"/>
    <n v="25"/>
    <n v="25"/>
    <n v="0"/>
    <n v="0"/>
    <n v="0"/>
    <n v="0"/>
    <n v="75"/>
    <n v="0"/>
    <n v="0"/>
    <n v="0"/>
    <n v="0"/>
    <n v="0"/>
    <n v="0"/>
    <n v="0"/>
    <n v="0"/>
    <n v="1"/>
    <n v="75"/>
    <s v="False"/>
    <n v="0"/>
  </r>
  <r>
    <x v="109"/>
    <x v="11"/>
    <x v="1"/>
    <m/>
    <s v="rr4"/>
    <n v="0"/>
    <n v="0"/>
    <n v="0"/>
    <m/>
    <m/>
    <m/>
    <m/>
    <m/>
    <m/>
    <m/>
    <m/>
    <m/>
    <m/>
    <n v="25"/>
    <n v="25"/>
    <n v="25"/>
    <n v="0"/>
    <n v="0"/>
    <n v="0"/>
    <n v="0"/>
    <n v="75"/>
    <n v="0"/>
    <n v="0"/>
    <n v="0"/>
    <n v="0"/>
    <n v="0"/>
    <n v="0"/>
    <n v="0"/>
    <n v="0"/>
    <n v="1"/>
    <n v="75"/>
    <s v="False"/>
    <n v="0"/>
  </r>
  <r>
    <x v="25"/>
    <x v="9"/>
    <x v="1"/>
    <m/>
    <s v="rr4"/>
    <n v="3"/>
    <n v="3"/>
    <n v="0"/>
    <m/>
    <m/>
    <m/>
    <m/>
    <m/>
    <m/>
    <m/>
    <m/>
    <m/>
    <m/>
    <n v="100"/>
    <n v="100"/>
    <n v="25"/>
    <n v="0"/>
    <n v="0"/>
    <n v="0"/>
    <n v="0"/>
    <n v="225"/>
    <n v="0"/>
    <n v="0"/>
    <n v="0"/>
    <n v="0"/>
    <n v="0"/>
    <n v="0"/>
    <n v="0"/>
    <n v="0"/>
    <n v="1"/>
    <n v="225"/>
    <s v="False"/>
    <n v="0"/>
  </r>
  <r>
    <x v="25"/>
    <x v="13"/>
    <x v="1"/>
    <m/>
    <s v="rr4"/>
    <n v="3"/>
    <n v="3"/>
    <n v="0"/>
    <m/>
    <m/>
    <m/>
    <m/>
    <m/>
    <m/>
    <m/>
    <m/>
    <m/>
    <m/>
    <n v="100"/>
    <n v="100"/>
    <n v="25"/>
    <n v="0"/>
    <n v="0"/>
    <n v="0"/>
    <n v="0"/>
    <n v="225"/>
    <n v="0"/>
    <n v="0"/>
    <n v="0"/>
    <n v="0"/>
    <n v="0"/>
    <n v="0"/>
    <n v="0"/>
    <n v="0"/>
    <n v="1"/>
    <n v="225"/>
    <s v="False"/>
    <n v="0"/>
  </r>
  <r>
    <x v="31"/>
    <x v="12"/>
    <x v="1"/>
    <m/>
    <s v="rr4"/>
    <n v="3"/>
    <n v="3"/>
    <n v="3"/>
    <m/>
    <m/>
    <m/>
    <m/>
    <m/>
    <m/>
    <m/>
    <m/>
    <m/>
    <m/>
    <n v="100"/>
    <n v="100"/>
    <n v="100"/>
    <n v="0"/>
    <n v="0"/>
    <n v="0"/>
    <n v="0"/>
    <n v="300"/>
    <n v="0"/>
    <n v="0"/>
    <n v="0"/>
    <n v="0"/>
    <n v="0"/>
    <n v="0"/>
    <n v="0"/>
    <n v="0"/>
    <n v="1"/>
    <n v="300"/>
    <s v="False"/>
    <n v="0"/>
  </r>
  <r>
    <x v="31"/>
    <x v="13"/>
    <x v="1"/>
    <m/>
    <s v="rr4"/>
    <n v="3"/>
    <n v="3"/>
    <n v="3"/>
    <m/>
    <m/>
    <m/>
    <m/>
    <m/>
    <m/>
    <m/>
    <m/>
    <m/>
    <m/>
    <n v="100"/>
    <n v="100"/>
    <n v="100"/>
    <n v="0"/>
    <n v="0"/>
    <n v="0"/>
    <n v="0"/>
    <n v="300"/>
    <n v="0"/>
    <n v="0"/>
    <n v="0"/>
    <n v="0"/>
    <n v="0"/>
    <n v="0"/>
    <n v="0"/>
    <n v="0"/>
    <n v="1"/>
    <n v="300"/>
    <s v="False"/>
    <n v="0"/>
  </r>
  <r>
    <x v="27"/>
    <x v="12"/>
    <x v="1"/>
    <m/>
    <s v="rr4"/>
    <n v="3"/>
    <n v="2"/>
    <n v="0"/>
    <m/>
    <m/>
    <m/>
    <m/>
    <m/>
    <m/>
    <m/>
    <m/>
    <m/>
    <m/>
    <n v="100"/>
    <n v="75"/>
    <n v="25"/>
    <n v="0"/>
    <n v="0"/>
    <n v="0"/>
    <n v="0"/>
    <n v="200"/>
    <n v="0"/>
    <n v="0"/>
    <n v="0"/>
    <n v="0"/>
    <n v="0"/>
    <n v="0"/>
    <n v="0"/>
    <n v="0"/>
    <n v="1"/>
    <n v="200"/>
    <s v="False"/>
    <n v="0"/>
  </r>
  <r>
    <x v="26"/>
    <x v="12"/>
    <x v="1"/>
    <m/>
    <s v="rr4"/>
    <n v="3"/>
    <n v="3"/>
    <n v="0"/>
    <m/>
    <m/>
    <m/>
    <m/>
    <m/>
    <m/>
    <m/>
    <m/>
    <m/>
    <m/>
    <n v="100"/>
    <n v="100"/>
    <n v="25"/>
    <n v="0"/>
    <n v="0"/>
    <n v="0"/>
    <n v="0"/>
    <n v="225"/>
    <n v="0"/>
    <n v="0"/>
    <n v="0"/>
    <n v="0"/>
    <n v="0"/>
    <n v="0"/>
    <n v="0"/>
    <n v="0"/>
    <n v="1"/>
    <n v="225"/>
    <s v="False"/>
    <n v="0"/>
  </r>
  <r>
    <x v="30"/>
    <x v="12"/>
    <x v="1"/>
    <m/>
    <s v="rr4"/>
    <n v="0"/>
    <n v="0"/>
    <n v="0"/>
    <m/>
    <m/>
    <m/>
    <m/>
    <m/>
    <m/>
    <m/>
    <m/>
    <m/>
    <m/>
    <n v="25"/>
    <n v="25"/>
    <n v="25"/>
    <n v="0"/>
    <n v="0"/>
    <n v="0"/>
    <n v="0"/>
    <n v="75"/>
    <n v="0"/>
    <n v="0"/>
    <n v="0"/>
    <n v="0"/>
    <n v="0"/>
    <n v="0"/>
    <n v="0"/>
    <n v="0"/>
    <n v="1"/>
    <n v="75"/>
    <s v="False"/>
    <n v="0"/>
  </r>
  <r>
    <x v="30"/>
    <x v="14"/>
    <x v="1"/>
    <m/>
    <s v="rr4"/>
    <n v="0"/>
    <n v="0"/>
    <n v="0"/>
    <m/>
    <m/>
    <m/>
    <m/>
    <m/>
    <m/>
    <m/>
    <m/>
    <m/>
    <m/>
    <n v="25"/>
    <n v="25"/>
    <n v="25"/>
    <n v="0"/>
    <n v="0"/>
    <n v="0"/>
    <n v="0"/>
    <n v="75"/>
    <n v="0"/>
    <n v="0"/>
    <n v="0"/>
    <n v="0"/>
    <n v="0"/>
    <n v="0"/>
    <n v="0"/>
    <n v="0"/>
    <n v="1"/>
    <n v="75"/>
    <s v="False"/>
    <n v="0"/>
  </r>
  <r>
    <x v="0"/>
    <x v="18"/>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2"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6"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43"/>
    </i>
    <i>
      <x v="126"/>
    </i>
    <i>
      <x v="127"/>
    </i>
    <i>
      <x v="128"/>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210">
      <pivotArea outline="0" collapsedLevelsAreSubtotals="1" fieldPosition="0"/>
    </format>
    <format dxfId="209">
      <pivotArea field="0" type="button" dataOnly="0" labelOnly="1" outline="0" axis="axisRow" fieldPosition="0"/>
    </format>
    <format dxfId="208">
      <pivotArea dataOnly="0" labelOnly="1" outline="0" fieldPosition="0">
        <references count="1">
          <reference field="0" count="0"/>
        </references>
      </pivotArea>
    </format>
    <format dxfId="207">
      <pivotArea dataOnly="0" labelOnly="1" outline="0" fieldPosition="0">
        <references count="1">
          <reference field="2" count="0"/>
        </references>
      </pivotArea>
    </format>
    <format dxfId="206">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14"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multipleItemSelectionAllowed="1" showAll="0" includeNewItemsInFilter="1">
      <items count="22">
        <item m="1" x="20"/>
        <item m="1" x="19"/>
        <item h="1" x="18"/>
        <item x="0"/>
        <item h="1" x="1"/>
        <item h="1" x="2"/>
        <item h="1" x="3"/>
        <item h="1" x="4"/>
        <item h="1" x="5"/>
        <item h="1" x="6"/>
        <item h="1" x="7"/>
        <item h="1" x="8"/>
        <item h="1" x="9"/>
        <item h="1" x="10"/>
        <item h="1" x="11"/>
        <item h="1" x="12"/>
        <item h="1" x="13"/>
        <item h="1" x="14"/>
        <item h="1" x="15"/>
        <item h="1" x="16"/>
        <item h="1"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50"/>
    </i>
    <i>
      <x v="51"/>
    </i>
    <i>
      <x v="52"/>
    </i>
    <i>
      <x v="53"/>
    </i>
    <i>
      <x v="102"/>
    </i>
    <i>
      <x v="103"/>
    </i>
    <i>
      <x v="104"/>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255">
      <pivotArea outline="0" collapsedLevelsAreSubtotals="1" fieldPosition="0"/>
    </format>
    <format dxfId="254">
      <pivotArea field="0" type="button" dataOnly="0" labelOnly="1" outline="0" axis="axisRow" fieldPosition="0"/>
    </format>
    <format dxfId="253">
      <pivotArea dataOnly="0" labelOnly="1" outline="0" fieldPosition="0">
        <references count="1">
          <reference field="0" count="0"/>
        </references>
      </pivotArea>
    </format>
    <format dxfId="252">
      <pivotArea dataOnly="0" labelOnly="1" outline="0" fieldPosition="0">
        <references count="1">
          <reference field="2" count="0"/>
        </references>
      </pivotArea>
    </format>
    <format dxfId="251">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10"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13"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x="0"/>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41"/>
    </i>
    <i>
      <x v="42"/>
    </i>
    <i>
      <x v="43"/>
    </i>
    <i>
      <x v="44"/>
    </i>
    <i>
      <x v="46"/>
    </i>
    <i>
      <x v="47"/>
    </i>
    <i>
      <x v="48"/>
    </i>
    <i>
      <x v="49"/>
    </i>
    <i>
      <x v="127"/>
    </i>
    <i>
      <x v="128"/>
    </i>
    <i>
      <x v="129"/>
    </i>
    <i>
      <x v="13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260">
      <pivotArea outline="0" collapsedLevelsAreSubtotals="1" fieldPosition="0"/>
    </format>
    <format dxfId="259">
      <pivotArea field="0" type="button" dataOnly="0" labelOnly="1" outline="0" axis="axisRow" fieldPosition="0"/>
    </format>
    <format dxfId="258">
      <pivotArea dataOnly="0" labelOnly="1" outline="0" fieldPosition="0">
        <references count="1">
          <reference field="0" count="0"/>
        </references>
      </pivotArea>
    </format>
    <format dxfId="257">
      <pivotArea dataOnly="0" labelOnly="1" outline="0" fieldPosition="0">
        <references count="1">
          <reference field="2" count="0"/>
        </references>
      </pivotArea>
    </format>
    <format dxfId="256">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6"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55"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20"/>
    </i>
    <i>
      <x v="36"/>
    </i>
    <i>
      <x v="38"/>
    </i>
    <i>
      <x v="58"/>
    </i>
    <i>
      <x v="61"/>
    </i>
    <i>
      <x v="62"/>
    </i>
    <i>
      <x v="63"/>
    </i>
    <i>
      <x v="64"/>
    </i>
    <i>
      <x v="65"/>
    </i>
    <i>
      <x v="66"/>
    </i>
    <i>
      <x v="67"/>
    </i>
    <i>
      <x v="68"/>
    </i>
    <i>
      <x v="101"/>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265">
      <pivotArea outline="0" collapsedLevelsAreSubtotals="1" fieldPosition="0"/>
    </format>
    <format dxfId="264">
      <pivotArea field="0" type="button" dataOnly="0" labelOnly="1" outline="0" axis="axisRow" fieldPosition="0"/>
    </format>
    <format dxfId="263">
      <pivotArea dataOnly="0" labelOnly="1" outline="0" fieldPosition="0">
        <references count="1">
          <reference field="0" count="0"/>
        </references>
      </pivotArea>
    </format>
    <format dxfId="262">
      <pivotArea dataOnly="0" labelOnly="1" outline="0" fieldPosition="0">
        <references count="1">
          <reference field="2" count="0"/>
        </references>
      </pivotArea>
    </format>
    <format dxfId="261">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2"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63"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28"/>
    </i>
    <i>
      <x v="35"/>
    </i>
    <i>
      <x v="54"/>
    </i>
    <i>
      <x v="55"/>
    </i>
    <i>
      <x v="56"/>
    </i>
    <i>
      <x v="103"/>
    </i>
    <i>
      <x v="105"/>
    </i>
    <i>
      <x v="106"/>
    </i>
    <i>
      <x v="107"/>
    </i>
    <i>
      <x v="108"/>
    </i>
    <i>
      <x v="109"/>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270">
      <pivotArea outline="0" collapsedLevelsAreSubtotals="1" fieldPosition="0"/>
    </format>
    <format dxfId="269">
      <pivotArea field="0" type="button" dataOnly="0" labelOnly="1" outline="0" axis="axisRow" fieldPosition="0"/>
    </format>
    <format dxfId="268">
      <pivotArea dataOnly="0" labelOnly="1" outline="0" fieldPosition="0">
        <references count="1">
          <reference field="0" count="0"/>
        </references>
      </pivotArea>
    </format>
    <format dxfId="267">
      <pivotArea dataOnly="0" labelOnly="1" outline="0" fieldPosition="0">
        <references count="1">
          <reference field="2" count="0"/>
        </references>
      </pivotArea>
    </format>
    <format dxfId="266">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8"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36"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
    <i>
      <x v="25"/>
    </i>
    <i>
      <x v="26"/>
    </i>
    <i>
      <x v="27"/>
    </i>
    <i>
      <x v="37"/>
    </i>
    <i>
      <x v="40"/>
    </i>
    <i>
      <x v="93"/>
    </i>
    <i>
      <x v="94"/>
    </i>
    <i>
      <x v="95"/>
    </i>
    <i>
      <x v="96"/>
    </i>
    <i>
      <x v="97"/>
    </i>
    <i>
      <x v="98"/>
    </i>
    <i>
      <x v="99"/>
    </i>
    <i>
      <x v="100"/>
    </i>
    <i>
      <x v="125"/>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275">
      <pivotArea outline="0" collapsedLevelsAreSubtotals="1" fieldPosition="0"/>
    </format>
    <format dxfId="274">
      <pivotArea field="0" type="button" dataOnly="0" labelOnly="1" outline="0" axis="axisRow" fieldPosition="0"/>
    </format>
    <format dxfId="273">
      <pivotArea dataOnly="0" labelOnly="1" outline="0" fieldPosition="0">
        <references count="1">
          <reference field="0" count="0"/>
        </references>
      </pivotArea>
    </format>
    <format dxfId="272">
      <pivotArea dataOnly="0" labelOnly="1" outline="0" fieldPosition="0">
        <references count="1">
          <reference field="2" count="0"/>
        </references>
      </pivotArea>
    </format>
    <format dxfId="271">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15"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52"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x="0"/>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41"/>
    </i>
    <i>
      <x v="44"/>
    </i>
    <i>
      <x v="48"/>
    </i>
    <i>
      <x v="49"/>
    </i>
    <i>
      <x v="129"/>
    </i>
    <i>
      <x v="13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280">
      <pivotArea outline="0" collapsedLevelsAreSubtotals="1" fieldPosition="0"/>
    </format>
    <format dxfId="279">
      <pivotArea field="0" type="button" dataOnly="0" labelOnly="1" outline="0" axis="axisRow" fieldPosition="0"/>
    </format>
    <format dxfId="278">
      <pivotArea dataOnly="0" labelOnly="1" outline="0" fieldPosition="0">
        <references count="1">
          <reference field="0" count="0"/>
        </references>
      </pivotArea>
    </format>
    <format dxfId="277">
      <pivotArea dataOnly="0" labelOnly="1" outline="0" fieldPosition="0">
        <references count="1">
          <reference field="2" count="0"/>
        </references>
      </pivotArea>
    </format>
    <format dxfId="276">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11"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Z458"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0"/>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33"/>
    </i>
    <i>
      <x v="3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285">
      <pivotArea outline="0" collapsedLevelsAreSubtotals="1" fieldPosition="0"/>
    </format>
    <format dxfId="284">
      <pivotArea field="0" type="button" dataOnly="0" labelOnly="1" outline="0" axis="axisRow" fieldPosition="0"/>
    </format>
    <format dxfId="283">
      <pivotArea dataOnly="0" labelOnly="1" outline="0" fieldPosition="0">
        <references count="1">
          <reference field="0" count="0"/>
        </references>
      </pivotArea>
    </format>
    <format dxfId="282">
      <pivotArea dataOnly="0" labelOnly="1" outline="0" fieldPosition="0">
        <references count="1">
          <reference field="2" count="0"/>
        </references>
      </pivotArea>
    </format>
    <format dxfId="281">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7"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68"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27"/>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290">
      <pivotArea outline="0" collapsedLevelsAreSubtotals="1" fieldPosition="0"/>
    </format>
    <format dxfId="289">
      <pivotArea field="0" type="button" dataOnly="0" labelOnly="1" outline="0" axis="axisRow" fieldPosition="0"/>
    </format>
    <format dxfId="288">
      <pivotArea dataOnly="0" labelOnly="1" outline="0" fieldPosition="0">
        <references count="1">
          <reference field="0" count="0"/>
        </references>
      </pivotArea>
    </format>
    <format dxfId="287">
      <pivotArea dataOnly="0" labelOnly="1" outline="0" fieldPosition="0">
        <references count="1">
          <reference field="2" count="0"/>
        </references>
      </pivotArea>
    </format>
    <format dxfId="286">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13"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40"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x="0"/>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4">
    <i>
      <x v="30"/>
    </i>
    <i>
      <x v="31"/>
    </i>
    <i>
      <x v="48"/>
    </i>
    <i>
      <x v="13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295">
      <pivotArea outline="0" collapsedLevelsAreSubtotals="1" fieldPosition="0"/>
    </format>
    <format dxfId="294">
      <pivotArea field="0" type="button" dataOnly="0" labelOnly="1" outline="0" axis="axisRow" fieldPosition="0"/>
    </format>
    <format dxfId="293">
      <pivotArea dataOnly="0" labelOnly="1" outline="0" fieldPosition="0">
        <references count="1">
          <reference field="0" count="0"/>
        </references>
      </pivotArea>
    </format>
    <format dxfId="292">
      <pivotArea dataOnly="0" labelOnly="1" outline="0" fieldPosition="0">
        <references count="1">
          <reference field="2" count="0"/>
        </references>
      </pivotArea>
    </format>
    <format dxfId="291">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19" cacheId="10"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R116" firstHeaderRow="1" firstDataRow="2" firstDataCol="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h="1" x="0"/>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t="default"/>
      </items>
    </pivotField>
    <pivotField axis="axisCol" dataField="1" compact="0" outline="0" subtotalTop="0" showAll="0" includeNewItemsInFilter="1">
      <items count="22">
        <item m="1" x="20"/>
        <item m="1" x="19"/>
        <item h="1" x="18"/>
        <item x="0"/>
        <item x="1"/>
        <item x="2"/>
        <item x="3"/>
        <item x="4"/>
        <item x="5"/>
        <item x="6"/>
        <item x="7"/>
        <item x="8"/>
        <item x="9"/>
        <item x="10"/>
        <item x="11"/>
        <item x="12"/>
        <item x="13"/>
        <item x="14"/>
        <item x="15"/>
        <item x="16"/>
        <item x="1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9">
    <i>
      <x v="20"/>
    </i>
    <i>
      <x v="21"/>
    </i>
    <i>
      <x v="22"/>
    </i>
    <i>
      <x v="23"/>
    </i>
    <i>
      <x v="24"/>
    </i>
    <i>
      <x v="25"/>
    </i>
    <i>
      <x v="26"/>
    </i>
    <i>
      <x v="27"/>
    </i>
    <i>
      <x v="28"/>
    </i>
    <i>
      <x v="29"/>
    </i>
    <i>
      <x v="30"/>
    </i>
    <i>
      <x v="31"/>
    </i>
    <i>
      <x v="32"/>
    </i>
    <i>
      <x v="33"/>
    </i>
    <i>
      <x v="34"/>
    </i>
    <i>
      <x v="35"/>
    </i>
    <i>
      <x v="36"/>
    </i>
    <i>
      <x v="37"/>
    </i>
    <i>
      <x v="38"/>
    </i>
    <i>
      <x v="39"/>
    </i>
    <i>
      <x v="40"/>
    </i>
    <i>
      <x v="41"/>
    </i>
    <i>
      <x v="42"/>
    </i>
    <i>
      <x v="43"/>
    </i>
    <i>
      <x v="44"/>
    </i>
    <i>
      <x v="45"/>
    </i>
    <i>
      <x v="47"/>
    </i>
    <i>
      <x v="48"/>
    </i>
    <i>
      <x v="49"/>
    </i>
    <i>
      <x v="50"/>
    </i>
    <i>
      <x v="51"/>
    </i>
    <i>
      <x v="52"/>
    </i>
    <i>
      <x v="53"/>
    </i>
    <i>
      <x v="54"/>
    </i>
    <i>
      <x v="55"/>
    </i>
    <i>
      <x v="56"/>
    </i>
    <i>
      <x v="57"/>
    </i>
    <i>
      <x v="58"/>
    </i>
    <i>
      <x v="59"/>
    </i>
    <i>
      <x v="60"/>
    </i>
    <i>
      <x v="61"/>
    </i>
    <i>
      <x v="62"/>
    </i>
    <i>
      <x v="63"/>
    </i>
    <i>
      <x v="64"/>
    </i>
    <i>
      <x v="65"/>
    </i>
    <i>
      <x v="66"/>
    </i>
    <i>
      <x v="67"/>
    </i>
    <i>
      <x v="68"/>
    </i>
    <i>
      <x v="69"/>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rowItems>
  <colFields count="1">
    <field x="1"/>
  </colFields>
  <colItems count="16">
    <i>
      <x v="3"/>
    </i>
    <i>
      <x v="4"/>
    </i>
    <i>
      <x v="5"/>
    </i>
    <i>
      <x v="6"/>
    </i>
    <i>
      <x v="7"/>
    </i>
    <i>
      <x v="8"/>
    </i>
    <i>
      <x v="9"/>
    </i>
    <i>
      <x v="10"/>
    </i>
    <i>
      <x v="11"/>
    </i>
    <i>
      <x v="12"/>
    </i>
    <i>
      <x v="13"/>
    </i>
    <i>
      <x v="14"/>
    </i>
    <i>
      <x v="15"/>
    </i>
    <i>
      <x v="16"/>
    </i>
    <i>
      <x v="17"/>
    </i>
    <i>
      <x v="18"/>
    </i>
  </colItems>
  <dataFields count="1">
    <dataField name="Count of Age Category" fld="1" subtotal="count" baseField="0" baseItem="0"/>
  </dataFields>
  <formats count="2">
    <format dxfId="205">
      <pivotArea outline="0" collapsedLevelsAreSubtotals="1" fieldPosition="0"/>
    </format>
    <format dxfId="204">
      <pivotArea dataOnly="0" labelOnly="1" outline="0" fieldPosition="0">
        <references count="1">
          <reference field="0" count="0"/>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8"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4"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0"/>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30"/>
    </i>
    <i>
      <x v="32"/>
    </i>
    <i>
      <x v="3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215">
      <pivotArea outline="0" collapsedLevelsAreSubtotals="1" fieldPosition="0"/>
    </format>
    <format dxfId="214">
      <pivotArea field="0" type="button" dataOnly="0" labelOnly="1" outline="0" axis="axisRow" fieldPosition="0"/>
    </format>
    <format dxfId="213">
      <pivotArea dataOnly="0" labelOnly="1" outline="0" fieldPosition="0">
        <references count="1">
          <reference field="0" count="0"/>
        </references>
      </pivotArea>
    </format>
    <format dxfId="212">
      <pivotArea dataOnly="0" labelOnly="1" outline="0" fieldPosition="0">
        <references count="1">
          <reference field="2" count="0"/>
        </references>
      </pivotArea>
    </format>
    <format dxfId="211">
      <pivotArea dataOnly="0" labelOnly="1" grandCol="1"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9"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2"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6">
    <i>
      <x v="23"/>
    </i>
    <i>
      <x v="24"/>
    </i>
    <i>
      <x v="25"/>
    </i>
    <i>
      <x v="83"/>
    </i>
    <i>
      <x v="84"/>
    </i>
    <i>
      <x v="85"/>
    </i>
    <i>
      <x v="86"/>
    </i>
    <i>
      <x v="87"/>
    </i>
    <i>
      <x v="88"/>
    </i>
    <i>
      <x v="89"/>
    </i>
    <i>
      <x v="90"/>
    </i>
    <i>
      <x v="91"/>
    </i>
    <i>
      <x v="92"/>
    </i>
    <i>
      <x v="123"/>
    </i>
    <i>
      <x v="124"/>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220">
      <pivotArea outline="0" collapsedLevelsAreSubtotals="1" fieldPosition="0"/>
    </format>
    <format dxfId="219">
      <pivotArea field="0" type="button" dataOnly="0" labelOnly="1" outline="0" axis="axisRow" fieldPosition="0"/>
    </format>
    <format dxfId="218">
      <pivotArea dataOnly="0" labelOnly="1" outline="0" fieldPosition="0">
        <references count="1">
          <reference field="0" count="0"/>
        </references>
      </pivotArea>
    </format>
    <format dxfId="217">
      <pivotArea dataOnly="0" labelOnly="1" outline="0" fieldPosition="0">
        <references count="1">
          <reference field="2" count="0"/>
        </references>
      </pivotArea>
    </format>
    <format dxfId="216">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08"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19"/>
    </i>
    <i>
      <x v="34"/>
    </i>
    <i>
      <x v="35"/>
    </i>
    <i>
      <x v="36"/>
    </i>
    <i>
      <x v="57"/>
    </i>
    <i>
      <x v="58"/>
    </i>
    <i>
      <x v="59"/>
    </i>
    <i>
      <x v="60"/>
    </i>
    <i>
      <x v="110"/>
    </i>
    <i>
      <x v="111"/>
    </i>
    <i>
      <x v="112"/>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225">
      <pivotArea outline="0" collapsedLevelsAreSubtotals="1" fieldPosition="0"/>
    </format>
    <format dxfId="224">
      <pivotArea field="0" type="button" dataOnly="0" labelOnly="1" outline="0" axis="axisRow" fieldPosition="0"/>
    </format>
    <format dxfId="223">
      <pivotArea dataOnly="0" labelOnly="1" outline="0" fieldPosition="0">
        <references count="1">
          <reference field="0" count="0"/>
        </references>
      </pivotArea>
    </format>
    <format dxfId="222">
      <pivotArea dataOnly="0" labelOnly="1" outline="0" fieldPosition="0">
        <references count="1">
          <reference field="2" count="0"/>
        </references>
      </pivotArea>
    </format>
    <format dxfId="221">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6"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2"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x="0"/>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230">
      <pivotArea outline="0" collapsedLevelsAreSubtotals="1" fieldPosition="0"/>
    </format>
    <format dxfId="229">
      <pivotArea field="0" type="button" dataOnly="0" labelOnly="1" outline="0" axis="axisRow" fieldPosition="0"/>
    </format>
    <format dxfId="228">
      <pivotArea dataOnly="0" labelOnly="1" outline="0" fieldPosition="0">
        <references count="1">
          <reference field="0" count="0"/>
        </references>
      </pivotArea>
    </format>
    <format dxfId="227">
      <pivotArea dataOnly="0" labelOnly="1" outline="0" fieldPosition="0">
        <references count="1">
          <reference field="2" count="0"/>
        </references>
      </pivotArea>
    </format>
    <format dxfId="226">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4"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46"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
    <i>
      <x v="21"/>
    </i>
    <i>
      <x v="22"/>
    </i>
    <i>
      <x v="72"/>
    </i>
    <i>
      <x v="76"/>
    </i>
    <i>
      <x v="78"/>
    </i>
    <i>
      <x v="81"/>
    </i>
    <i>
      <x v="82"/>
    </i>
    <i>
      <x v="83"/>
    </i>
    <i>
      <x v="117"/>
    </i>
    <i>
      <x v="118"/>
    </i>
    <i>
      <x v="119"/>
    </i>
    <i>
      <x v="120"/>
    </i>
    <i>
      <x v="121"/>
    </i>
    <i>
      <x v="122"/>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235">
      <pivotArea outline="0" collapsedLevelsAreSubtotals="1" fieldPosition="0"/>
    </format>
    <format dxfId="234">
      <pivotArea field="0" type="button" dataOnly="0" labelOnly="1" outline="0" axis="axisRow" fieldPosition="0"/>
    </format>
    <format dxfId="233">
      <pivotArea dataOnly="0" labelOnly="1" outline="0" fieldPosition="0">
        <references count="1">
          <reference field="0" count="0"/>
        </references>
      </pivotArea>
    </format>
    <format dxfId="232">
      <pivotArea dataOnly="0" labelOnly="1" outline="0" fieldPosition="0">
        <references count="1">
          <reference field="2" count="0"/>
        </references>
      </pivotArea>
    </format>
    <format dxfId="231">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7"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27"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x="0"/>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240">
      <pivotArea outline="0" collapsedLevelsAreSubtotals="1" fieldPosition="0"/>
    </format>
    <format dxfId="239">
      <pivotArea field="0" type="button" dataOnly="0" labelOnly="1" outline="0" axis="axisRow" fieldPosition="0"/>
    </format>
    <format dxfId="238">
      <pivotArea dataOnly="0" labelOnly="1" outline="0" fieldPosition="0">
        <references count="1">
          <reference field="0" count="0"/>
        </references>
      </pivotArea>
    </format>
    <format dxfId="237">
      <pivotArea dataOnly="0" labelOnly="1" outline="0" fieldPosition="0">
        <references count="1">
          <reference field="2" count="0"/>
        </references>
      </pivotArea>
    </format>
    <format dxfId="236">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4"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596"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27"/>
        <item x="0"/>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29"/>
    </i>
    <i>
      <x v="43"/>
    </i>
    <i>
      <x v="46"/>
    </i>
    <i>
      <x v="49"/>
    </i>
    <i>
      <x v="13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245">
      <pivotArea outline="0" collapsedLevelsAreSubtotals="1" fieldPosition="0"/>
    </format>
    <format dxfId="244">
      <pivotArea field="0" type="button" dataOnly="0" labelOnly="1" outline="0" axis="axisRow" fieldPosition="0"/>
    </format>
    <format dxfId="243">
      <pivotArea dataOnly="0" labelOnly="1" outline="0" fieldPosition="0">
        <references count="1">
          <reference field="0" count="0"/>
        </references>
      </pivotArea>
    </format>
    <format dxfId="242">
      <pivotArea dataOnly="0" labelOnly="1" outline="0" fieldPosition="0">
        <references count="1">
          <reference field="2" count="0"/>
        </references>
      </pivotArea>
    </format>
    <format dxfId="241">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5" cacheId="1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203" firstHeaderRow="1" firstDataRow="2" firstDataCol="1" rowPageCount="1" colPageCount="1"/>
  <pivotFields count="38">
    <pivotField axis="axisRow" compact="0" outline="0" subtotalTop="0" showAll="0" includeNewItemsInFilter="1">
      <items count="132">
        <item m="1" x="120"/>
        <item m="1" x="129"/>
        <item m="1" x="117"/>
        <item m="1" x="126"/>
        <item m="1" x="113"/>
        <item m="1" x="123"/>
        <item m="1" x="110"/>
        <item m="1" x="119"/>
        <item m="1" x="128"/>
        <item m="1" x="116"/>
        <item m="1" x="125"/>
        <item m="1" x="112"/>
        <item m="1" x="122"/>
        <item m="1" x="130"/>
        <item m="1" x="118"/>
        <item m="1" x="127"/>
        <item m="1" x="114"/>
        <item m="1" x="124"/>
        <item m="1" x="115"/>
        <item x="2"/>
        <item x="3"/>
        <item x="6"/>
        <item x="7"/>
        <item x="8"/>
        <item x="9"/>
        <item x="10"/>
        <item x="11"/>
        <item x="12"/>
        <item x="1"/>
        <item x="14"/>
        <item x="15"/>
        <item x="16"/>
        <item x="17"/>
        <item x="18"/>
        <item x="19"/>
        <item x="20"/>
        <item x="21"/>
        <item x="22"/>
        <item x="4"/>
        <item x="5"/>
        <item x="13"/>
        <item x="23"/>
        <item x="24"/>
        <item x="25"/>
        <item x="26"/>
        <item m="1" x="121"/>
        <item x="28"/>
        <item x="29"/>
        <item x="30"/>
        <item x="31"/>
        <item x="32"/>
        <item x="33"/>
        <item x="34"/>
        <item x="35"/>
        <item x="36"/>
        <item x="37"/>
        <item x="38"/>
        <item x="39"/>
        <item x="40"/>
        <item x="41"/>
        <item x="42"/>
        <item x="43"/>
        <item x="44"/>
        <item x="45"/>
        <item x="46"/>
        <item x="47"/>
        <item x="48"/>
        <item x="49"/>
        <item x="50"/>
        <item m="1" x="11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51"/>
        <item x="83"/>
        <item x="84"/>
        <item x="85"/>
        <item x="86"/>
        <item x="87"/>
        <item x="88"/>
        <item x="89"/>
        <item x="90"/>
        <item x="91"/>
        <item x="92"/>
        <item x="93"/>
        <item x="94"/>
        <item x="95"/>
        <item x="96"/>
        <item x="97"/>
        <item x="98"/>
        <item x="99"/>
        <item x="100"/>
        <item x="101"/>
        <item x="102"/>
        <item x="103"/>
        <item x="104"/>
        <item x="105"/>
        <item x="106"/>
        <item x="107"/>
        <item x="108"/>
        <item x="109"/>
        <item x="0"/>
        <item x="27"/>
        <item t="default"/>
      </items>
    </pivotField>
    <pivotField axis="axisPage" compact="0" outline="0" subtotalTop="0" showAll="0" includeNewItemsInFilter="1">
      <items count="22">
        <item m="1" x="20"/>
        <item m="1" x="19"/>
        <item x="18"/>
        <item x="0"/>
        <item x="1"/>
        <item x="2"/>
        <item x="3"/>
        <item x="4"/>
        <item x="5"/>
        <item x="6"/>
        <item x="7"/>
        <item x="8"/>
        <item x="9"/>
        <item x="10"/>
        <item x="11"/>
        <item x="12"/>
        <item x="13"/>
        <item x="14"/>
        <item x="15"/>
        <item x="16"/>
        <item x="17"/>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
    <i>
      <x v="39"/>
    </i>
    <i>
      <x v="70"/>
    </i>
    <i>
      <x v="71"/>
    </i>
    <i>
      <x v="72"/>
    </i>
    <i>
      <x v="73"/>
    </i>
    <i>
      <x v="74"/>
    </i>
    <i>
      <x v="75"/>
    </i>
    <i>
      <x v="76"/>
    </i>
    <i>
      <x v="77"/>
    </i>
    <i>
      <x v="78"/>
    </i>
    <i>
      <x v="79"/>
    </i>
    <i>
      <x v="80"/>
    </i>
    <i>
      <x v="113"/>
    </i>
    <i>
      <x v="114"/>
    </i>
    <i>
      <x v="115"/>
    </i>
    <i>
      <x v="116"/>
    </i>
    <i>
      <x v="12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250">
      <pivotArea outline="0" collapsedLevelsAreSubtotals="1" fieldPosition="0"/>
    </format>
    <format dxfId="249">
      <pivotArea field="0" type="button" dataOnly="0" labelOnly="1" outline="0" axis="axisRow" fieldPosition="0"/>
    </format>
    <format dxfId="248">
      <pivotArea dataOnly="0" labelOnly="1" outline="0" fieldPosition="0">
        <references count="1">
          <reference field="0" count="0"/>
        </references>
      </pivotArea>
    </format>
    <format dxfId="247">
      <pivotArea dataOnly="0" labelOnly="1" outline="0" fieldPosition="0">
        <references count="1">
          <reference field="2" count="0"/>
        </references>
      </pivotArea>
    </format>
    <format dxfId="246">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L492"/>
  <sheetViews>
    <sheetView workbookViewId="0">
      <pane xSplit="5" ySplit="4" topLeftCell="F473" activePane="bottomRight" state="frozen"/>
      <selection pane="topRight" activeCell="F1" sqref="F1"/>
      <selection pane="bottomLeft" activeCell="A4" sqref="A4"/>
      <selection pane="bottomRight" activeCell="C337" sqref="C337"/>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4" customWidth="1"/>
    <col min="7" max="11" width="7.140625" customWidth="1"/>
    <col min="12" max="12" width="7.140625" style="5" customWidth="1"/>
    <col min="13" max="13" width="7.140625" style="24" customWidth="1"/>
    <col min="14" max="18" width="7.140625" customWidth="1"/>
    <col min="19" max="19" width="7.140625" style="24" customWidth="1"/>
    <col min="20" max="25" width="7.140625" customWidth="1"/>
    <col min="26" max="26" width="7.140625" style="5" customWidth="1"/>
    <col min="27" max="27" width="7.140625" style="24" customWidth="1"/>
    <col min="28" max="32" width="7.140625" customWidth="1"/>
    <col min="33" max="33" width="7.140625" style="5" customWidth="1"/>
    <col min="34" max="34" width="7.140625" customWidth="1"/>
    <col min="35" max="35" width="7.140625" style="16" customWidth="1"/>
    <col min="36" max="36" width="9.140625" style="45" bestFit="1" customWidth="1"/>
    <col min="37" max="260" width="7.140625" customWidth="1"/>
  </cols>
  <sheetData>
    <row r="1" spans="1:38" ht="18.75">
      <c r="A1" s="35" t="s">
        <v>70</v>
      </c>
      <c r="T1" t="s">
        <v>88</v>
      </c>
    </row>
    <row r="2" spans="1:38" s="5" customFormat="1">
      <c r="F2" s="24"/>
      <c r="M2" s="24"/>
      <c r="S2" s="24"/>
      <c r="AA2" s="24"/>
      <c r="AI2" s="16"/>
      <c r="AJ2" s="45"/>
    </row>
    <row r="3" spans="1:38">
      <c r="F3" s="50" t="s">
        <v>103</v>
      </c>
      <c r="G3" s="51"/>
      <c r="H3" s="51"/>
      <c r="I3" s="51"/>
      <c r="J3" s="51"/>
      <c r="K3" s="51"/>
      <c r="L3" s="52"/>
      <c r="M3" s="50" t="s">
        <v>53</v>
      </c>
      <c r="N3" s="51"/>
      <c r="O3" s="51"/>
      <c r="P3" s="51"/>
      <c r="Q3" s="51"/>
      <c r="R3" s="52"/>
      <c r="S3" s="44"/>
      <c r="T3" s="50" t="s">
        <v>55</v>
      </c>
      <c r="U3" s="51"/>
      <c r="V3" s="51"/>
      <c r="W3" s="51"/>
      <c r="X3" s="51"/>
      <c r="Y3" s="51"/>
      <c r="Z3" s="52"/>
      <c r="AA3" s="44"/>
      <c r="AB3" s="50" t="s">
        <v>56</v>
      </c>
      <c r="AC3" s="51"/>
      <c r="AD3" s="51"/>
      <c r="AE3" s="51"/>
      <c r="AF3" s="51"/>
      <c r="AG3" s="52"/>
    </row>
    <row r="4" spans="1:38">
      <c r="A4" s="8" t="s">
        <v>24</v>
      </c>
      <c r="B4" s="8" t="s">
        <v>25</v>
      </c>
      <c r="C4" s="1" t="s">
        <v>26</v>
      </c>
      <c r="D4" s="1" t="s">
        <v>27</v>
      </c>
      <c r="E4" s="11" t="s">
        <v>28</v>
      </c>
      <c r="F4" s="1" t="s">
        <v>29</v>
      </c>
      <c r="G4" s="1" t="s">
        <v>31</v>
      </c>
      <c r="H4" s="1" t="s">
        <v>32</v>
      </c>
      <c r="I4" s="1" t="s">
        <v>33</v>
      </c>
      <c r="J4" s="1" t="s">
        <v>34</v>
      </c>
      <c r="K4" s="1" t="s">
        <v>35</v>
      </c>
      <c r="L4" s="1" t="s">
        <v>200</v>
      </c>
      <c r="M4" s="1" t="s">
        <v>30</v>
      </c>
      <c r="N4" s="1" t="s">
        <v>36</v>
      </c>
      <c r="O4" s="1" t="s">
        <v>37</v>
      </c>
      <c r="P4" s="1" t="s">
        <v>38</v>
      </c>
      <c r="Q4" s="1" t="s">
        <v>39</v>
      </c>
      <c r="R4" s="1" t="s">
        <v>201</v>
      </c>
      <c r="S4" s="1" t="s">
        <v>40</v>
      </c>
      <c r="T4" s="1" t="s">
        <v>41</v>
      </c>
      <c r="U4" s="1" t="s">
        <v>42</v>
      </c>
      <c r="V4" s="1" t="s">
        <v>43</v>
      </c>
      <c r="W4" s="1" t="s">
        <v>44</v>
      </c>
      <c r="X4" s="1" t="s">
        <v>45</v>
      </c>
      <c r="Y4" s="1" t="s">
        <v>202</v>
      </c>
      <c r="Z4" s="1" t="s">
        <v>57</v>
      </c>
      <c r="AA4" s="1" t="s">
        <v>46</v>
      </c>
      <c r="AB4" s="1" t="s">
        <v>47</v>
      </c>
      <c r="AC4" s="1" t="s">
        <v>48</v>
      </c>
      <c r="AD4" s="1" t="s">
        <v>49</v>
      </c>
      <c r="AE4" s="1" t="s">
        <v>50</v>
      </c>
      <c r="AF4" s="1" t="s">
        <v>203</v>
      </c>
      <c r="AG4" s="1" t="s">
        <v>58</v>
      </c>
      <c r="AH4" s="15" t="s">
        <v>51</v>
      </c>
      <c r="AI4" s="15" t="s">
        <v>66</v>
      </c>
      <c r="AJ4" s="46" t="s">
        <v>52</v>
      </c>
      <c r="AK4" s="1" t="s">
        <v>59</v>
      </c>
      <c r="AL4" s="1" t="s">
        <v>59</v>
      </c>
    </row>
    <row r="5" spans="1:38" hidden="1">
      <c r="A5" s="13"/>
      <c r="B5" s="13" t="s">
        <v>85</v>
      </c>
      <c r="C5" s="13" t="s">
        <v>64</v>
      </c>
      <c r="D5" s="8"/>
      <c r="E5" s="13">
        <v>64</v>
      </c>
      <c r="F5" s="13"/>
      <c r="G5" s="13"/>
      <c r="H5" s="13"/>
      <c r="I5" s="13"/>
      <c r="J5" s="13"/>
      <c r="K5" s="13"/>
      <c r="L5" s="13"/>
      <c r="M5" s="13"/>
      <c r="N5" s="13"/>
      <c r="O5" s="13"/>
      <c r="P5" s="13"/>
      <c r="Q5" s="13"/>
      <c r="R5" s="13"/>
      <c r="S5" s="12">
        <f>IF(F5="",0,VLOOKUP(E5,'Points Allocation'!$B$7:$F$17,2+F5,0))</f>
        <v>0</v>
      </c>
      <c r="T5" s="12">
        <f>IF(G5="",0,VLOOKUP(E5,'Points Allocation'!$B$21:$F$31,2+G5,0))</f>
        <v>0</v>
      </c>
      <c r="U5" s="12">
        <f>IF(H5="",0,VLOOKUP(E5,'Points Allocation'!$B$35:$F$47,2+H5,0))</f>
        <v>0</v>
      </c>
      <c r="V5" s="12">
        <f>IF(I5="",0,VLOOKUP(E5,'Points Allocation'!$B$49:$F$59,2+I5,0))</f>
        <v>0</v>
      </c>
      <c r="W5" s="12">
        <f>IF(J5="",0,VLOOKUP(E5,'Points Allocation'!$B$63:$F$73,2+J5,0))</f>
        <v>0</v>
      </c>
      <c r="X5" s="12">
        <f>IF(K5="",0,VLOOKUP(E5,'Points Allocation'!$B$77:$F$87,2+K5,0))</f>
        <v>0</v>
      </c>
      <c r="Y5" s="12">
        <f>IF(L5="",0,VLOOKUP(E5,'Points Allocation'!$B$91:$F$101,2+L5,0))</f>
        <v>0</v>
      </c>
      <c r="Z5" s="36">
        <f>SUM(S5:Y5)</f>
        <v>0</v>
      </c>
      <c r="AA5" s="12">
        <f>IF(M5="",0,VLOOKUP(E5,'Points Allocation'!$I$7:$M$17,2+M5,0))</f>
        <v>0</v>
      </c>
      <c r="AB5" s="12">
        <f>IF(N5="",0,VLOOKUP(E5,'Points Allocation'!$I$21:$M$31,2+N5,0))</f>
        <v>0</v>
      </c>
      <c r="AC5" s="12">
        <f>IF(O5="",0,VLOOKUP(E5,'Points Allocation'!$I$35:$M$45,2+O5,0))</f>
        <v>0</v>
      </c>
      <c r="AD5" s="12">
        <f>IF(P5="",0,VLOOKUP(E5,'Points Allocation'!$I$49:$M$59,2+P5,0))</f>
        <v>0</v>
      </c>
      <c r="AE5" s="12">
        <f>IF(Q5="",0,VLOOKUP(E5,'Points Allocation'!$I$63:$M$73,2+Q5,0))</f>
        <v>0</v>
      </c>
      <c r="AF5" s="12">
        <f>IF(R5="",0,VLOOKUP(E5,'Points Allocation'!$I$77:$M$87,2+R5,0))</f>
        <v>0</v>
      </c>
      <c r="AG5" s="36">
        <f>SUM(AA5:AF5)</f>
        <v>0</v>
      </c>
      <c r="AH5" s="14">
        <f>IF(AK5="False",0,-AL5)</f>
        <v>0</v>
      </c>
      <c r="AI5" s="17">
        <v>1</v>
      </c>
      <c r="AJ5" s="47">
        <f>(SUM(Z5,AG5,AH5))*AI5</f>
        <v>0</v>
      </c>
      <c r="AK5" s="8" t="str">
        <f>IF(AND(COUNT(M5:R5)&gt;0,COUNT(F5:L5)&gt;1),"True","False")</f>
        <v>False</v>
      </c>
      <c r="AL5" s="8">
        <f>IF(AG5&gt;U5,U5,AG5)</f>
        <v>0</v>
      </c>
    </row>
    <row r="6" spans="1:38" s="5" customFormat="1" hidden="1">
      <c r="A6" s="13"/>
      <c r="B6" s="13" t="s">
        <v>85</v>
      </c>
      <c r="C6" s="13" t="s">
        <v>63</v>
      </c>
      <c r="D6" s="8"/>
      <c r="E6" s="13">
        <v>64</v>
      </c>
      <c r="F6" s="13"/>
      <c r="G6" s="13"/>
      <c r="H6" s="13"/>
      <c r="I6" s="13"/>
      <c r="J6" s="13"/>
      <c r="K6" s="13"/>
      <c r="L6" s="13"/>
      <c r="M6" s="13"/>
      <c r="N6" s="13"/>
      <c r="O6" s="13"/>
      <c r="P6" s="13"/>
      <c r="Q6" s="13"/>
      <c r="R6" s="13"/>
      <c r="S6" s="12">
        <f>IF(F6="",0,VLOOKUP(E6,'Points Allocation'!$B$7:$F$17,2+F6,0))</f>
        <v>0</v>
      </c>
      <c r="T6" s="12">
        <f>IF(G6="",0,VLOOKUP(E6,'Points Allocation'!$B$21:$F$31,2+G6,0))</f>
        <v>0</v>
      </c>
      <c r="U6" s="12">
        <f>IF(H6="",0,VLOOKUP(E6,'Points Allocation'!$B$35:$F$47,2+H6,0))</f>
        <v>0</v>
      </c>
      <c r="V6" s="12">
        <f>IF(I6="",0,VLOOKUP(E6,'Points Allocation'!$B$49:$F$59,2+I6,0))</f>
        <v>0</v>
      </c>
      <c r="W6" s="12">
        <f>IF(J6="",0,VLOOKUP(E6,'Points Allocation'!$B$63:$F$73,2+J6,0))</f>
        <v>0</v>
      </c>
      <c r="X6" s="12">
        <f>IF(K6="",0,VLOOKUP(E6,'Points Allocation'!$B$77:$F$87,2+K6,0))</f>
        <v>0</v>
      </c>
      <c r="Y6" s="12">
        <f>IF(L6="",0,VLOOKUP(E6,'Points Allocation'!$B$91:$F$101,2+L6,0))</f>
        <v>0</v>
      </c>
      <c r="Z6" s="36">
        <f t="shared" ref="Z6:Z69" si="0">SUM(S6:Y6)</f>
        <v>0</v>
      </c>
      <c r="AA6" s="12">
        <f>IF(M6="",0,VLOOKUP(E6,'Points Allocation'!$I$7:$M$17,2+M6,0))</f>
        <v>0</v>
      </c>
      <c r="AB6" s="12">
        <f>IF(N6="",0,VLOOKUP(E6,'Points Allocation'!$I$21:$M$31,2+N6,0))</f>
        <v>0</v>
      </c>
      <c r="AC6" s="12">
        <f>IF(O6="",0,VLOOKUP(E6,'Points Allocation'!$I$35:$M$45,2+O6,0))</f>
        <v>0</v>
      </c>
      <c r="AD6" s="12">
        <f>IF(P6="",0,VLOOKUP(E6,'Points Allocation'!$I$49:$M$59,2+P6,0))</f>
        <v>0</v>
      </c>
      <c r="AE6" s="12">
        <f>IF(Q6="",0,VLOOKUP(E6,'Points Allocation'!$I$63:$M$73,2+Q6,0))</f>
        <v>0</v>
      </c>
      <c r="AF6" s="12">
        <f>IF(R6="",0,VLOOKUP(E6,'Points Allocation'!$I$77:$M$87,2+R6,0))</f>
        <v>0</v>
      </c>
      <c r="AG6" s="36">
        <f t="shared" ref="AG6:AG69" si="1">SUM(AA6:AF6)</f>
        <v>0</v>
      </c>
      <c r="AH6" s="14">
        <f t="shared" ref="AH6:AH19" si="2">IF(AK6="False",0,-AL6)</f>
        <v>0</v>
      </c>
      <c r="AI6" s="17">
        <v>1</v>
      </c>
      <c r="AJ6" s="47">
        <f t="shared" ref="AJ6:AJ36" si="3">(SUM(Z6,AG6,AH6))*AI6</f>
        <v>0</v>
      </c>
      <c r="AK6" s="27" t="str">
        <f t="shared" ref="AK6:AK69" si="4">IF(AND(COUNT(M6:R6)&gt;0,COUNT(F6:L6)&gt;1),"True","False")</f>
        <v>False</v>
      </c>
      <c r="AL6" s="27">
        <f t="shared" ref="AL6:AL36" si="5">IF(AG6&gt;U6,U6,AG6)</f>
        <v>0</v>
      </c>
    </row>
    <row r="7" spans="1:38" s="5" customFormat="1" hidden="1">
      <c r="A7" s="13"/>
      <c r="B7" s="13" t="s">
        <v>85</v>
      </c>
      <c r="C7" s="13" t="s">
        <v>61</v>
      </c>
      <c r="D7" s="8"/>
      <c r="E7" s="13">
        <v>64</v>
      </c>
      <c r="F7" s="13"/>
      <c r="G7" s="13"/>
      <c r="H7" s="13"/>
      <c r="I7" s="13"/>
      <c r="J7" s="13"/>
      <c r="K7" s="13"/>
      <c r="L7" s="13"/>
      <c r="M7" s="13"/>
      <c r="N7" s="13"/>
      <c r="O7" s="13"/>
      <c r="P7" s="13"/>
      <c r="Q7" s="13"/>
      <c r="R7" s="13"/>
      <c r="S7" s="12">
        <f>IF(F7="",0,VLOOKUP(E7,'Points Allocation'!$B$7:$F$17,2+F7,0))</f>
        <v>0</v>
      </c>
      <c r="T7" s="12">
        <f>IF(G7="",0,VLOOKUP(E7,'Points Allocation'!$B$21:$F$31,2+G7,0))</f>
        <v>0</v>
      </c>
      <c r="U7" s="12">
        <f>IF(H7="",0,VLOOKUP(E7,'Points Allocation'!$B$35:$F$47,2+H7,0))</f>
        <v>0</v>
      </c>
      <c r="V7" s="12">
        <f>IF(I7="",0,VLOOKUP(E7,'Points Allocation'!$B$49:$F$59,2+I7,0))</f>
        <v>0</v>
      </c>
      <c r="W7" s="12">
        <f>IF(J7="",0,VLOOKUP(E7,'Points Allocation'!$B$63:$F$73,2+J7,0))</f>
        <v>0</v>
      </c>
      <c r="X7" s="12">
        <f>IF(K7="",0,VLOOKUP(E7,'Points Allocation'!$B$77:$F$87,2+K7,0))</f>
        <v>0</v>
      </c>
      <c r="Y7" s="12">
        <f>IF(L7="",0,VLOOKUP(E7,'Points Allocation'!$B$91:$F$101,2+L7,0))</f>
        <v>0</v>
      </c>
      <c r="Z7" s="36">
        <f t="shared" si="0"/>
        <v>0</v>
      </c>
      <c r="AA7" s="12">
        <f>IF(M7="",0,VLOOKUP(E7,'Points Allocation'!$I$7:$M$17,2+M7,0))</f>
        <v>0</v>
      </c>
      <c r="AB7" s="12">
        <f>IF(N7="",0,VLOOKUP(E7,'Points Allocation'!$I$21:$M$31,2+N7,0))</f>
        <v>0</v>
      </c>
      <c r="AC7" s="12">
        <f>IF(O7="",0,VLOOKUP(E7,'Points Allocation'!$I$35:$M$45,2+O7,0))</f>
        <v>0</v>
      </c>
      <c r="AD7" s="12">
        <f>IF(P7="",0,VLOOKUP(E7,'Points Allocation'!$I$49:$M$59,2+P7,0))</f>
        <v>0</v>
      </c>
      <c r="AE7" s="12">
        <f>IF(Q7="",0,VLOOKUP(E7,'Points Allocation'!$I$63:$M$73,2+Q7,0))</f>
        <v>0</v>
      </c>
      <c r="AF7" s="12">
        <f>IF(R7="",0,VLOOKUP(E7,'Points Allocation'!$I$77:$M$87,2+R7,0))</f>
        <v>0</v>
      </c>
      <c r="AG7" s="36">
        <f t="shared" si="1"/>
        <v>0</v>
      </c>
      <c r="AH7" s="14">
        <f t="shared" si="2"/>
        <v>0</v>
      </c>
      <c r="AI7" s="17">
        <v>1</v>
      </c>
      <c r="AJ7" s="47">
        <f t="shared" si="3"/>
        <v>0</v>
      </c>
      <c r="AK7" s="27" t="str">
        <f t="shared" si="4"/>
        <v>False</v>
      </c>
      <c r="AL7" s="27">
        <f t="shared" si="5"/>
        <v>0</v>
      </c>
    </row>
    <row r="8" spans="1:38" s="5" customFormat="1" hidden="1">
      <c r="A8" s="13"/>
      <c r="B8" s="13" t="s">
        <v>85</v>
      </c>
      <c r="C8" s="13" t="s">
        <v>60</v>
      </c>
      <c r="D8" s="8"/>
      <c r="E8" s="13">
        <v>64</v>
      </c>
      <c r="F8" s="13"/>
      <c r="G8" s="13"/>
      <c r="H8" s="13"/>
      <c r="I8" s="13"/>
      <c r="J8" s="13"/>
      <c r="K8" s="13"/>
      <c r="L8" s="13"/>
      <c r="M8" s="13"/>
      <c r="N8" s="13"/>
      <c r="O8" s="13"/>
      <c r="P8" s="13"/>
      <c r="Q8" s="13"/>
      <c r="R8" s="13"/>
      <c r="S8" s="12">
        <f>IF(F8="",0,VLOOKUP(E8,'Points Allocation'!$B$7:$F$17,2+F8,0))</f>
        <v>0</v>
      </c>
      <c r="T8" s="12">
        <f>IF(G8="",0,VLOOKUP(E8,'Points Allocation'!$B$21:$F$31,2+G8,0))</f>
        <v>0</v>
      </c>
      <c r="U8" s="12">
        <f>IF(H8="",0,VLOOKUP(E8,'Points Allocation'!$B$35:$F$47,2+H8,0))</f>
        <v>0</v>
      </c>
      <c r="V8" s="12">
        <f>IF(I8="",0,VLOOKUP(E8,'Points Allocation'!$B$49:$F$59,2+I8,0))</f>
        <v>0</v>
      </c>
      <c r="W8" s="12">
        <f>IF(J8="",0,VLOOKUP(E8,'Points Allocation'!$B$63:$F$73,2+J8,0))</f>
        <v>0</v>
      </c>
      <c r="X8" s="12">
        <f>IF(K8="",0,VLOOKUP(E8,'Points Allocation'!$B$77:$F$87,2+K8,0))</f>
        <v>0</v>
      </c>
      <c r="Y8" s="12">
        <f>IF(L8="",0,VLOOKUP(E8,'Points Allocation'!$B$91:$F$101,2+L8,0))</f>
        <v>0</v>
      </c>
      <c r="Z8" s="36">
        <f t="shared" si="0"/>
        <v>0</v>
      </c>
      <c r="AA8" s="12">
        <f>IF(M8="",0,VLOOKUP(E8,'Points Allocation'!$I$7:$M$17,2+M8,0))</f>
        <v>0</v>
      </c>
      <c r="AB8" s="12">
        <f>IF(N8="",0,VLOOKUP(E8,'Points Allocation'!$I$21:$M$31,2+N8,0))</f>
        <v>0</v>
      </c>
      <c r="AC8" s="12">
        <f>IF(O8="",0,VLOOKUP(E8,'Points Allocation'!$I$35:$M$45,2+O8,0))</f>
        <v>0</v>
      </c>
      <c r="AD8" s="12">
        <f>IF(P8="",0,VLOOKUP(E8,'Points Allocation'!$I$49:$M$59,2+P8,0))</f>
        <v>0</v>
      </c>
      <c r="AE8" s="12">
        <f>IF(Q8="",0,VLOOKUP(E8,'Points Allocation'!$I$63:$M$73,2+Q8,0))</f>
        <v>0</v>
      </c>
      <c r="AF8" s="12">
        <f>IF(R8="",0,VLOOKUP(E8,'Points Allocation'!$I$77:$M$87,2+R8,0))</f>
        <v>0</v>
      </c>
      <c r="AG8" s="36">
        <f t="shared" si="1"/>
        <v>0</v>
      </c>
      <c r="AH8" s="14">
        <f t="shared" si="2"/>
        <v>0</v>
      </c>
      <c r="AI8" s="17">
        <v>1</v>
      </c>
      <c r="AJ8" s="47">
        <f t="shared" si="3"/>
        <v>0</v>
      </c>
      <c r="AK8" s="27" t="str">
        <f t="shared" si="4"/>
        <v>False</v>
      </c>
      <c r="AL8" s="27">
        <f t="shared" si="5"/>
        <v>0</v>
      </c>
    </row>
    <row r="9" spans="1:38" s="5" customFormat="1" hidden="1">
      <c r="A9" s="13"/>
      <c r="B9" s="13" t="s">
        <v>85</v>
      </c>
      <c r="C9" s="13" t="s">
        <v>62</v>
      </c>
      <c r="D9" s="8"/>
      <c r="E9" s="13">
        <v>64</v>
      </c>
      <c r="F9" s="13"/>
      <c r="G9" s="13"/>
      <c r="H9" s="13"/>
      <c r="I9" s="13"/>
      <c r="J9" s="13"/>
      <c r="K9" s="13"/>
      <c r="L9" s="13"/>
      <c r="M9" s="13"/>
      <c r="N9" s="13"/>
      <c r="O9" s="13"/>
      <c r="P9" s="13"/>
      <c r="Q9" s="13"/>
      <c r="R9" s="13"/>
      <c r="S9" s="12">
        <f>IF(F9="",0,VLOOKUP(E9,'Points Allocation'!$B$7:$F$17,2+F9,0))</f>
        <v>0</v>
      </c>
      <c r="T9" s="12">
        <f>IF(G9="",0,VLOOKUP(E9,'Points Allocation'!$B$21:$F$31,2+G9,0))</f>
        <v>0</v>
      </c>
      <c r="U9" s="12">
        <f>IF(H9="",0,VLOOKUP(E9,'Points Allocation'!$B$35:$F$47,2+H9,0))</f>
        <v>0</v>
      </c>
      <c r="V9" s="12">
        <f>IF(I9="",0,VLOOKUP(E9,'Points Allocation'!$B$49:$F$59,2+I9,0))</f>
        <v>0</v>
      </c>
      <c r="W9" s="12">
        <f>IF(J9="",0,VLOOKUP(E9,'Points Allocation'!$B$63:$F$73,2+J9,0))</f>
        <v>0</v>
      </c>
      <c r="X9" s="12">
        <f>IF(K9="",0,VLOOKUP(E9,'Points Allocation'!$B$77:$F$87,2+K9,0))</f>
        <v>0</v>
      </c>
      <c r="Y9" s="12">
        <f>IF(L9="",0,VLOOKUP(E9,'Points Allocation'!$B$91:$F$101,2+L9,0))</f>
        <v>0</v>
      </c>
      <c r="Z9" s="36">
        <f t="shared" si="0"/>
        <v>0</v>
      </c>
      <c r="AA9" s="12">
        <f>IF(M9="",0,VLOOKUP(E9,'Points Allocation'!$I$7:$M$17,2+M9,0))</f>
        <v>0</v>
      </c>
      <c r="AB9" s="12">
        <f>IF(N9="",0,VLOOKUP(E9,'Points Allocation'!$I$21:$M$31,2+N9,0))</f>
        <v>0</v>
      </c>
      <c r="AC9" s="12">
        <f>IF(O9="",0,VLOOKUP(E9,'Points Allocation'!$I$35:$M$45,2+O9,0))</f>
        <v>0</v>
      </c>
      <c r="AD9" s="12">
        <f>IF(P9="",0,VLOOKUP(E9,'Points Allocation'!$I$49:$M$59,2+P9,0))</f>
        <v>0</v>
      </c>
      <c r="AE9" s="12">
        <f>IF(Q9="",0,VLOOKUP(E9,'Points Allocation'!$I$63:$M$73,2+Q9,0))</f>
        <v>0</v>
      </c>
      <c r="AF9" s="12">
        <f>IF(R9="",0,VLOOKUP(E9,'Points Allocation'!$I$77:$M$87,2+R9,0))</f>
        <v>0</v>
      </c>
      <c r="AG9" s="36">
        <f t="shared" si="1"/>
        <v>0</v>
      </c>
      <c r="AH9" s="14">
        <f t="shared" si="2"/>
        <v>0</v>
      </c>
      <c r="AI9" s="17">
        <v>1</v>
      </c>
      <c r="AJ9" s="47">
        <f t="shared" si="3"/>
        <v>0</v>
      </c>
      <c r="AK9" s="27" t="str">
        <f t="shared" si="4"/>
        <v>False</v>
      </c>
      <c r="AL9" s="27">
        <f t="shared" si="5"/>
        <v>0</v>
      </c>
    </row>
    <row r="10" spans="1:38" s="5" customFormat="1" hidden="1">
      <c r="A10" s="13"/>
      <c r="B10" s="13" t="s">
        <v>85</v>
      </c>
      <c r="C10" s="13" t="s">
        <v>65</v>
      </c>
      <c r="D10" s="8"/>
      <c r="E10" s="13">
        <v>64</v>
      </c>
      <c r="F10" s="13"/>
      <c r="G10" s="13"/>
      <c r="H10" s="13"/>
      <c r="I10" s="13"/>
      <c r="J10" s="13"/>
      <c r="K10" s="13"/>
      <c r="L10" s="13"/>
      <c r="M10" s="13"/>
      <c r="N10" s="13"/>
      <c r="O10" s="13"/>
      <c r="P10" s="13"/>
      <c r="Q10" s="13"/>
      <c r="R10" s="13"/>
      <c r="S10" s="12">
        <f>IF(F10="",0,VLOOKUP(E10,'Points Allocation'!$B$7:$F$17,2+F10,0))</f>
        <v>0</v>
      </c>
      <c r="T10" s="12">
        <f>IF(G10="",0,VLOOKUP(E10,'Points Allocation'!$B$21:$F$31,2+G10,0))</f>
        <v>0</v>
      </c>
      <c r="U10" s="12">
        <f>IF(H10="",0,VLOOKUP(E10,'Points Allocation'!$B$35:$F$47,2+H10,0))</f>
        <v>0</v>
      </c>
      <c r="V10" s="12">
        <f>IF(I10="",0,VLOOKUP(E10,'Points Allocation'!$B$49:$F$59,2+I10,0))</f>
        <v>0</v>
      </c>
      <c r="W10" s="12">
        <f>IF(J10="",0,VLOOKUP(E10,'Points Allocation'!$B$63:$F$73,2+J10,0))</f>
        <v>0</v>
      </c>
      <c r="X10" s="12">
        <f>IF(K10="",0,VLOOKUP(E10,'Points Allocation'!$B$77:$F$87,2+K10,0))</f>
        <v>0</v>
      </c>
      <c r="Y10" s="12">
        <f>IF(L10="",0,VLOOKUP(E10,'Points Allocation'!$B$91:$F$101,2+L10,0))</f>
        <v>0</v>
      </c>
      <c r="Z10" s="36">
        <f t="shared" si="0"/>
        <v>0</v>
      </c>
      <c r="AA10" s="12">
        <f>IF(M10="",0,VLOOKUP(E10,'Points Allocation'!$I$7:$M$17,2+M10,0))</f>
        <v>0</v>
      </c>
      <c r="AB10" s="12">
        <f>IF(N10="",0,VLOOKUP(E10,'Points Allocation'!$I$21:$M$31,2+N10,0))</f>
        <v>0</v>
      </c>
      <c r="AC10" s="12">
        <f>IF(O10="",0,VLOOKUP(E10,'Points Allocation'!$I$35:$M$45,2+O10,0))</f>
        <v>0</v>
      </c>
      <c r="AD10" s="12">
        <f>IF(P10="",0,VLOOKUP(E10,'Points Allocation'!$I$49:$M$59,2+P10,0))</f>
        <v>0</v>
      </c>
      <c r="AE10" s="12">
        <f>IF(Q10="",0,VLOOKUP(E10,'Points Allocation'!$I$63:$M$73,2+Q10,0))</f>
        <v>0</v>
      </c>
      <c r="AF10" s="12">
        <f>IF(R10="",0,VLOOKUP(E10,'Points Allocation'!$I$77:$M$87,2+R10,0))</f>
        <v>0</v>
      </c>
      <c r="AG10" s="36">
        <f t="shared" si="1"/>
        <v>0</v>
      </c>
      <c r="AH10" s="14">
        <f t="shared" si="2"/>
        <v>0</v>
      </c>
      <c r="AI10" s="17">
        <v>1.5</v>
      </c>
      <c r="AJ10" s="47">
        <f t="shared" si="3"/>
        <v>0</v>
      </c>
      <c r="AK10" s="27" t="str">
        <f t="shared" si="4"/>
        <v>False</v>
      </c>
      <c r="AL10" s="27">
        <f t="shared" si="5"/>
        <v>0</v>
      </c>
    </row>
    <row r="11" spans="1:38" s="5" customFormat="1" hidden="1">
      <c r="A11" s="13"/>
      <c r="B11" s="13" t="s">
        <v>85</v>
      </c>
      <c r="C11" s="13" t="s">
        <v>67</v>
      </c>
      <c r="D11" s="8"/>
      <c r="E11" s="13">
        <v>64</v>
      </c>
      <c r="F11" s="13"/>
      <c r="G11" s="13"/>
      <c r="H11" s="13"/>
      <c r="I11" s="13"/>
      <c r="J11" s="13"/>
      <c r="K11" s="13"/>
      <c r="L11" s="13"/>
      <c r="M11" s="13"/>
      <c r="N11" s="13"/>
      <c r="O11" s="13"/>
      <c r="P11" s="13"/>
      <c r="Q11" s="13"/>
      <c r="R11" s="13"/>
      <c r="S11" s="12">
        <f>IF(F11="",0,VLOOKUP(E11,'Points Allocation'!$B$7:$F$17,2+F11,0))</f>
        <v>0</v>
      </c>
      <c r="T11" s="12">
        <f>IF(G11="",0,VLOOKUP(E11,'Points Allocation'!$B$21:$F$31,2+G11,0))</f>
        <v>0</v>
      </c>
      <c r="U11" s="12">
        <f>IF(H11="",0,VLOOKUP(E11,'Points Allocation'!$B$35:$F$47,2+H11,0))</f>
        <v>0</v>
      </c>
      <c r="V11" s="12">
        <f>IF(I11="",0,VLOOKUP(E11,'Points Allocation'!$B$49:$F$59,2+I11,0))</f>
        <v>0</v>
      </c>
      <c r="W11" s="12">
        <f>IF(J11="",0,VLOOKUP(E11,'Points Allocation'!$B$63:$F$73,2+J11,0))</f>
        <v>0</v>
      </c>
      <c r="X11" s="12">
        <f>IF(K11="",0,VLOOKUP(E11,'Points Allocation'!$B$77:$F$87,2+K11,0))</f>
        <v>0</v>
      </c>
      <c r="Y11" s="12">
        <f>IF(L11="",0,VLOOKUP(E11,'Points Allocation'!$B$91:$F$101,2+L11,0))</f>
        <v>0</v>
      </c>
      <c r="Z11" s="36">
        <f t="shared" si="0"/>
        <v>0</v>
      </c>
      <c r="AA11" s="12">
        <f>IF(M11="",0,VLOOKUP(E11,'Points Allocation'!$I$7:$M$17,2+M11,0))</f>
        <v>0</v>
      </c>
      <c r="AB11" s="12">
        <f>IF(N11="",0,VLOOKUP(E11,'Points Allocation'!$I$21:$M$31,2+N11,0))</f>
        <v>0</v>
      </c>
      <c r="AC11" s="12">
        <f>IF(O11="",0,VLOOKUP(E11,'Points Allocation'!$I$35:$M$45,2+O11,0))</f>
        <v>0</v>
      </c>
      <c r="AD11" s="12">
        <f>IF(P11="",0,VLOOKUP(E11,'Points Allocation'!$I$49:$M$59,2+P11,0))</f>
        <v>0</v>
      </c>
      <c r="AE11" s="12">
        <f>IF(Q11="",0,VLOOKUP(E11,'Points Allocation'!$I$63:$M$73,2+Q11,0))</f>
        <v>0</v>
      </c>
      <c r="AF11" s="12">
        <f>IF(R11="",0,VLOOKUP(E11,'Points Allocation'!$I$77:$M$87,2+R11,0))</f>
        <v>0</v>
      </c>
      <c r="AG11" s="36">
        <f t="shared" si="1"/>
        <v>0</v>
      </c>
      <c r="AH11" s="14">
        <f t="shared" si="2"/>
        <v>0</v>
      </c>
      <c r="AI11" s="17">
        <v>1</v>
      </c>
      <c r="AJ11" s="47">
        <f t="shared" si="3"/>
        <v>0</v>
      </c>
      <c r="AK11" s="27" t="str">
        <f t="shared" si="4"/>
        <v>False</v>
      </c>
      <c r="AL11" s="27">
        <f t="shared" si="5"/>
        <v>0</v>
      </c>
    </row>
    <row r="12" spans="1:38" s="5" customFormat="1" hidden="1">
      <c r="A12" s="13"/>
      <c r="B12" s="13" t="s">
        <v>85</v>
      </c>
      <c r="C12" s="13" t="s">
        <v>176</v>
      </c>
      <c r="D12" s="8"/>
      <c r="E12" s="13">
        <v>64</v>
      </c>
      <c r="F12" s="13"/>
      <c r="G12" s="13"/>
      <c r="H12" s="13"/>
      <c r="I12" s="13"/>
      <c r="J12" s="13"/>
      <c r="K12" s="13"/>
      <c r="L12" s="13"/>
      <c r="M12" s="13"/>
      <c r="N12" s="13"/>
      <c r="O12" s="13"/>
      <c r="P12" s="13"/>
      <c r="Q12" s="13"/>
      <c r="R12" s="13"/>
      <c r="S12" s="12">
        <f>IF(F12="",0,VLOOKUP(E12,'Points Allocation'!$B$7:$F$17,2+F12,0))</f>
        <v>0</v>
      </c>
      <c r="T12" s="12">
        <f>IF(G12="",0,VLOOKUP(E12,'Points Allocation'!$B$21:$F$31,2+G12,0))</f>
        <v>0</v>
      </c>
      <c r="U12" s="12">
        <f>IF(H12="",0,VLOOKUP(E12,'Points Allocation'!$B$35:$F$47,2+H12,0))</f>
        <v>0</v>
      </c>
      <c r="V12" s="12">
        <f>IF(I12="",0,VLOOKUP(E12,'Points Allocation'!$B$49:$F$59,2+I12,0))</f>
        <v>0</v>
      </c>
      <c r="W12" s="12">
        <f>IF(J12="",0,VLOOKUP(E12,'Points Allocation'!$B$63:$F$73,2+J12,0))</f>
        <v>0</v>
      </c>
      <c r="X12" s="12">
        <f>IF(K12="",0,VLOOKUP(E12,'Points Allocation'!$B$77:$F$87,2+K12,0))</f>
        <v>0</v>
      </c>
      <c r="Y12" s="12">
        <f>IF(L12="",0,VLOOKUP(E12,'Points Allocation'!$B$91:$F$101,2+L12,0))</f>
        <v>0</v>
      </c>
      <c r="Z12" s="36">
        <f t="shared" si="0"/>
        <v>0</v>
      </c>
      <c r="AA12" s="12">
        <f>IF(M12="",0,VLOOKUP(E12,'Points Allocation'!$I$7:$M$17,2+M12,0))</f>
        <v>0</v>
      </c>
      <c r="AB12" s="12">
        <f>IF(N12="",0,VLOOKUP(E12,'Points Allocation'!$I$21:$M$31,2+N12,0))</f>
        <v>0</v>
      </c>
      <c r="AC12" s="12">
        <f>IF(O12="",0,VLOOKUP(E12,'Points Allocation'!$I$35:$M$45,2+O12,0))</f>
        <v>0</v>
      </c>
      <c r="AD12" s="12">
        <f>IF(P12="",0,VLOOKUP(E12,'Points Allocation'!$I$49:$M$59,2+P12,0))</f>
        <v>0</v>
      </c>
      <c r="AE12" s="12">
        <f>IF(Q12="",0,VLOOKUP(E12,'Points Allocation'!$I$63:$M$73,2+Q12,0))</f>
        <v>0</v>
      </c>
      <c r="AF12" s="12">
        <f>IF(R12="",0,VLOOKUP(E12,'Points Allocation'!$I$77:$M$87,2+R12,0))</f>
        <v>0</v>
      </c>
      <c r="AG12" s="36">
        <f t="shared" si="1"/>
        <v>0</v>
      </c>
      <c r="AH12" s="14">
        <f t="shared" si="2"/>
        <v>0</v>
      </c>
      <c r="AI12" s="17">
        <v>1</v>
      </c>
      <c r="AJ12" s="47">
        <f t="shared" si="3"/>
        <v>0</v>
      </c>
      <c r="AK12" s="27" t="str">
        <f t="shared" si="4"/>
        <v>False</v>
      </c>
      <c r="AL12" s="27">
        <f t="shared" si="5"/>
        <v>0</v>
      </c>
    </row>
    <row r="13" spans="1:38" s="5" customFormat="1" hidden="1">
      <c r="A13" s="13"/>
      <c r="B13" s="13" t="s">
        <v>85</v>
      </c>
      <c r="C13" s="13" t="s">
        <v>68</v>
      </c>
      <c r="D13" s="8"/>
      <c r="E13" s="13">
        <v>64</v>
      </c>
      <c r="F13" s="13"/>
      <c r="G13" s="13"/>
      <c r="H13" s="13"/>
      <c r="I13" s="13"/>
      <c r="J13" s="13"/>
      <c r="K13" s="13"/>
      <c r="L13" s="13"/>
      <c r="M13" s="13"/>
      <c r="N13" s="13"/>
      <c r="O13" s="13"/>
      <c r="P13" s="13"/>
      <c r="Q13" s="13"/>
      <c r="R13" s="13"/>
      <c r="S13" s="12">
        <f>IF(F13="",0,VLOOKUP(E13,'Points Allocation'!$B$7:$F$17,2+F13,0))</f>
        <v>0</v>
      </c>
      <c r="T13" s="12">
        <f>IF(G13="",0,VLOOKUP(E13,'Points Allocation'!$B$21:$F$31,2+G13,0))</f>
        <v>0</v>
      </c>
      <c r="U13" s="12">
        <f>IF(H13="",0,VLOOKUP(E13,'Points Allocation'!$B$35:$F$47,2+H13,0))</f>
        <v>0</v>
      </c>
      <c r="V13" s="12">
        <f>IF(I13="",0,VLOOKUP(E13,'Points Allocation'!$B$49:$F$59,2+I13,0))</f>
        <v>0</v>
      </c>
      <c r="W13" s="12">
        <f>IF(J13="",0,VLOOKUP(E13,'Points Allocation'!$B$63:$F$73,2+J13,0))</f>
        <v>0</v>
      </c>
      <c r="X13" s="12">
        <f>IF(K13="",0,VLOOKUP(E13,'Points Allocation'!$B$77:$F$87,2+K13,0))</f>
        <v>0</v>
      </c>
      <c r="Y13" s="12">
        <f>IF(L13="",0,VLOOKUP(E13,'Points Allocation'!$B$91:$F$101,2+L13,0))</f>
        <v>0</v>
      </c>
      <c r="Z13" s="36">
        <f t="shared" si="0"/>
        <v>0</v>
      </c>
      <c r="AA13" s="12">
        <f>IF(M13="",0,VLOOKUP(E13,'Points Allocation'!$I$7:$M$17,2+M13,0))</f>
        <v>0</v>
      </c>
      <c r="AB13" s="12">
        <f>IF(N13="",0,VLOOKUP(E13,'Points Allocation'!$I$21:$M$31,2+N13,0))</f>
        <v>0</v>
      </c>
      <c r="AC13" s="12">
        <f>IF(O13="",0,VLOOKUP(E13,'Points Allocation'!$I$35:$M$45,2+O13,0))</f>
        <v>0</v>
      </c>
      <c r="AD13" s="12">
        <f>IF(P13="",0,VLOOKUP(E13,'Points Allocation'!$I$49:$M$59,2+P13,0))</f>
        <v>0</v>
      </c>
      <c r="AE13" s="12">
        <f>IF(Q13="",0,VLOOKUP(E13,'Points Allocation'!$I$63:$M$73,2+Q13,0))</f>
        <v>0</v>
      </c>
      <c r="AF13" s="12">
        <f>IF(R13="",0,VLOOKUP(E13,'Points Allocation'!$I$77:$M$87,2+R13,0))</f>
        <v>0</v>
      </c>
      <c r="AG13" s="36">
        <f t="shared" si="1"/>
        <v>0</v>
      </c>
      <c r="AH13" s="14">
        <f t="shared" si="2"/>
        <v>0</v>
      </c>
      <c r="AI13" s="17">
        <v>1</v>
      </c>
      <c r="AJ13" s="47">
        <f t="shared" si="3"/>
        <v>0</v>
      </c>
      <c r="AK13" s="27" t="str">
        <f t="shared" si="4"/>
        <v>False</v>
      </c>
      <c r="AL13" s="27">
        <f t="shared" si="5"/>
        <v>0</v>
      </c>
    </row>
    <row r="14" spans="1:38" s="5" customFormat="1" hidden="1">
      <c r="A14" s="13"/>
      <c r="B14" s="13" t="s">
        <v>85</v>
      </c>
      <c r="C14" s="13" t="s">
        <v>69</v>
      </c>
      <c r="D14" s="8"/>
      <c r="E14" s="13">
        <v>64</v>
      </c>
      <c r="F14" s="13"/>
      <c r="G14" s="13"/>
      <c r="H14" s="13"/>
      <c r="I14" s="13"/>
      <c r="J14" s="13"/>
      <c r="K14" s="13"/>
      <c r="L14" s="13"/>
      <c r="M14" s="13"/>
      <c r="N14" s="13"/>
      <c r="O14" s="13"/>
      <c r="P14" s="13"/>
      <c r="Q14" s="13"/>
      <c r="R14" s="13"/>
      <c r="S14" s="12">
        <f>IF(F14="",0,VLOOKUP(E14,'Points Allocation'!$B$7:$F$17,2+F14,0))</f>
        <v>0</v>
      </c>
      <c r="T14" s="12">
        <f>IF(G14="",0,VLOOKUP(E14,'Points Allocation'!$B$21:$F$31,2+G14,0))</f>
        <v>0</v>
      </c>
      <c r="U14" s="12">
        <f>IF(H14="",0,VLOOKUP(E14,'Points Allocation'!$B$35:$F$47,2+H14,0))</f>
        <v>0</v>
      </c>
      <c r="V14" s="12">
        <f>IF(I14="",0,VLOOKUP(E14,'Points Allocation'!$B$49:$F$59,2+I14,0))</f>
        <v>0</v>
      </c>
      <c r="W14" s="12">
        <f>IF(J14="",0,VLOOKUP(E14,'Points Allocation'!$B$63:$F$73,2+J14,0))</f>
        <v>0</v>
      </c>
      <c r="X14" s="12">
        <f>IF(K14="",0,VLOOKUP(E14,'Points Allocation'!$B$77:$F$87,2+K14,0))</f>
        <v>0</v>
      </c>
      <c r="Y14" s="12">
        <f>IF(L14="",0,VLOOKUP(E14,'Points Allocation'!$B$91:$F$101,2+L14,0))</f>
        <v>0</v>
      </c>
      <c r="Z14" s="36">
        <f t="shared" si="0"/>
        <v>0</v>
      </c>
      <c r="AA14" s="12">
        <f>IF(M14="",0,VLOOKUP(E14,'Points Allocation'!$I$7:$M$17,2+M14,0))</f>
        <v>0</v>
      </c>
      <c r="AB14" s="12">
        <f>IF(N14="",0,VLOOKUP(E14,'Points Allocation'!$I$21:$M$31,2+N14,0))</f>
        <v>0</v>
      </c>
      <c r="AC14" s="12">
        <f>IF(O14="",0,VLOOKUP(E14,'Points Allocation'!$I$35:$M$45,2+O14,0))</f>
        <v>0</v>
      </c>
      <c r="AD14" s="12">
        <f>IF(P14="",0,VLOOKUP(E14,'Points Allocation'!$I$49:$M$59,2+P14,0))</f>
        <v>0</v>
      </c>
      <c r="AE14" s="12">
        <f>IF(Q14="",0,VLOOKUP(E14,'Points Allocation'!$I$63:$M$73,2+Q14,0))</f>
        <v>0</v>
      </c>
      <c r="AF14" s="12">
        <f>IF(R14="",0,VLOOKUP(E14,'Points Allocation'!$I$77:$M$87,2+R14,0))</f>
        <v>0</v>
      </c>
      <c r="AG14" s="36">
        <f t="shared" si="1"/>
        <v>0</v>
      </c>
      <c r="AH14" s="14">
        <f t="shared" si="2"/>
        <v>0</v>
      </c>
      <c r="AI14" s="17">
        <v>1</v>
      </c>
      <c r="AJ14" s="47">
        <f t="shared" si="3"/>
        <v>0</v>
      </c>
      <c r="AK14" s="27" t="str">
        <f t="shared" si="4"/>
        <v>False</v>
      </c>
      <c r="AL14" s="27">
        <f t="shared" si="5"/>
        <v>0</v>
      </c>
    </row>
    <row r="15" spans="1:38" s="5" customFormat="1" hidden="1">
      <c r="A15" s="13"/>
      <c r="B15" s="13" t="s">
        <v>85</v>
      </c>
      <c r="C15" s="13" t="s">
        <v>153</v>
      </c>
      <c r="D15" s="8"/>
      <c r="E15" s="13">
        <v>64</v>
      </c>
      <c r="F15" s="13"/>
      <c r="G15" s="13"/>
      <c r="H15" s="13"/>
      <c r="I15" s="13"/>
      <c r="J15" s="13"/>
      <c r="K15" s="13"/>
      <c r="L15" s="13"/>
      <c r="M15" s="13"/>
      <c r="N15" s="13"/>
      <c r="O15" s="13"/>
      <c r="P15" s="13"/>
      <c r="Q15" s="13"/>
      <c r="R15" s="13"/>
      <c r="S15" s="12">
        <f>IF(F15="",0,VLOOKUP(E15,'Points Allocation'!$B$7:$F$17,2+F15,0))</f>
        <v>0</v>
      </c>
      <c r="T15" s="12">
        <f>IF(G15="",0,VLOOKUP(E15,'Points Allocation'!$B$21:$F$31,2+G15,0))</f>
        <v>0</v>
      </c>
      <c r="U15" s="12">
        <f>IF(H15="",0,VLOOKUP(E15,'Points Allocation'!$B$35:$F$47,2+H15,0))</f>
        <v>0</v>
      </c>
      <c r="V15" s="12">
        <f>IF(I15="",0,VLOOKUP(E15,'Points Allocation'!$B$49:$F$59,2+I15,0))</f>
        <v>0</v>
      </c>
      <c r="W15" s="12">
        <f>IF(J15="",0,VLOOKUP(E15,'Points Allocation'!$B$63:$F$73,2+J15,0))</f>
        <v>0</v>
      </c>
      <c r="X15" s="12">
        <f>IF(K15="",0,VLOOKUP(E15,'Points Allocation'!$B$77:$F$87,2+K15,0))</f>
        <v>0</v>
      </c>
      <c r="Y15" s="12">
        <f>IF(L15="",0,VLOOKUP(E15,'Points Allocation'!$B$91:$F$101,2+L15,0))</f>
        <v>0</v>
      </c>
      <c r="Z15" s="36">
        <f t="shared" si="0"/>
        <v>0</v>
      </c>
      <c r="AA15" s="12">
        <f>IF(M15="",0,VLOOKUP(E15,'Points Allocation'!$I$7:$M$17,2+M15,0))</f>
        <v>0</v>
      </c>
      <c r="AB15" s="12">
        <f>IF(N15="",0,VLOOKUP(E15,'Points Allocation'!$I$21:$M$31,2+N15,0))</f>
        <v>0</v>
      </c>
      <c r="AC15" s="12">
        <f>IF(O15="",0,VLOOKUP(E15,'Points Allocation'!$I$35:$M$45,2+O15,0))</f>
        <v>0</v>
      </c>
      <c r="AD15" s="12">
        <f>IF(P15="",0,VLOOKUP(E15,'Points Allocation'!$I$49:$M$59,2+P15,0))</f>
        <v>0</v>
      </c>
      <c r="AE15" s="12">
        <f>IF(Q15="",0,VLOOKUP(E15,'Points Allocation'!$I$63:$M$73,2+Q15,0))</f>
        <v>0</v>
      </c>
      <c r="AF15" s="12">
        <f>IF(R15="",0,VLOOKUP(E15,'Points Allocation'!$I$77:$M$87,2+R15,0))</f>
        <v>0</v>
      </c>
      <c r="AG15" s="36">
        <f t="shared" si="1"/>
        <v>0</v>
      </c>
      <c r="AH15" s="14">
        <f t="shared" si="2"/>
        <v>0</v>
      </c>
      <c r="AI15" s="17">
        <v>1</v>
      </c>
      <c r="AJ15" s="47">
        <f t="shared" si="3"/>
        <v>0</v>
      </c>
      <c r="AK15" s="27" t="str">
        <f t="shared" si="4"/>
        <v>False</v>
      </c>
      <c r="AL15" s="27">
        <f t="shared" si="5"/>
        <v>0</v>
      </c>
    </row>
    <row r="16" spans="1:38" s="5" customFormat="1" hidden="1">
      <c r="A16" s="13"/>
      <c r="B16" s="13" t="s">
        <v>85</v>
      </c>
      <c r="C16" s="13" t="s">
        <v>154</v>
      </c>
      <c r="D16" s="8"/>
      <c r="E16" s="13">
        <v>64</v>
      </c>
      <c r="F16" s="13"/>
      <c r="G16" s="13"/>
      <c r="H16" s="13"/>
      <c r="I16" s="13"/>
      <c r="J16" s="13"/>
      <c r="K16" s="13"/>
      <c r="L16" s="13"/>
      <c r="M16" s="13"/>
      <c r="N16" s="13"/>
      <c r="O16" s="13"/>
      <c r="P16" s="13"/>
      <c r="Q16" s="13"/>
      <c r="R16" s="13"/>
      <c r="S16" s="12">
        <f>IF(F16="",0,VLOOKUP(E16,'Points Allocation'!$B$7:$F$17,2+F16,0))</f>
        <v>0</v>
      </c>
      <c r="T16" s="12">
        <f>IF(G16="",0,VLOOKUP(E16,'Points Allocation'!$B$21:$F$31,2+G16,0))</f>
        <v>0</v>
      </c>
      <c r="U16" s="12">
        <f>IF(H16="",0,VLOOKUP(E16,'Points Allocation'!$B$35:$F$47,2+H16,0))</f>
        <v>0</v>
      </c>
      <c r="V16" s="12">
        <f>IF(I16="",0,VLOOKUP(E16,'Points Allocation'!$B$49:$F$59,2+I16,0))</f>
        <v>0</v>
      </c>
      <c r="W16" s="12">
        <f>IF(J16="",0,VLOOKUP(E16,'Points Allocation'!$B$63:$F$73,2+J16,0))</f>
        <v>0</v>
      </c>
      <c r="X16" s="12">
        <f>IF(K16="",0,VLOOKUP(E16,'Points Allocation'!$B$77:$F$87,2+K16,0))</f>
        <v>0</v>
      </c>
      <c r="Y16" s="12">
        <f>IF(L16="",0,VLOOKUP(E16,'Points Allocation'!$B$91:$F$101,2+L16,0))</f>
        <v>0</v>
      </c>
      <c r="Z16" s="36">
        <f t="shared" si="0"/>
        <v>0</v>
      </c>
      <c r="AA16" s="12">
        <f>IF(M16="",0,VLOOKUP(E16,'Points Allocation'!$I$7:$M$17,2+M16,0))</f>
        <v>0</v>
      </c>
      <c r="AB16" s="12">
        <f>IF(N16="",0,VLOOKUP(E16,'Points Allocation'!$I$21:$M$31,2+N16,0))</f>
        <v>0</v>
      </c>
      <c r="AC16" s="12">
        <f>IF(O16="",0,VLOOKUP(E16,'Points Allocation'!$I$35:$M$45,2+O16,0))</f>
        <v>0</v>
      </c>
      <c r="AD16" s="12">
        <f>IF(P16="",0,VLOOKUP(E16,'Points Allocation'!$I$49:$M$59,2+P16,0))</f>
        <v>0</v>
      </c>
      <c r="AE16" s="12">
        <f>IF(Q16="",0,VLOOKUP(E16,'Points Allocation'!$I$63:$M$73,2+Q16,0))</f>
        <v>0</v>
      </c>
      <c r="AF16" s="12">
        <f>IF(R16="",0,VLOOKUP(E16,'Points Allocation'!$I$77:$M$87,2+R16,0))</f>
        <v>0</v>
      </c>
      <c r="AG16" s="36">
        <f t="shared" si="1"/>
        <v>0</v>
      </c>
      <c r="AH16" s="14">
        <f t="shared" si="2"/>
        <v>0</v>
      </c>
      <c r="AI16" s="17">
        <v>1</v>
      </c>
      <c r="AJ16" s="47">
        <f t="shared" si="3"/>
        <v>0</v>
      </c>
      <c r="AK16" s="27" t="str">
        <f t="shared" si="4"/>
        <v>False</v>
      </c>
      <c r="AL16" s="27">
        <f t="shared" si="5"/>
        <v>0</v>
      </c>
    </row>
    <row r="17" spans="1:38" s="5" customFormat="1" hidden="1">
      <c r="A17" s="13"/>
      <c r="B17" s="13" t="s">
        <v>85</v>
      </c>
      <c r="C17" s="13" t="s">
        <v>155</v>
      </c>
      <c r="D17" s="8"/>
      <c r="E17" s="13">
        <v>64</v>
      </c>
      <c r="F17" s="13"/>
      <c r="G17" s="13"/>
      <c r="H17" s="13"/>
      <c r="I17" s="13"/>
      <c r="J17" s="13"/>
      <c r="K17" s="13"/>
      <c r="L17" s="13"/>
      <c r="M17" s="13"/>
      <c r="N17" s="13"/>
      <c r="O17" s="13"/>
      <c r="P17" s="13"/>
      <c r="Q17" s="13"/>
      <c r="R17" s="13"/>
      <c r="S17" s="12">
        <f>IF(F17="",0,VLOOKUP(E17,'Points Allocation'!$B$7:$F$17,2+F17,0))</f>
        <v>0</v>
      </c>
      <c r="T17" s="12">
        <f>IF(G17="",0,VLOOKUP(E17,'Points Allocation'!$B$21:$F$31,2+G17,0))</f>
        <v>0</v>
      </c>
      <c r="U17" s="12">
        <f>IF(H17="",0,VLOOKUP(E17,'Points Allocation'!$B$35:$F$47,2+H17,0))</f>
        <v>0</v>
      </c>
      <c r="V17" s="12">
        <f>IF(I17="",0,VLOOKUP(E17,'Points Allocation'!$B$49:$F$59,2+I17,0))</f>
        <v>0</v>
      </c>
      <c r="W17" s="12">
        <f>IF(J17="",0,VLOOKUP(E17,'Points Allocation'!$B$63:$F$73,2+J17,0))</f>
        <v>0</v>
      </c>
      <c r="X17" s="12">
        <f>IF(K17="",0,VLOOKUP(E17,'Points Allocation'!$B$77:$F$87,2+K17,0))</f>
        <v>0</v>
      </c>
      <c r="Y17" s="12">
        <f>IF(L17="",0,VLOOKUP(E17,'Points Allocation'!$B$91:$F$101,2+L17,0))</f>
        <v>0</v>
      </c>
      <c r="Z17" s="36">
        <f t="shared" si="0"/>
        <v>0</v>
      </c>
      <c r="AA17" s="12">
        <f>IF(M17="",0,VLOOKUP(E17,'Points Allocation'!$I$7:$M$17,2+M17,0))</f>
        <v>0</v>
      </c>
      <c r="AB17" s="12">
        <f>IF(N17="",0,VLOOKUP(E17,'Points Allocation'!$I$21:$M$31,2+N17,0))</f>
        <v>0</v>
      </c>
      <c r="AC17" s="12">
        <f>IF(O17="",0,VLOOKUP(E17,'Points Allocation'!$I$35:$M$45,2+O17,0))</f>
        <v>0</v>
      </c>
      <c r="AD17" s="12">
        <f>IF(P17="",0,VLOOKUP(E17,'Points Allocation'!$I$49:$M$59,2+P17,0))</f>
        <v>0</v>
      </c>
      <c r="AE17" s="12">
        <f>IF(Q17="",0,VLOOKUP(E17,'Points Allocation'!$I$63:$M$73,2+Q17,0))</f>
        <v>0</v>
      </c>
      <c r="AF17" s="12">
        <f>IF(R17="",0,VLOOKUP(E17,'Points Allocation'!$I$77:$M$87,2+R17,0))</f>
        <v>0</v>
      </c>
      <c r="AG17" s="36">
        <f t="shared" si="1"/>
        <v>0</v>
      </c>
      <c r="AH17" s="14">
        <f t="shared" si="2"/>
        <v>0</v>
      </c>
      <c r="AI17" s="17">
        <v>1</v>
      </c>
      <c r="AJ17" s="47">
        <f t="shared" si="3"/>
        <v>0</v>
      </c>
      <c r="AK17" s="27" t="str">
        <f t="shared" si="4"/>
        <v>False</v>
      </c>
      <c r="AL17" s="27">
        <f t="shared" si="5"/>
        <v>0</v>
      </c>
    </row>
    <row r="18" spans="1:38" s="5" customFormat="1" hidden="1">
      <c r="A18" s="13"/>
      <c r="B18" s="13" t="s">
        <v>85</v>
      </c>
      <c r="C18" s="13" t="s">
        <v>156</v>
      </c>
      <c r="D18" s="8"/>
      <c r="E18" s="13">
        <v>64</v>
      </c>
      <c r="F18" s="13"/>
      <c r="G18" s="13"/>
      <c r="H18" s="13"/>
      <c r="I18" s="13"/>
      <c r="J18" s="13"/>
      <c r="K18" s="13"/>
      <c r="L18" s="13"/>
      <c r="M18" s="13"/>
      <c r="N18" s="13"/>
      <c r="O18" s="13"/>
      <c r="P18" s="13"/>
      <c r="Q18" s="13"/>
      <c r="R18" s="13"/>
      <c r="S18" s="12">
        <f>IF(F18="",0,VLOOKUP(E18,'Points Allocation'!$B$7:$F$17,2+F18,0))</f>
        <v>0</v>
      </c>
      <c r="T18" s="12">
        <f>IF(G18="",0,VLOOKUP(E18,'Points Allocation'!$B$21:$F$31,2+G18,0))</f>
        <v>0</v>
      </c>
      <c r="U18" s="12">
        <f>IF(H18="",0,VLOOKUP(E18,'Points Allocation'!$B$35:$F$47,2+H18,0))</f>
        <v>0</v>
      </c>
      <c r="V18" s="12">
        <f>IF(I18="",0,VLOOKUP(E18,'Points Allocation'!$B$49:$F$59,2+I18,0))</f>
        <v>0</v>
      </c>
      <c r="W18" s="12">
        <f>IF(J18="",0,VLOOKUP(E18,'Points Allocation'!$B$63:$F$73,2+J18,0))</f>
        <v>0</v>
      </c>
      <c r="X18" s="12">
        <f>IF(K18="",0,VLOOKUP(E18,'Points Allocation'!$B$77:$F$87,2+K18,0))</f>
        <v>0</v>
      </c>
      <c r="Y18" s="12">
        <f>IF(L18="",0,VLOOKUP(E18,'Points Allocation'!$B$91:$F$101,2+L18,0))</f>
        <v>0</v>
      </c>
      <c r="Z18" s="36">
        <f t="shared" si="0"/>
        <v>0</v>
      </c>
      <c r="AA18" s="12">
        <f>IF(M18="",0,VLOOKUP(E18,'Points Allocation'!$I$7:$M$17,2+M18,0))</f>
        <v>0</v>
      </c>
      <c r="AB18" s="12">
        <f>IF(N18="",0,VLOOKUP(E18,'Points Allocation'!$I$21:$M$31,2+N18,0))</f>
        <v>0</v>
      </c>
      <c r="AC18" s="12">
        <f>IF(O18="",0,VLOOKUP(E18,'Points Allocation'!$I$35:$M$45,2+O18,0))</f>
        <v>0</v>
      </c>
      <c r="AD18" s="12">
        <f>IF(P18="",0,VLOOKUP(E18,'Points Allocation'!$I$49:$M$59,2+P18,0))</f>
        <v>0</v>
      </c>
      <c r="AE18" s="12">
        <f>IF(Q18="",0,VLOOKUP(E18,'Points Allocation'!$I$63:$M$73,2+Q18,0))</f>
        <v>0</v>
      </c>
      <c r="AF18" s="12">
        <f>IF(R18="",0,VLOOKUP(E18,'Points Allocation'!$I$77:$M$87,2+R18,0))</f>
        <v>0</v>
      </c>
      <c r="AG18" s="36">
        <f t="shared" si="1"/>
        <v>0</v>
      </c>
      <c r="AH18" s="14">
        <f t="shared" si="2"/>
        <v>0</v>
      </c>
      <c r="AI18" s="17">
        <v>1</v>
      </c>
      <c r="AJ18" s="47">
        <f t="shared" si="3"/>
        <v>0</v>
      </c>
      <c r="AK18" s="27" t="str">
        <f t="shared" si="4"/>
        <v>False</v>
      </c>
      <c r="AL18" s="27">
        <f t="shared" si="5"/>
        <v>0</v>
      </c>
    </row>
    <row r="19" spans="1:38" s="5" customFormat="1" hidden="1">
      <c r="A19" s="13"/>
      <c r="B19" s="13" t="s">
        <v>85</v>
      </c>
      <c r="C19" s="13" t="s">
        <v>157</v>
      </c>
      <c r="D19" s="8"/>
      <c r="E19" s="13">
        <v>64</v>
      </c>
      <c r="F19" s="13"/>
      <c r="G19" s="13"/>
      <c r="H19" s="13"/>
      <c r="I19" s="13"/>
      <c r="J19" s="13"/>
      <c r="K19" s="13"/>
      <c r="L19" s="13"/>
      <c r="M19" s="13"/>
      <c r="N19" s="13"/>
      <c r="O19" s="13"/>
      <c r="P19" s="13"/>
      <c r="Q19" s="13"/>
      <c r="R19" s="13"/>
      <c r="S19" s="12">
        <f>IF(F19="",0,VLOOKUP(E19,'Points Allocation'!$B$7:$F$17,2+F19,0))</f>
        <v>0</v>
      </c>
      <c r="T19" s="12">
        <f>IF(G19="",0,VLOOKUP(E19,'Points Allocation'!$B$21:$F$31,2+G19,0))</f>
        <v>0</v>
      </c>
      <c r="U19" s="12">
        <f>IF(H19="",0,VLOOKUP(E19,'Points Allocation'!$B$35:$F$47,2+H19,0))</f>
        <v>0</v>
      </c>
      <c r="V19" s="12">
        <f>IF(I19="",0,VLOOKUP(E19,'Points Allocation'!$B$49:$F$59,2+I19,0))</f>
        <v>0</v>
      </c>
      <c r="W19" s="12">
        <f>IF(J19="",0,VLOOKUP(E19,'Points Allocation'!$B$63:$F$73,2+J19,0))</f>
        <v>0</v>
      </c>
      <c r="X19" s="12">
        <f>IF(K19="",0,VLOOKUP(E19,'Points Allocation'!$B$77:$F$87,2+K19,0))</f>
        <v>0</v>
      </c>
      <c r="Y19" s="12">
        <f>IF(L19="",0,VLOOKUP(E19,'Points Allocation'!$B$91:$F$101,2+L19,0))</f>
        <v>0</v>
      </c>
      <c r="Z19" s="36">
        <f t="shared" si="0"/>
        <v>0</v>
      </c>
      <c r="AA19" s="12">
        <f>IF(M19="",0,VLOOKUP(E19,'Points Allocation'!$I$7:$M$17,2+M19,0))</f>
        <v>0</v>
      </c>
      <c r="AB19" s="12">
        <f>IF(N19="",0,VLOOKUP(E19,'Points Allocation'!$I$21:$M$31,2+N19,0))</f>
        <v>0</v>
      </c>
      <c r="AC19" s="12">
        <f>IF(O19="",0,VLOOKUP(E19,'Points Allocation'!$I$35:$M$45,2+O19,0))</f>
        <v>0</v>
      </c>
      <c r="AD19" s="12">
        <f>IF(P19="",0,VLOOKUP(E19,'Points Allocation'!$I$49:$M$59,2+P19,0))</f>
        <v>0</v>
      </c>
      <c r="AE19" s="12">
        <f>IF(Q19="",0,VLOOKUP(E19,'Points Allocation'!$I$63:$M$73,2+Q19,0))</f>
        <v>0</v>
      </c>
      <c r="AF19" s="12">
        <f>IF(R19="",0,VLOOKUP(E19,'Points Allocation'!$I$77:$M$87,2+R19,0))</f>
        <v>0</v>
      </c>
      <c r="AG19" s="36">
        <f t="shared" si="1"/>
        <v>0</v>
      </c>
      <c r="AH19" s="14">
        <f t="shared" si="2"/>
        <v>0</v>
      </c>
      <c r="AI19" s="17">
        <v>1</v>
      </c>
      <c r="AJ19" s="47">
        <f t="shared" si="3"/>
        <v>0</v>
      </c>
      <c r="AK19" s="27" t="str">
        <f t="shared" si="4"/>
        <v>False</v>
      </c>
      <c r="AL19" s="27">
        <f t="shared" si="5"/>
        <v>0</v>
      </c>
    </row>
    <row r="20" spans="1:38" hidden="1">
      <c r="A20" s="13"/>
      <c r="B20" s="13" t="s">
        <v>85</v>
      </c>
      <c r="C20" s="13" t="s">
        <v>158</v>
      </c>
      <c r="D20" s="8"/>
      <c r="E20" s="13">
        <v>64</v>
      </c>
      <c r="F20" s="13"/>
      <c r="G20" s="13"/>
      <c r="H20" s="13"/>
      <c r="I20" s="13"/>
      <c r="J20" s="13"/>
      <c r="K20" s="13"/>
      <c r="L20" s="13"/>
      <c r="M20" s="13"/>
      <c r="N20" s="13"/>
      <c r="O20" s="13"/>
      <c r="P20" s="13"/>
      <c r="Q20" s="13"/>
      <c r="R20" s="13"/>
      <c r="S20" s="12">
        <f>IF(F20="",0,VLOOKUP(E20,'Points Allocation'!$B$7:$F$17,2+F20,0))</f>
        <v>0</v>
      </c>
      <c r="T20" s="12">
        <f>IF(G20="",0,VLOOKUP(E20,'Points Allocation'!$B$21:$F$31,2+G20,0))</f>
        <v>0</v>
      </c>
      <c r="U20" s="12">
        <f>IF(H20="",0,VLOOKUP(E20,'Points Allocation'!$B$35:$F$47,2+H20,0))</f>
        <v>0</v>
      </c>
      <c r="V20" s="12">
        <f>IF(I20="",0,VLOOKUP(E20,'Points Allocation'!$B$49:$F$59,2+I20,0))</f>
        <v>0</v>
      </c>
      <c r="W20" s="12">
        <f>IF(J20="",0,VLOOKUP(E20,'Points Allocation'!$B$63:$F$73,2+J20,0))</f>
        <v>0</v>
      </c>
      <c r="X20" s="12">
        <f>IF(K20="",0,VLOOKUP(E20,'Points Allocation'!$B$77:$F$87,2+K20,0))</f>
        <v>0</v>
      </c>
      <c r="Y20" s="12">
        <f>IF(L20="",0,VLOOKUP(E20,'Points Allocation'!$B$91:$F$101,2+L20,0))</f>
        <v>0</v>
      </c>
      <c r="Z20" s="36">
        <f t="shared" si="0"/>
        <v>0</v>
      </c>
      <c r="AA20" s="12">
        <f>IF(M20="",0,VLOOKUP(E20,'Points Allocation'!$I$7:$M$17,2+M20,0))</f>
        <v>0</v>
      </c>
      <c r="AB20" s="12">
        <f>IF(N20="",0,VLOOKUP(E20,'Points Allocation'!$I$21:$M$31,2+N20,0))</f>
        <v>0</v>
      </c>
      <c r="AC20" s="12">
        <f>IF(O20="",0,VLOOKUP(E20,'Points Allocation'!$I$35:$M$45,2+O20,0))</f>
        <v>0</v>
      </c>
      <c r="AD20" s="12">
        <f>IF(P20="",0,VLOOKUP(E20,'Points Allocation'!$I$49:$M$59,2+P20,0))</f>
        <v>0</v>
      </c>
      <c r="AE20" s="12">
        <f>IF(Q20="",0,VLOOKUP(E20,'Points Allocation'!$I$63:$M$73,2+Q20,0))</f>
        <v>0</v>
      </c>
      <c r="AF20" s="12">
        <f>IF(R20="",0,VLOOKUP(E20,'Points Allocation'!$I$77:$M$87,2+R20,0))</f>
        <v>0</v>
      </c>
      <c r="AG20" s="36">
        <f t="shared" si="1"/>
        <v>0</v>
      </c>
      <c r="AH20" s="14">
        <f t="shared" ref="AH20" si="6">IF(AK20="False",0,-AL20)</f>
        <v>0</v>
      </c>
      <c r="AI20" s="17">
        <v>1</v>
      </c>
      <c r="AJ20" s="47">
        <f t="shared" si="3"/>
        <v>0</v>
      </c>
      <c r="AK20" s="27" t="str">
        <f t="shared" si="4"/>
        <v>False</v>
      </c>
      <c r="AL20" s="27">
        <f t="shared" si="5"/>
        <v>0</v>
      </c>
    </row>
    <row r="21" spans="1:38" s="5" customFormat="1" hidden="1">
      <c r="A21" s="13"/>
      <c r="B21" s="13" t="s">
        <v>86</v>
      </c>
      <c r="C21" s="13" t="s">
        <v>64</v>
      </c>
      <c r="D21" s="8"/>
      <c r="E21" s="13">
        <v>64</v>
      </c>
      <c r="F21" s="13"/>
      <c r="G21" s="13"/>
      <c r="H21" s="13"/>
      <c r="I21" s="13"/>
      <c r="J21" s="13"/>
      <c r="K21" s="13"/>
      <c r="L21" s="13"/>
      <c r="M21" s="13"/>
      <c r="N21" s="13"/>
      <c r="O21" s="13"/>
      <c r="P21" s="13"/>
      <c r="Q21" s="13"/>
      <c r="R21" s="13"/>
      <c r="S21" s="12">
        <f>IF(F21="",0,VLOOKUP(E21,'Points Allocation'!$B$7:$F$17,2+F21,0))</f>
        <v>0</v>
      </c>
      <c r="T21" s="12">
        <f>IF(G21="",0,VLOOKUP(E21,'Points Allocation'!$B$21:$F$31,2+G21,0))</f>
        <v>0</v>
      </c>
      <c r="U21" s="12">
        <f>IF(H21="",0,VLOOKUP(E21,'Points Allocation'!$B$35:$F$47,2+H21,0))</f>
        <v>0</v>
      </c>
      <c r="V21" s="12">
        <f>IF(I21="",0,VLOOKUP(E21,'Points Allocation'!$B$49:$F$59,2+I21,0))</f>
        <v>0</v>
      </c>
      <c r="W21" s="12">
        <f>IF(J21="",0,VLOOKUP(E21,'Points Allocation'!$B$63:$F$73,2+J21,0))</f>
        <v>0</v>
      </c>
      <c r="X21" s="12">
        <f>IF(K21="",0,VLOOKUP(E21,'Points Allocation'!$B$77:$F$87,2+K21,0))</f>
        <v>0</v>
      </c>
      <c r="Y21" s="12">
        <f>IF(L21="",0,VLOOKUP(E21,'Points Allocation'!$B$91:$F$101,2+L21,0))</f>
        <v>0</v>
      </c>
      <c r="Z21" s="36">
        <f t="shared" si="0"/>
        <v>0</v>
      </c>
      <c r="AA21" s="12">
        <f>IF(M21="",0,VLOOKUP(E21,'Points Allocation'!$I$7:$M$17,2+M21,0))</f>
        <v>0</v>
      </c>
      <c r="AB21" s="12">
        <f>IF(N21="",0,VLOOKUP(E21,'Points Allocation'!$I$21:$M$31,2+N21,0))</f>
        <v>0</v>
      </c>
      <c r="AC21" s="12">
        <f>IF(O21="",0,VLOOKUP(E21,'Points Allocation'!$I$35:$M$45,2+O21,0))</f>
        <v>0</v>
      </c>
      <c r="AD21" s="12">
        <f>IF(P21="",0,VLOOKUP(E21,'Points Allocation'!$I$49:$M$59,2+P21,0))</f>
        <v>0</v>
      </c>
      <c r="AE21" s="12">
        <f>IF(Q21="",0,VLOOKUP(E21,'Points Allocation'!$I$63:$M$73,2+Q21,0))</f>
        <v>0</v>
      </c>
      <c r="AF21" s="12">
        <f>IF(R21="",0,VLOOKUP(E21,'Points Allocation'!$I$77:$M$87,2+R21,0))</f>
        <v>0</v>
      </c>
      <c r="AG21" s="36">
        <f t="shared" si="1"/>
        <v>0</v>
      </c>
      <c r="AH21" s="14">
        <f>IF(AK21="False",0,-AL21)</f>
        <v>0</v>
      </c>
      <c r="AI21" s="17">
        <v>1</v>
      </c>
      <c r="AJ21" s="47">
        <f t="shared" si="3"/>
        <v>0</v>
      </c>
      <c r="AK21" s="27" t="str">
        <f t="shared" si="4"/>
        <v>False</v>
      </c>
      <c r="AL21" s="27">
        <f t="shared" si="5"/>
        <v>0</v>
      </c>
    </row>
    <row r="22" spans="1:38" s="5" customFormat="1" hidden="1">
      <c r="A22" s="13"/>
      <c r="B22" s="13" t="s">
        <v>86</v>
      </c>
      <c r="C22" s="13" t="s">
        <v>63</v>
      </c>
      <c r="D22" s="8"/>
      <c r="E22" s="13">
        <v>64</v>
      </c>
      <c r="F22" s="13"/>
      <c r="G22" s="13"/>
      <c r="H22" s="13"/>
      <c r="I22" s="13"/>
      <c r="J22" s="13"/>
      <c r="K22" s="13"/>
      <c r="L22" s="13"/>
      <c r="M22" s="13"/>
      <c r="N22" s="13"/>
      <c r="O22" s="13"/>
      <c r="P22" s="13"/>
      <c r="Q22" s="13"/>
      <c r="R22" s="13"/>
      <c r="S22" s="12">
        <f>IF(F22="",0,VLOOKUP(E22,'Points Allocation'!$B$7:$F$17,2+F22,0))</f>
        <v>0</v>
      </c>
      <c r="T22" s="12">
        <f>IF(G22="",0,VLOOKUP(E22,'Points Allocation'!$B$21:$F$31,2+G22,0))</f>
        <v>0</v>
      </c>
      <c r="U22" s="12">
        <f>IF(H22="",0,VLOOKUP(E22,'Points Allocation'!$B$35:$F$47,2+H22,0))</f>
        <v>0</v>
      </c>
      <c r="V22" s="12">
        <f>IF(I22="",0,VLOOKUP(E22,'Points Allocation'!$B$49:$F$59,2+I22,0))</f>
        <v>0</v>
      </c>
      <c r="W22" s="12">
        <f>IF(J22="",0,VLOOKUP(E22,'Points Allocation'!$B$63:$F$73,2+J22,0))</f>
        <v>0</v>
      </c>
      <c r="X22" s="12">
        <f>IF(K22="",0,VLOOKUP(E22,'Points Allocation'!$B$77:$F$87,2+K22,0))</f>
        <v>0</v>
      </c>
      <c r="Y22" s="12">
        <f>IF(L22="",0,VLOOKUP(E22,'Points Allocation'!$B$91:$F$101,2+L22,0))</f>
        <v>0</v>
      </c>
      <c r="Z22" s="36">
        <f t="shared" si="0"/>
        <v>0</v>
      </c>
      <c r="AA22" s="12">
        <f>IF(M22="",0,VLOOKUP(E22,'Points Allocation'!$I$7:$M$17,2+M22,0))</f>
        <v>0</v>
      </c>
      <c r="AB22" s="12">
        <f>IF(N22="",0,VLOOKUP(E22,'Points Allocation'!$I$21:$M$31,2+N22,0))</f>
        <v>0</v>
      </c>
      <c r="AC22" s="12">
        <f>IF(O22="",0,VLOOKUP(E22,'Points Allocation'!$I$35:$M$45,2+O22,0))</f>
        <v>0</v>
      </c>
      <c r="AD22" s="12">
        <f>IF(P22="",0,VLOOKUP(E22,'Points Allocation'!$I$49:$M$59,2+P22,0))</f>
        <v>0</v>
      </c>
      <c r="AE22" s="12">
        <f>IF(Q22="",0,VLOOKUP(E22,'Points Allocation'!$I$63:$M$73,2+Q22,0))</f>
        <v>0</v>
      </c>
      <c r="AF22" s="12">
        <f>IF(R22="",0,VLOOKUP(E22,'Points Allocation'!$I$77:$M$87,2+R22,0))</f>
        <v>0</v>
      </c>
      <c r="AG22" s="36">
        <f t="shared" si="1"/>
        <v>0</v>
      </c>
      <c r="AH22" s="14">
        <f t="shared" ref="AH22:AH36" si="7">IF(AK22="False",0,-AL22)</f>
        <v>0</v>
      </c>
      <c r="AI22" s="17">
        <v>1</v>
      </c>
      <c r="AJ22" s="47">
        <f t="shared" si="3"/>
        <v>0</v>
      </c>
      <c r="AK22" s="27" t="str">
        <f t="shared" si="4"/>
        <v>False</v>
      </c>
      <c r="AL22" s="27">
        <f t="shared" si="5"/>
        <v>0</v>
      </c>
    </row>
    <row r="23" spans="1:38" s="5" customFormat="1" hidden="1">
      <c r="A23" s="13"/>
      <c r="B23" s="13" t="s">
        <v>86</v>
      </c>
      <c r="C23" s="13" t="s">
        <v>61</v>
      </c>
      <c r="D23" s="8"/>
      <c r="E23" s="13">
        <v>64</v>
      </c>
      <c r="F23" s="13"/>
      <c r="G23" s="13"/>
      <c r="H23" s="13"/>
      <c r="I23" s="13"/>
      <c r="J23" s="13"/>
      <c r="K23" s="13"/>
      <c r="L23" s="13"/>
      <c r="M23" s="13"/>
      <c r="N23" s="13"/>
      <c r="O23" s="13"/>
      <c r="P23" s="13"/>
      <c r="Q23" s="13"/>
      <c r="R23" s="13"/>
      <c r="S23" s="12">
        <f>IF(F23="",0,VLOOKUP(E23,'Points Allocation'!$B$7:$F$17,2+F23,0))</f>
        <v>0</v>
      </c>
      <c r="T23" s="12">
        <f>IF(G23="",0,VLOOKUP(E23,'Points Allocation'!$B$21:$F$31,2+G23,0))</f>
        <v>0</v>
      </c>
      <c r="U23" s="12">
        <f>IF(H23="",0,VLOOKUP(E23,'Points Allocation'!$B$35:$F$47,2+H23,0))</f>
        <v>0</v>
      </c>
      <c r="V23" s="12">
        <f>IF(I23="",0,VLOOKUP(E23,'Points Allocation'!$B$49:$F$59,2+I23,0))</f>
        <v>0</v>
      </c>
      <c r="W23" s="12">
        <f>IF(J23="",0,VLOOKUP(E23,'Points Allocation'!$B$63:$F$73,2+J23,0))</f>
        <v>0</v>
      </c>
      <c r="X23" s="12">
        <f>IF(K23="",0,VLOOKUP(E23,'Points Allocation'!$B$77:$F$87,2+K23,0))</f>
        <v>0</v>
      </c>
      <c r="Y23" s="12">
        <f>IF(L23="",0,VLOOKUP(E23,'Points Allocation'!$B$91:$F$101,2+L23,0))</f>
        <v>0</v>
      </c>
      <c r="Z23" s="36">
        <f t="shared" si="0"/>
        <v>0</v>
      </c>
      <c r="AA23" s="12">
        <f>IF(M23="",0,VLOOKUP(E23,'Points Allocation'!$I$7:$M$17,2+M23,0))</f>
        <v>0</v>
      </c>
      <c r="AB23" s="12">
        <f>IF(N23="",0,VLOOKUP(E23,'Points Allocation'!$I$21:$M$31,2+N23,0))</f>
        <v>0</v>
      </c>
      <c r="AC23" s="12">
        <f>IF(O23="",0,VLOOKUP(E23,'Points Allocation'!$I$35:$M$45,2+O23,0))</f>
        <v>0</v>
      </c>
      <c r="AD23" s="12">
        <f>IF(P23="",0,VLOOKUP(E23,'Points Allocation'!$I$49:$M$59,2+P23,0))</f>
        <v>0</v>
      </c>
      <c r="AE23" s="12">
        <f>IF(Q23="",0,VLOOKUP(E23,'Points Allocation'!$I$63:$M$73,2+Q23,0))</f>
        <v>0</v>
      </c>
      <c r="AF23" s="12">
        <f>IF(R23="",0,VLOOKUP(E23,'Points Allocation'!$I$77:$M$87,2+R23,0))</f>
        <v>0</v>
      </c>
      <c r="AG23" s="36">
        <f t="shared" si="1"/>
        <v>0</v>
      </c>
      <c r="AH23" s="14">
        <f t="shared" si="7"/>
        <v>0</v>
      </c>
      <c r="AI23" s="17">
        <v>1</v>
      </c>
      <c r="AJ23" s="47">
        <f t="shared" si="3"/>
        <v>0</v>
      </c>
      <c r="AK23" s="27" t="str">
        <f t="shared" si="4"/>
        <v>False</v>
      </c>
      <c r="AL23" s="27">
        <f t="shared" si="5"/>
        <v>0</v>
      </c>
    </row>
    <row r="24" spans="1:38" s="5" customFormat="1" hidden="1">
      <c r="A24" s="13"/>
      <c r="B24" s="13" t="s">
        <v>86</v>
      </c>
      <c r="C24" s="13" t="s">
        <v>60</v>
      </c>
      <c r="D24" s="8"/>
      <c r="E24" s="13">
        <v>64</v>
      </c>
      <c r="F24" s="13"/>
      <c r="G24" s="13"/>
      <c r="H24" s="13"/>
      <c r="I24" s="13"/>
      <c r="J24" s="13"/>
      <c r="K24" s="13"/>
      <c r="L24" s="13"/>
      <c r="M24" s="13"/>
      <c r="N24" s="13"/>
      <c r="O24" s="13"/>
      <c r="P24" s="13"/>
      <c r="Q24" s="13"/>
      <c r="R24" s="13"/>
      <c r="S24" s="12">
        <f>IF(F24="",0,VLOOKUP(E24,'Points Allocation'!$B$7:$F$17,2+F24,0))</f>
        <v>0</v>
      </c>
      <c r="T24" s="12">
        <f>IF(G24="",0,VLOOKUP(E24,'Points Allocation'!$B$21:$F$31,2+G24,0))</f>
        <v>0</v>
      </c>
      <c r="U24" s="12">
        <f>IF(H24="",0,VLOOKUP(E24,'Points Allocation'!$B$35:$F$47,2+H24,0))</f>
        <v>0</v>
      </c>
      <c r="V24" s="12">
        <f>IF(I24="",0,VLOOKUP(E24,'Points Allocation'!$B$49:$F$59,2+I24,0))</f>
        <v>0</v>
      </c>
      <c r="W24" s="12">
        <f>IF(J24="",0,VLOOKUP(E24,'Points Allocation'!$B$63:$F$73,2+J24,0))</f>
        <v>0</v>
      </c>
      <c r="X24" s="12">
        <f>IF(K24="",0,VLOOKUP(E24,'Points Allocation'!$B$77:$F$87,2+K24,0))</f>
        <v>0</v>
      </c>
      <c r="Y24" s="12">
        <f>IF(L24="",0,VLOOKUP(E24,'Points Allocation'!$B$91:$F$101,2+L24,0))</f>
        <v>0</v>
      </c>
      <c r="Z24" s="36">
        <f t="shared" si="0"/>
        <v>0</v>
      </c>
      <c r="AA24" s="12">
        <f>IF(M24="",0,VLOOKUP(E24,'Points Allocation'!$I$7:$M$17,2+M24,0))</f>
        <v>0</v>
      </c>
      <c r="AB24" s="12">
        <f>IF(N24="",0,VLOOKUP(E24,'Points Allocation'!$I$21:$M$31,2+N24,0))</f>
        <v>0</v>
      </c>
      <c r="AC24" s="12">
        <f>IF(O24="",0,VLOOKUP(E24,'Points Allocation'!$I$35:$M$45,2+O24,0))</f>
        <v>0</v>
      </c>
      <c r="AD24" s="12">
        <f>IF(P24="",0,VLOOKUP(E24,'Points Allocation'!$I$49:$M$59,2+P24,0))</f>
        <v>0</v>
      </c>
      <c r="AE24" s="12">
        <f>IF(Q24="",0,VLOOKUP(E24,'Points Allocation'!$I$63:$M$73,2+Q24,0))</f>
        <v>0</v>
      </c>
      <c r="AF24" s="12">
        <f>IF(R24="",0,VLOOKUP(E24,'Points Allocation'!$I$77:$M$87,2+R24,0))</f>
        <v>0</v>
      </c>
      <c r="AG24" s="36">
        <f t="shared" si="1"/>
        <v>0</v>
      </c>
      <c r="AH24" s="14">
        <f t="shared" si="7"/>
        <v>0</v>
      </c>
      <c r="AI24" s="17">
        <v>1</v>
      </c>
      <c r="AJ24" s="47">
        <f t="shared" si="3"/>
        <v>0</v>
      </c>
      <c r="AK24" s="27" t="str">
        <f t="shared" si="4"/>
        <v>False</v>
      </c>
      <c r="AL24" s="27">
        <f t="shared" si="5"/>
        <v>0</v>
      </c>
    </row>
    <row r="25" spans="1:38" s="5" customFormat="1" hidden="1">
      <c r="A25" s="13"/>
      <c r="B25" s="13" t="s">
        <v>86</v>
      </c>
      <c r="C25" s="13" t="s">
        <v>62</v>
      </c>
      <c r="D25" s="8"/>
      <c r="E25" s="13">
        <v>64</v>
      </c>
      <c r="F25" s="13"/>
      <c r="G25" s="13"/>
      <c r="H25" s="13"/>
      <c r="I25" s="13"/>
      <c r="J25" s="13"/>
      <c r="K25" s="13"/>
      <c r="L25" s="13"/>
      <c r="M25" s="13"/>
      <c r="N25" s="13"/>
      <c r="O25" s="13"/>
      <c r="P25" s="13"/>
      <c r="Q25" s="13"/>
      <c r="R25" s="13"/>
      <c r="S25" s="12">
        <f>IF(F25="",0,VLOOKUP(E25,'Points Allocation'!$B$7:$F$17,2+F25,0))</f>
        <v>0</v>
      </c>
      <c r="T25" s="12">
        <f>IF(G25="",0,VLOOKUP(E25,'Points Allocation'!$B$21:$F$31,2+G25,0))</f>
        <v>0</v>
      </c>
      <c r="U25" s="12">
        <f>IF(H25="",0,VLOOKUP(E25,'Points Allocation'!$B$35:$F$47,2+H25,0))</f>
        <v>0</v>
      </c>
      <c r="V25" s="12">
        <f>IF(I25="",0,VLOOKUP(E25,'Points Allocation'!$B$49:$F$59,2+I25,0))</f>
        <v>0</v>
      </c>
      <c r="W25" s="12">
        <f>IF(J25="",0,VLOOKUP(E25,'Points Allocation'!$B$63:$F$73,2+J25,0))</f>
        <v>0</v>
      </c>
      <c r="X25" s="12">
        <f>IF(K25="",0,VLOOKUP(E25,'Points Allocation'!$B$77:$F$87,2+K25,0))</f>
        <v>0</v>
      </c>
      <c r="Y25" s="12">
        <f>IF(L25="",0,VLOOKUP(E25,'Points Allocation'!$B$91:$F$101,2+L25,0))</f>
        <v>0</v>
      </c>
      <c r="Z25" s="36">
        <f t="shared" si="0"/>
        <v>0</v>
      </c>
      <c r="AA25" s="12">
        <f>IF(M25="",0,VLOOKUP(E25,'Points Allocation'!$I$7:$M$17,2+M25,0))</f>
        <v>0</v>
      </c>
      <c r="AB25" s="12">
        <f>IF(N25="",0,VLOOKUP(E25,'Points Allocation'!$I$21:$M$31,2+N25,0))</f>
        <v>0</v>
      </c>
      <c r="AC25" s="12">
        <f>IF(O25="",0,VLOOKUP(E25,'Points Allocation'!$I$35:$M$45,2+O25,0))</f>
        <v>0</v>
      </c>
      <c r="AD25" s="12">
        <f>IF(P25="",0,VLOOKUP(E25,'Points Allocation'!$I$49:$M$59,2+P25,0))</f>
        <v>0</v>
      </c>
      <c r="AE25" s="12">
        <f>IF(Q25="",0,VLOOKUP(E25,'Points Allocation'!$I$63:$M$73,2+Q25,0))</f>
        <v>0</v>
      </c>
      <c r="AF25" s="12">
        <f>IF(R25="",0,VLOOKUP(E25,'Points Allocation'!$I$77:$M$87,2+R25,0))</f>
        <v>0</v>
      </c>
      <c r="AG25" s="36">
        <f t="shared" si="1"/>
        <v>0</v>
      </c>
      <c r="AH25" s="14">
        <f t="shared" si="7"/>
        <v>0</v>
      </c>
      <c r="AI25" s="17">
        <v>1</v>
      </c>
      <c r="AJ25" s="47">
        <f t="shared" si="3"/>
        <v>0</v>
      </c>
      <c r="AK25" s="27" t="str">
        <f t="shared" si="4"/>
        <v>False</v>
      </c>
      <c r="AL25" s="27">
        <f t="shared" si="5"/>
        <v>0</v>
      </c>
    </row>
    <row r="26" spans="1:38" s="5" customFormat="1" hidden="1">
      <c r="A26" s="13"/>
      <c r="B26" s="13" t="s">
        <v>86</v>
      </c>
      <c r="C26" s="13" t="s">
        <v>65</v>
      </c>
      <c r="D26" s="8"/>
      <c r="E26" s="13">
        <v>64</v>
      </c>
      <c r="F26" s="13"/>
      <c r="G26" s="13"/>
      <c r="H26" s="13"/>
      <c r="I26" s="13"/>
      <c r="J26" s="13"/>
      <c r="K26" s="13"/>
      <c r="L26" s="13"/>
      <c r="M26" s="13"/>
      <c r="N26" s="13"/>
      <c r="O26" s="13"/>
      <c r="P26" s="13"/>
      <c r="Q26" s="13"/>
      <c r="R26" s="13"/>
      <c r="S26" s="12">
        <f>IF(F26="",0,VLOOKUP(E26,'Points Allocation'!$B$7:$F$17,2+F26,0))</f>
        <v>0</v>
      </c>
      <c r="T26" s="12">
        <f>IF(G26="",0,VLOOKUP(E26,'Points Allocation'!$B$21:$F$31,2+G26,0))</f>
        <v>0</v>
      </c>
      <c r="U26" s="12">
        <f>IF(H26="",0,VLOOKUP(E26,'Points Allocation'!$B$35:$F$47,2+H26,0))</f>
        <v>0</v>
      </c>
      <c r="V26" s="12">
        <f>IF(I26="",0,VLOOKUP(E26,'Points Allocation'!$B$49:$F$59,2+I26,0))</f>
        <v>0</v>
      </c>
      <c r="W26" s="12">
        <f>IF(J26="",0,VLOOKUP(E26,'Points Allocation'!$B$63:$F$73,2+J26,0))</f>
        <v>0</v>
      </c>
      <c r="X26" s="12">
        <f>IF(K26="",0,VLOOKUP(E26,'Points Allocation'!$B$77:$F$87,2+K26,0))</f>
        <v>0</v>
      </c>
      <c r="Y26" s="12">
        <f>IF(L26="",0,VLOOKUP(E26,'Points Allocation'!$B$91:$F$101,2+L26,0))</f>
        <v>0</v>
      </c>
      <c r="Z26" s="36">
        <f t="shared" si="0"/>
        <v>0</v>
      </c>
      <c r="AA26" s="12">
        <f>IF(M26="",0,VLOOKUP(E26,'Points Allocation'!$I$7:$M$17,2+M26,0))</f>
        <v>0</v>
      </c>
      <c r="AB26" s="12">
        <f>IF(N26="",0,VLOOKUP(E26,'Points Allocation'!$I$21:$M$31,2+N26,0))</f>
        <v>0</v>
      </c>
      <c r="AC26" s="12">
        <f>IF(O26="",0,VLOOKUP(E26,'Points Allocation'!$I$35:$M$45,2+O26,0))</f>
        <v>0</v>
      </c>
      <c r="AD26" s="12">
        <f>IF(P26="",0,VLOOKUP(E26,'Points Allocation'!$I$49:$M$59,2+P26,0))</f>
        <v>0</v>
      </c>
      <c r="AE26" s="12">
        <f>IF(Q26="",0,VLOOKUP(E26,'Points Allocation'!$I$63:$M$73,2+Q26,0))</f>
        <v>0</v>
      </c>
      <c r="AF26" s="12">
        <f>IF(R26="",0,VLOOKUP(E26,'Points Allocation'!$I$77:$M$87,2+R26,0))</f>
        <v>0</v>
      </c>
      <c r="AG26" s="36">
        <f t="shared" si="1"/>
        <v>0</v>
      </c>
      <c r="AH26" s="14">
        <f t="shared" si="7"/>
        <v>0</v>
      </c>
      <c r="AI26" s="17">
        <v>1.5</v>
      </c>
      <c r="AJ26" s="47">
        <f t="shared" si="3"/>
        <v>0</v>
      </c>
      <c r="AK26" s="27" t="str">
        <f t="shared" si="4"/>
        <v>False</v>
      </c>
      <c r="AL26" s="27">
        <f t="shared" si="5"/>
        <v>0</v>
      </c>
    </row>
    <row r="27" spans="1:38" s="5" customFormat="1" hidden="1">
      <c r="A27" s="13"/>
      <c r="B27" s="13" t="s">
        <v>86</v>
      </c>
      <c r="C27" s="13" t="s">
        <v>67</v>
      </c>
      <c r="D27" s="8"/>
      <c r="E27" s="13">
        <v>64</v>
      </c>
      <c r="F27" s="13"/>
      <c r="G27" s="13"/>
      <c r="H27" s="13"/>
      <c r="I27" s="13"/>
      <c r="J27" s="13"/>
      <c r="K27" s="13"/>
      <c r="L27" s="13"/>
      <c r="M27" s="13"/>
      <c r="N27" s="13"/>
      <c r="O27" s="13"/>
      <c r="P27" s="13"/>
      <c r="Q27" s="13"/>
      <c r="R27" s="13"/>
      <c r="S27" s="12">
        <f>IF(F27="",0,VLOOKUP(E27,'Points Allocation'!$B$7:$F$17,2+F27,0))</f>
        <v>0</v>
      </c>
      <c r="T27" s="12">
        <f>IF(G27="",0,VLOOKUP(E27,'Points Allocation'!$B$21:$F$31,2+G27,0))</f>
        <v>0</v>
      </c>
      <c r="U27" s="12">
        <f>IF(H27="",0,VLOOKUP(E27,'Points Allocation'!$B$35:$F$47,2+H27,0))</f>
        <v>0</v>
      </c>
      <c r="V27" s="12">
        <f>IF(I27="",0,VLOOKUP(E27,'Points Allocation'!$B$49:$F$59,2+I27,0))</f>
        <v>0</v>
      </c>
      <c r="W27" s="12">
        <f>IF(J27="",0,VLOOKUP(E27,'Points Allocation'!$B$63:$F$73,2+J27,0))</f>
        <v>0</v>
      </c>
      <c r="X27" s="12">
        <f>IF(K27="",0,VLOOKUP(E27,'Points Allocation'!$B$77:$F$87,2+K27,0))</f>
        <v>0</v>
      </c>
      <c r="Y27" s="12">
        <f>IF(L27="",0,VLOOKUP(E27,'Points Allocation'!$B$91:$F$101,2+L27,0))</f>
        <v>0</v>
      </c>
      <c r="Z27" s="36">
        <f t="shared" si="0"/>
        <v>0</v>
      </c>
      <c r="AA27" s="12">
        <f>IF(M27="",0,VLOOKUP(E27,'Points Allocation'!$I$7:$M$17,2+M27,0))</f>
        <v>0</v>
      </c>
      <c r="AB27" s="12">
        <f>IF(N27="",0,VLOOKUP(E27,'Points Allocation'!$I$21:$M$31,2+N27,0))</f>
        <v>0</v>
      </c>
      <c r="AC27" s="12">
        <f>IF(O27="",0,VLOOKUP(E27,'Points Allocation'!$I$35:$M$45,2+O27,0))</f>
        <v>0</v>
      </c>
      <c r="AD27" s="12">
        <f>IF(P27="",0,VLOOKUP(E27,'Points Allocation'!$I$49:$M$59,2+P27,0))</f>
        <v>0</v>
      </c>
      <c r="AE27" s="12">
        <f>IF(Q27="",0,VLOOKUP(E27,'Points Allocation'!$I$63:$M$73,2+Q27,0))</f>
        <v>0</v>
      </c>
      <c r="AF27" s="12">
        <f>IF(R27="",0,VLOOKUP(E27,'Points Allocation'!$I$77:$M$87,2+R27,0))</f>
        <v>0</v>
      </c>
      <c r="AG27" s="36">
        <f t="shared" si="1"/>
        <v>0</v>
      </c>
      <c r="AH27" s="14">
        <f t="shared" si="7"/>
        <v>0</v>
      </c>
      <c r="AI27" s="17">
        <v>1</v>
      </c>
      <c r="AJ27" s="47">
        <f t="shared" si="3"/>
        <v>0</v>
      </c>
      <c r="AK27" s="27" t="str">
        <f t="shared" si="4"/>
        <v>False</v>
      </c>
      <c r="AL27" s="27">
        <f t="shared" si="5"/>
        <v>0</v>
      </c>
    </row>
    <row r="28" spans="1:38" s="5" customFormat="1" hidden="1">
      <c r="A28" s="13"/>
      <c r="B28" s="13" t="s">
        <v>86</v>
      </c>
      <c r="C28" s="13" t="s">
        <v>176</v>
      </c>
      <c r="D28" s="8"/>
      <c r="E28" s="13">
        <v>64</v>
      </c>
      <c r="F28" s="13"/>
      <c r="G28" s="13"/>
      <c r="H28" s="13"/>
      <c r="I28" s="13"/>
      <c r="J28" s="13"/>
      <c r="K28" s="13"/>
      <c r="L28" s="13"/>
      <c r="M28" s="13"/>
      <c r="N28" s="13"/>
      <c r="O28" s="13"/>
      <c r="P28" s="13"/>
      <c r="Q28" s="13"/>
      <c r="R28" s="13"/>
      <c r="S28" s="12">
        <f>IF(F28="",0,VLOOKUP(E28,'Points Allocation'!$B$7:$F$17,2+F28,0))</f>
        <v>0</v>
      </c>
      <c r="T28" s="12">
        <f>IF(G28="",0,VLOOKUP(E28,'Points Allocation'!$B$21:$F$31,2+G28,0))</f>
        <v>0</v>
      </c>
      <c r="U28" s="12">
        <f>IF(H28="",0,VLOOKUP(E28,'Points Allocation'!$B$35:$F$47,2+H28,0))</f>
        <v>0</v>
      </c>
      <c r="V28" s="12">
        <f>IF(I28="",0,VLOOKUP(E28,'Points Allocation'!$B$49:$F$59,2+I28,0))</f>
        <v>0</v>
      </c>
      <c r="W28" s="12">
        <f>IF(J28="",0,VLOOKUP(E28,'Points Allocation'!$B$63:$F$73,2+J28,0))</f>
        <v>0</v>
      </c>
      <c r="X28" s="12">
        <f>IF(K28="",0,VLOOKUP(E28,'Points Allocation'!$B$77:$F$87,2+K28,0))</f>
        <v>0</v>
      </c>
      <c r="Y28" s="12">
        <f>IF(L28="",0,VLOOKUP(E28,'Points Allocation'!$B$91:$F$101,2+L28,0))</f>
        <v>0</v>
      </c>
      <c r="Z28" s="36">
        <f t="shared" si="0"/>
        <v>0</v>
      </c>
      <c r="AA28" s="12">
        <f>IF(M28="",0,VLOOKUP(E28,'Points Allocation'!$I$7:$M$17,2+M28,0))</f>
        <v>0</v>
      </c>
      <c r="AB28" s="12">
        <f>IF(N28="",0,VLOOKUP(E28,'Points Allocation'!$I$21:$M$31,2+N28,0))</f>
        <v>0</v>
      </c>
      <c r="AC28" s="12">
        <f>IF(O28="",0,VLOOKUP(E28,'Points Allocation'!$I$35:$M$45,2+O28,0))</f>
        <v>0</v>
      </c>
      <c r="AD28" s="12">
        <f>IF(P28="",0,VLOOKUP(E28,'Points Allocation'!$I$49:$M$59,2+P28,0))</f>
        <v>0</v>
      </c>
      <c r="AE28" s="12">
        <f>IF(Q28="",0,VLOOKUP(E28,'Points Allocation'!$I$63:$M$73,2+Q28,0))</f>
        <v>0</v>
      </c>
      <c r="AF28" s="12">
        <f>IF(R28="",0,VLOOKUP(E28,'Points Allocation'!$I$77:$M$87,2+R28,0))</f>
        <v>0</v>
      </c>
      <c r="AG28" s="36">
        <f t="shared" si="1"/>
        <v>0</v>
      </c>
      <c r="AH28" s="14">
        <f t="shared" si="7"/>
        <v>0</v>
      </c>
      <c r="AI28" s="17">
        <v>1</v>
      </c>
      <c r="AJ28" s="47">
        <f t="shared" si="3"/>
        <v>0</v>
      </c>
      <c r="AK28" s="27" t="str">
        <f t="shared" si="4"/>
        <v>False</v>
      </c>
      <c r="AL28" s="27">
        <f t="shared" si="5"/>
        <v>0</v>
      </c>
    </row>
    <row r="29" spans="1:38" s="5" customFormat="1" hidden="1">
      <c r="A29" s="13"/>
      <c r="B29" s="13" t="s">
        <v>86</v>
      </c>
      <c r="C29" s="13" t="s">
        <v>68</v>
      </c>
      <c r="D29" s="8"/>
      <c r="E29" s="13">
        <v>64</v>
      </c>
      <c r="F29" s="13"/>
      <c r="G29" s="13"/>
      <c r="H29" s="13"/>
      <c r="I29" s="13"/>
      <c r="J29" s="13"/>
      <c r="K29" s="13"/>
      <c r="L29" s="13"/>
      <c r="M29" s="13"/>
      <c r="N29" s="13"/>
      <c r="O29" s="13"/>
      <c r="P29" s="13"/>
      <c r="Q29" s="13"/>
      <c r="R29" s="13"/>
      <c r="S29" s="12">
        <f>IF(F29="",0,VLOOKUP(E29,'Points Allocation'!$B$7:$F$17,2+F29,0))</f>
        <v>0</v>
      </c>
      <c r="T29" s="12">
        <f>IF(G29="",0,VLOOKUP(E29,'Points Allocation'!$B$21:$F$31,2+G29,0))</f>
        <v>0</v>
      </c>
      <c r="U29" s="12">
        <f>IF(H29="",0,VLOOKUP(E29,'Points Allocation'!$B$35:$F$47,2+H29,0))</f>
        <v>0</v>
      </c>
      <c r="V29" s="12">
        <f>IF(I29="",0,VLOOKUP(E29,'Points Allocation'!$B$49:$F$59,2+I29,0))</f>
        <v>0</v>
      </c>
      <c r="W29" s="12">
        <f>IF(J29="",0,VLOOKUP(E29,'Points Allocation'!$B$63:$F$73,2+J29,0))</f>
        <v>0</v>
      </c>
      <c r="X29" s="12">
        <f>IF(K29="",0,VLOOKUP(E29,'Points Allocation'!$B$77:$F$87,2+K29,0))</f>
        <v>0</v>
      </c>
      <c r="Y29" s="12">
        <f>IF(L29="",0,VLOOKUP(E29,'Points Allocation'!$B$91:$F$101,2+L29,0))</f>
        <v>0</v>
      </c>
      <c r="Z29" s="36">
        <f t="shared" si="0"/>
        <v>0</v>
      </c>
      <c r="AA29" s="12">
        <f>IF(M29="",0,VLOOKUP(E29,'Points Allocation'!$I$7:$M$17,2+M29,0))</f>
        <v>0</v>
      </c>
      <c r="AB29" s="12">
        <f>IF(N29="",0,VLOOKUP(E29,'Points Allocation'!$I$21:$M$31,2+N29,0))</f>
        <v>0</v>
      </c>
      <c r="AC29" s="12">
        <f>IF(O29="",0,VLOOKUP(E29,'Points Allocation'!$I$35:$M$45,2+O29,0))</f>
        <v>0</v>
      </c>
      <c r="AD29" s="12">
        <f>IF(P29="",0,VLOOKUP(E29,'Points Allocation'!$I$49:$M$59,2+P29,0))</f>
        <v>0</v>
      </c>
      <c r="AE29" s="12">
        <f>IF(Q29="",0,VLOOKUP(E29,'Points Allocation'!$I$63:$M$73,2+Q29,0))</f>
        <v>0</v>
      </c>
      <c r="AF29" s="12">
        <f>IF(R29="",0,VLOOKUP(E29,'Points Allocation'!$I$77:$M$87,2+R29,0))</f>
        <v>0</v>
      </c>
      <c r="AG29" s="36">
        <f t="shared" si="1"/>
        <v>0</v>
      </c>
      <c r="AH29" s="14">
        <f t="shared" si="7"/>
        <v>0</v>
      </c>
      <c r="AI29" s="17">
        <v>1</v>
      </c>
      <c r="AJ29" s="47">
        <f t="shared" si="3"/>
        <v>0</v>
      </c>
      <c r="AK29" s="27" t="str">
        <f t="shared" si="4"/>
        <v>False</v>
      </c>
      <c r="AL29" s="27">
        <f t="shared" si="5"/>
        <v>0</v>
      </c>
    </row>
    <row r="30" spans="1:38" s="5" customFormat="1" hidden="1">
      <c r="A30" s="13"/>
      <c r="B30" s="13" t="s">
        <v>86</v>
      </c>
      <c r="C30" s="13" t="s">
        <v>69</v>
      </c>
      <c r="D30" s="8"/>
      <c r="E30" s="13">
        <v>64</v>
      </c>
      <c r="F30" s="13"/>
      <c r="G30" s="13"/>
      <c r="H30" s="13"/>
      <c r="I30" s="13"/>
      <c r="J30" s="13"/>
      <c r="K30" s="13"/>
      <c r="L30" s="13"/>
      <c r="M30" s="13"/>
      <c r="N30" s="13"/>
      <c r="O30" s="13"/>
      <c r="P30" s="13"/>
      <c r="Q30" s="13"/>
      <c r="R30" s="13"/>
      <c r="S30" s="12">
        <f>IF(F30="",0,VLOOKUP(E30,'Points Allocation'!$B$7:$F$17,2+F30,0))</f>
        <v>0</v>
      </c>
      <c r="T30" s="12">
        <f>IF(G30="",0,VLOOKUP(E30,'Points Allocation'!$B$21:$F$31,2+G30,0))</f>
        <v>0</v>
      </c>
      <c r="U30" s="12">
        <f>IF(H30="",0,VLOOKUP(E30,'Points Allocation'!$B$35:$F$47,2+H30,0))</f>
        <v>0</v>
      </c>
      <c r="V30" s="12">
        <f>IF(I30="",0,VLOOKUP(E30,'Points Allocation'!$B$49:$F$59,2+I30,0))</f>
        <v>0</v>
      </c>
      <c r="W30" s="12">
        <f>IF(J30="",0,VLOOKUP(E30,'Points Allocation'!$B$63:$F$73,2+J30,0))</f>
        <v>0</v>
      </c>
      <c r="X30" s="12">
        <f>IF(K30="",0,VLOOKUP(E30,'Points Allocation'!$B$77:$F$87,2+K30,0))</f>
        <v>0</v>
      </c>
      <c r="Y30" s="12">
        <f>IF(L30="",0,VLOOKUP(E30,'Points Allocation'!$B$91:$F$101,2+L30,0))</f>
        <v>0</v>
      </c>
      <c r="Z30" s="36">
        <f t="shared" si="0"/>
        <v>0</v>
      </c>
      <c r="AA30" s="12">
        <f>IF(M30="",0,VLOOKUP(E30,'Points Allocation'!$I$7:$M$17,2+M30,0))</f>
        <v>0</v>
      </c>
      <c r="AB30" s="12">
        <f>IF(N30="",0,VLOOKUP(E30,'Points Allocation'!$I$21:$M$31,2+N30,0))</f>
        <v>0</v>
      </c>
      <c r="AC30" s="12">
        <f>IF(O30="",0,VLOOKUP(E30,'Points Allocation'!$I$35:$M$45,2+O30,0))</f>
        <v>0</v>
      </c>
      <c r="AD30" s="12">
        <f>IF(P30="",0,VLOOKUP(E30,'Points Allocation'!$I$49:$M$59,2+P30,0))</f>
        <v>0</v>
      </c>
      <c r="AE30" s="12">
        <f>IF(Q30="",0,VLOOKUP(E30,'Points Allocation'!$I$63:$M$73,2+Q30,0))</f>
        <v>0</v>
      </c>
      <c r="AF30" s="12">
        <f>IF(R30="",0,VLOOKUP(E30,'Points Allocation'!$I$77:$M$87,2+R30,0))</f>
        <v>0</v>
      </c>
      <c r="AG30" s="36">
        <f t="shared" si="1"/>
        <v>0</v>
      </c>
      <c r="AH30" s="14">
        <f t="shared" si="7"/>
        <v>0</v>
      </c>
      <c r="AI30" s="17">
        <v>1</v>
      </c>
      <c r="AJ30" s="47">
        <f t="shared" si="3"/>
        <v>0</v>
      </c>
      <c r="AK30" s="27" t="str">
        <f t="shared" si="4"/>
        <v>False</v>
      </c>
      <c r="AL30" s="27">
        <f t="shared" si="5"/>
        <v>0</v>
      </c>
    </row>
    <row r="31" spans="1:38" s="5" customFormat="1" hidden="1">
      <c r="A31" s="13"/>
      <c r="B31" s="13" t="s">
        <v>86</v>
      </c>
      <c r="C31" s="13" t="s">
        <v>153</v>
      </c>
      <c r="D31" s="8"/>
      <c r="E31" s="13">
        <v>64</v>
      </c>
      <c r="F31" s="13"/>
      <c r="G31" s="13"/>
      <c r="H31" s="13"/>
      <c r="I31" s="13"/>
      <c r="J31" s="13"/>
      <c r="K31" s="13"/>
      <c r="L31" s="13"/>
      <c r="M31" s="13"/>
      <c r="N31" s="13"/>
      <c r="O31" s="13"/>
      <c r="P31" s="13"/>
      <c r="Q31" s="13"/>
      <c r="R31" s="13"/>
      <c r="S31" s="12">
        <f>IF(F31="",0,VLOOKUP(E31,'Points Allocation'!$B$7:$F$17,2+F31,0))</f>
        <v>0</v>
      </c>
      <c r="T31" s="12">
        <f>IF(G31="",0,VLOOKUP(E31,'Points Allocation'!$B$21:$F$31,2+G31,0))</f>
        <v>0</v>
      </c>
      <c r="U31" s="12">
        <f>IF(H31="",0,VLOOKUP(E31,'Points Allocation'!$B$35:$F$47,2+H31,0))</f>
        <v>0</v>
      </c>
      <c r="V31" s="12">
        <f>IF(I31="",0,VLOOKUP(E31,'Points Allocation'!$B$49:$F$59,2+I31,0))</f>
        <v>0</v>
      </c>
      <c r="W31" s="12">
        <f>IF(J31="",0,VLOOKUP(E31,'Points Allocation'!$B$63:$F$73,2+J31,0))</f>
        <v>0</v>
      </c>
      <c r="X31" s="12">
        <f>IF(K31="",0,VLOOKUP(E31,'Points Allocation'!$B$77:$F$87,2+K31,0))</f>
        <v>0</v>
      </c>
      <c r="Y31" s="12">
        <f>IF(L31="",0,VLOOKUP(E31,'Points Allocation'!$B$91:$F$101,2+L31,0))</f>
        <v>0</v>
      </c>
      <c r="Z31" s="36">
        <f t="shared" si="0"/>
        <v>0</v>
      </c>
      <c r="AA31" s="12">
        <f>IF(M31="",0,VLOOKUP(E31,'Points Allocation'!$I$7:$M$17,2+M31,0))</f>
        <v>0</v>
      </c>
      <c r="AB31" s="12">
        <f>IF(N31="",0,VLOOKUP(E31,'Points Allocation'!$I$21:$M$31,2+N31,0))</f>
        <v>0</v>
      </c>
      <c r="AC31" s="12">
        <f>IF(O31="",0,VLOOKUP(E31,'Points Allocation'!$I$35:$M$45,2+O31,0))</f>
        <v>0</v>
      </c>
      <c r="AD31" s="12">
        <f>IF(P31="",0,VLOOKUP(E31,'Points Allocation'!$I$49:$M$59,2+P31,0))</f>
        <v>0</v>
      </c>
      <c r="AE31" s="12">
        <f>IF(Q31="",0,VLOOKUP(E31,'Points Allocation'!$I$63:$M$73,2+Q31,0))</f>
        <v>0</v>
      </c>
      <c r="AF31" s="12">
        <f>IF(R31="",0,VLOOKUP(E31,'Points Allocation'!$I$77:$M$87,2+R31,0))</f>
        <v>0</v>
      </c>
      <c r="AG31" s="36">
        <f t="shared" si="1"/>
        <v>0</v>
      </c>
      <c r="AH31" s="14">
        <f t="shared" si="7"/>
        <v>0</v>
      </c>
      <c r="AI31" s="17">
        <v>1</v>
      </c>
      <c r="AJ31" s="47">
        <f t="shared" si="3"/>
        <v>0</v>
      </c>
      <c r="AK31" s="27" t="str">
        <f t="shared" si="4"/>
        <v>False</v>
      </c>
      <c r="AL31" s="27">
        <f t="shared" si="5"/>
        <v>0</v>
      </c>
    </row>
    <row r="32" spans="1:38" s="5" customFormat="1" hidden="1">
      <c r="A32" s="13"/>
      <c r="B32" s="13" t="s">
        <v>86</v>
      </c>
      <c r="C32" s="13" t="s">
        <v>154</v>
      </c>
      <c r="D32" s="8"/>
      <c r="E32" s="13">
        <v>64</v>
      </c>
      <c r="F32" s="13"/>
      <c r="G32" s="13"/>
      <c r="H32" s="13"/>
      <c r="I32" s="13"/>
      <c r="J32" s="13"/>
      <c r="K32" s="13"/>
      <c r="L32" s="13"/>
      <c r="M32" s="13"/>
      <c r="N32" s="13"/>
      <c r="O32" s="13"/>
      <c r="P32" s="13"/>
      <c r="Q32" s="13"/>
      <c r="R32" s="13"/>
      <c r="S32" s="12">
        <f>IF(F32="",0,VLOOKUP(E32,'Points Allocation'!$B$7:$F$17,2+F32,0))</f>
        <v>0</v>
      </c>
      <c r="T32" s="12">
        <f>IF(G32="",0,VLOOKUP(E32,'Points Allocation'!$B$21:$F$31,2+G32,0))</f>
        <v>0</v>
      </c>
      <c r="U32" s="12">
        <f>IF(H32="",0,VLOOKUP(E32,'Points Allocation'!$B$35:$F$47,2+H32,0))</f>
        <v>0</v>
      </c>
      <c r="V32" s="12">
        <f>IF(I32="",0,VLOOKUP(E32,'Points Allocation'!$B$49:$F$59,2+I32,0))</f>
        <v>0</v>
      </c>
      <c r="W32" s="12">
        <f>IF(J32="",0,VLOOKUP(E32,'Points Allocation'!$B$63:$F$73,2+J32,0))</f>
        <v>0</v>
      </c>
      <c r="X32" s="12">
        <f>IF(K32="",0,VLOOKUP(E32,'Points Allocation'!$B$77:$F$87,2+K32,0))</f>
        <v>0</v>
      </c>
      <c r="Y32" s="12">
        <f>IF(L32="",0,VLOOKUP(E32,'Points Allocation'!$B$91:$F$101,2+L32,0))</f>
        <v>0</v>
      </c>
      <c r="Z32" s="36">
        <f t="shared" si="0"/>
        <v>0</v>
      </c>
      <c r="AA32" s="12">
        <f>IF(M32="",0,VLOOKUP(E32,'Points Allocation'!$I$7:$M$17,2+M32,0))</f>
        <v>0</v>
      </c>
      <c r="AB32" s="12">
        <f>IF(N32="",0,VLOOKUP(E32,'Points Allocation'!$I$21:$M$31,2+N32,0))</f>
        <v>0</v>
      </c>
      <c r="AC32" s="12">
        <f>IF(O32="",0,VLOOKUP(E32,'Points Allocation'!$I$35:$M$45,2+O32,0))</f>
        <v>0</v>
      </c>
      <c r="AD32" s="12">
        <f>IF(P32="",0,VLOOKUP(E32,'Points Allocation'!$I$49:$M$59,2+P32,0))</f>
        <v>0</v>
      </c>
      <c r="AE32" s="12">
        <f>IF(Q32="",0,VLOOKUP(E32,'Points Allocation'!$I$63:$M$73,2+Q32,0))</f>
        <v>0</v>
      </c>
      <c r="AF32" s="12">
        <f>IF(R32="",0,VLOOKUP(E32,'Points Allocation'!$I$77:$M$87,2+R32,0))</f>
        <v>0</v>
      </c>
      <c r="AG32" s="36">
        <f t="shared" si="1"/>
        <v>0</v>
      </c>
      <c r="AH32" s="14">
        <f t="shared" si="7"/>
        <v>0</v>
      </c>
      <c r="AI32" s="17">
        <v>1</v>
      </c>
      <c r="AJ32" s="47">
        <f t="shared" si="3"/>
        <v>0</v>
      </c>
      <c r="AK32" s="27" t="str">
        <f t="shared" si="4"/>
        <v>False</v>
      </c>
      <c r="AL32" s="27">
        <f t="shared" si="5"/>
        <v>0</v>
      </c>
    </row>
    <row r="33" spans="1:38" s="5" customFormat="1" hidden="1">
      <c r="A33" s="13"/>
      <c r="B33" s="13" t="s">
        <v>86</v>
      </c>
      <c r="C33" s="13" t="s">
        <v>155</v>
      </c>
      <c r="D33" s="8"/>
      <c r="E33" s="13">
        <v>64</v>
      </c>
      <c r="F33" s="13"/>
      <c r="G33" s="13"/>
      <c r="H33" s="13"/>
      <c r="I33" s="13"/>
      <c r="J33" s="13"/>
      <c r="K33" s="13"/>
      <c r="L33" s="13"/>
      <c r="M33" s="13"/>
      <c r="N33" s="13"/>
      <c r="O33" s="13"/>
      <c r="P33" s="13"/>
      <c r="Q33" s="13"/>
      <c r="R33" s="13"/>
      <c r="S33" s="12">
        <f>IF(F33="",0,VLOOKUP(E33,'Points Allocation'!$B$7:$F$17,2+F33,0))</f>
        <v>0</v>
      </c>
      <c r="T33" s="12">
        <f>IF(G33="",0,VLOOKUP(E33,'Points Allocation'!$B$21:$F$31,2+G33,0))</f>
        <v>0</v>
      </c>
      <c r="U33" s="12">
        <f>IF(H33="",0,VLOOKUP(E33,'Points Allocation'!$B$35:$F$47,2+H33,0))</f>
        <v>0</v>
      </c>
      <c r="V33" s="12">
        <f>IF(I33="",0,VLOOKUP(E33,'Points Allocation'!$B$49:$F$59,2+I33,0))</f>
        <v>0</v>
      </c>
      <c r="W33" s="12">
        <f>IF(J33="",0,VLOOKUP(E33,'Points Allocation'!$B$63:$F$73,2+J33,0))</f>
        <v>0</v>
      </c>
      <c r="X33" s="12">
        <f>IF(K33="",0,VLOOKUP(E33,'Points Allocation'!$B$77:$F$87,2+K33,0))</f>
        <v>0</v>
      </c>
      <c r="Y33" s="12">
        <f>IF(L33="",0,VLOOKUP(E33,'Points Allocation'!$B$91:$F$101,2+L33,0))</f>
        <v>0</v>
      </c>
      <c r="Z33" s="36">
        <f t="shared" si="0"/>
        <v>0</v>
      </c>
      <c r="AA33" s="12">
        <f>IF(M33="",0,VLOOKUP(E33,'Points Allocation'!$I$7:$M$17,2+M33,0))</f>
        <v>0</v>
      </c>
      <c r="AB33" s="12">
        <f>IF(N33="",0,VLOOKUP(E33,'Points Allocation'!$I$21:$M$31,2+N33,0))</f>
        <v>0</v>
      </c>
      <c r="AC33" s="12">
        <f>IF(O33="",0,VLOOKUP(E33,'Points Allocation'!$I$35:$M$45,2+O33,0))</f>
        <v>0</v>
      </c>
      <c r="AD33" s="12">
        <f>IF(P33="",0,VLOOKUP(E33,'Points Allocation'!$I$49:$M$59,2+P33,0))</f>
        <v>0</v>
      </c>
      <c r="AE33" s="12">
        <f>IF(Q33="",0,VLOOKUP(E33,'Points Allocation'!$I$63:$M$73,2+Q33,0))</f>
        <v>0</v>
      </c>
      <c r="AF33" s="12">
        <f>IF(R33="",0,VLOOKUP(E33,'Points Allocation'!$I$77:$M$87,2+R33,0))</f>
        <v>0</v>
      </c>
      <c r="AG33" s="36">
        <f t="shared" si="1"/>
        <v>0</v>
      </c>
      <c r="AH33" s="14">
        <f t="shared" si="7"/>
        <v>0</v>
      </c>
      <c r="AI33" s="17">
        <v>1</v>
      </c>
      <c r="AJ33" s="47">
        <f t="shared" si="3"/>
        <v>0</v>
      </c>
      <c r="AK33" s="27" t="str">
        <f t="shared" si="4"/>
        <v>False</v>
      </c>
      <c r="AL33" s="27">
        <f t="shared" si="5"/>
        <v>0</v>
      </c>
    </row>
    <row r="34" spans="1:38" s="5" customFormat="1" hidden="1">
      <c r="A34" s="13"/>
      <c r="B34" s="13" t="s">
        <v>86</v>
      </c>
      <c r="C34" s="13" t="s">
        <v>156</v>
      </c>
      <c r="D34" s="8"/>
      <c r="E34" s="13">
        <v>64</v>
      </c>
      <c r="F34" s="13"/>
      <c r="G34" s="13"/>
      <c r="H34" s="13"/>
      <c r="I34" s="13"/>
      <c r="J34" s="13"/>
      <c r="K34" s="13"/>
      <c r="L34" s="13"/>
      <c r="M34" s="13"/>
      <c r="N34" s="13"/>
      <c r="O34" s="13"/>
      <c r="P34" s="13"/>
      <c r="Q34" s="13"/>
      <c r="R34" s="13"/>
      <c r="S34" s="12">
        <f>IF(F34="",0,VLOOKUP(E34,'Points Allocation'!$B$7:$F$17,2+F34,0))</f>
        <v>0</v>
      </c>
      <c r="T34" s="12">
        <f>IF(G34="",0,VLOOKUP(E34,'Points Allocation'!$B$21:$F$31,2+G34,0))</f>
        <v>0</v>
      </c>
      <c r="U34" s="12">
        <f>IF(H34="",0,VLOOKUP(E34,'Points Allocation'!$B$35:$F$47,2+H34,0))</f>
        <v>0</v>
      </c>
      <c r="V34" s="12">
        <f>IF(I34="",0,VLOOKUP(E34,'Points Allocation'!$B$49:$F$59,2+I34,0))</f>
        <v>0</v>
      </c>
      <c r="W34" s="12">
        <f>IF(J34="",0,VLOOKUP(E34,'Points Allocation'!$B$63:$F$73,2+J34,0))</f>
        <v>0</v>
      </c>
      <c r="X34" s="12">
        <f>IF(K34="",0,VLOOKUP(E34,'Points Allocation'!$B$77:$F$87,2+K34,0))</f>
        <v>0</v>
      </c>
      <c r="Y34" s="12">
        <f>IF(L34="",0,VLOOKUP(E34,'Points Allocation'!$B$91:$F$101,2+L34,0))</f>
        <v>0</v>
      </c>
      <c r="Z34" s="36">
        <f t="shared" si="0"/>
        <v>0</v>
      </c>
      <c r="AA34" s="12">
        <f>IF(M34="",0,VLOOKUP(E34,'Points Allocation'!$I$7:$M$17,2+M34,0))</f>
        <v>0</v>
      </c>
      <c r="AB34" s="12">
        <f>IF(N34="",0,VLOOKUP(E34,'Points Allocation'!$I$21:$M$31,2+N34,0))</f>
        <v>0</v>
      </c>
      <c r="AC34" s="12">
        <f>IF(O34="",0,VLOOKUP(E34,'Points Allocation'!$I$35:$M$45,2+O34,0))</f>
        <v>0</v>
      </c>
      <c r="AD34" s="12">
        <f>IF(P34="",0,VLOOKUP(E34,'Points Allocation'!$I$49:$M$59,2+P34,0))</f>
        <v>0</v>
      </c>
      <c r="AE34" s="12">
        <f>IF(Q34="",0,VLOOKUP(E34,'Points Allocation'!$I$63:$M$73,2+Q34,0))</f>
        <v>0</v>
      </c>
      <c r="AF34" s="12">
        <f>IF(R34="",0,VLOOKUP(E34,'Points Allocation'!$I$77:$M$87,2+R34,0))</f>
        <v>0</v>
      </c>
      <c r="AG34" s="36">
        <f t="shared" si="1"/>
        <v>0</v>
      </c>
      <c r="AH34" s="14">
        <f t="shared" si="7"/>
        <v>0</v>
      </c>
      <c r="AI34" s="17">
        <v>1</v>
      </c>
      <c r="AJ34" s="47">
        <f t="shared" si="3"/>
        <v>0</v>
      </c>
      <c r="AK34" s="27" t="str">
        <f t="shared" si="4"/>
        <v>False</v>
      </c>
      <c r="AL34" s="27">
        <f t="shared" si="5"/>
        <v>0</v>
      </c>
    </row>
    <row r="35" spans="1:38" s="5" customFormat="1" hidden="1">
      <c r="A35" s="13"/>
      <c r="B35" s="13" t="s">
        <v>86</v>
      </c>
      <c r="C35" s="13" t="s">
        <v>157</v>
      </c>
      <c r="D35" s="8"/>
      <c r="E35" s="13">
        <v>64</v>
      </c>
      <c r="F35" s="13"/>
      <c r="G35" s="13"/>
      <c r="H35" s="13"/>
      <c r="I35" s="13"/>
      <c r="J35" s="13"/>
      <c r="K35" s="13"/>
      <c r="L35" s="13"/>
      <c r="M35" s="13"/>
      <c r="N35" s="13"/>
      <c r="O35" s="13"/>
      <c r="P35" s="13"/>
      <c r="Q35" s="13"/>
      <c r="R35" s="13"/>
      <c r="S35" s="12">
        <f>IF(F35="",0,VLOOKUP(E35,'Points Allocation'!$B$7:$F$17,2+F35,0))</f>
        <v>0</v>
      </c>
      <c r="T35" s="12">
        <f>IF(G35="",0,VLOOKUP(E35,'Points Allocation'!$B$21:$F$31,2+G35,0))</f>
        <v>0</v>
      </c>
      <c r="U35" s="12">
        <f>IF(H35="",0,VLOOKUP(E35,'Points Allocation'!$B$35:$F$47,2+H35,0))</f>
        <v>0</v>
      </c>
      <c r="V35" s="12">
        <f>IF(I35="",0,VLOOKUP(E35,'Points Allocation'!$B$49:$F$59,2+I35,0))</f>
        <v>0</v>
      </c>
      <c r="W35" s="12">
        <f>IF(J35="",0,VLOOKUP(E35,'Points Allocation'!$B$63:$F$73,2+J35,0))</f>
        <v>0</v>
      </c>
      <c r="X35" s="12">
        <f>IF(K35="",0,VLOOKUP(E35,'Points Allocation'!$B$77:$F$87,2+K35,0))</f>
        <v>0</v>
      </c>
      <c r="Y35" s="12">
        <f>IF(L35="",0,VLOOKUP(E35,'Points Allocation'!$B$91:$F$101,2+L35,0))</f>
        <v>0</v>
      </c>
      <c r="Z35" s="36">
        <f t="shared" si="0"/>
        <v>0</v>
      </c>
      <c r="AA35" s="12">
        <f>IF(M35="",0,VLOOKUP(E35,'Points Allocation'!$I$7:$M$17,2+M35,0))</f>
        <v>0</v>
      </c>
      <c r="AB35" s="12">
        <f>IF(N35="",0,VLOOKUP(E35,'Points Allocation'!$I$21:$M$31,2+N35,0))</f>
        <v>0</v>
      </c>
      <c r="AC35" s="12">
        <f>IF(O35="",0,VLOOKUP(E35,'Points Allocation'!$I$35:$M$45,2+O35,0))</f>
        <v>0</v>
      </c>
      <c r="AD35" s="12">
        <f>IF(P35="",0,VLOOKUP(E35,'Points Allocation'!$I$49:$M$59,2+P35,0))</f>
        <v>0</v>
      </c>
      <c r="AE35" s="12">
        <f>IF(Q35="",0,VLOOKUP(E35,'Points Allocation'!$I$63:$M$73,2+Q35,0))</f>
        <v>0</v>
      </c>
      <c r="AF35" s="12">
        <f>IF(R35="",0,VLOOKUP(E35,'Points Allocation'!$I$77:$M$87,2+R35,0))</f>
        <v>0</v>
      </c>
      <c r="AG35" s="36">
        <f t="shared" si="1"/>
        <v>0</v>
      </c>
      <c r="AH35" s="14">
        <f t="shared" si="7"/>
        <v>0</v>
      </c>
      <c r="AI35" s="17">
        <v>1</v>
      </c>
      <c r="AJ35" s="47">
        <f t="shared" si="3"/>
        <v>0</v>
      </c>
      <c r="AK35" s="27" t="str">
        <f t="shared" si="4"/>
        <v>False</v>
      </c>
      <c r="AL35" s="27">
        <f t="shared" si="5"/>
        <v>0</v>
      </c>
    </row>
    <row r="36" spans="1:38" s="5" customFormat="1" hidden="1">
      <c r="A36" s="13"/>
      <c r="B36" s="13" t="s">
        <v>86</v>
      </c>
      <c r="C36" s="13" t="s">
        <v>158</v>
      </c>
      <c r="D36" s="8"/>
      <c r="E36" s="13">
        <v>64</v>
      </c>
      <c r="F36" s="13"/>
      <c r="G36" s="13"/>
      <c r="H36" s="13"/>
      <c r="I36" s="13"/>
      <c r="J36" s="13"/>
      <c r="K36" s="13"/>
      <c r="L36" s="13"/>
      <c r="M36" s="13"/>
      <c r="N36" s="13"/>
      <c r="O36" s="13"/>
      <c r="P36" s="13"/>
      <c r="Q36" s="13"/>
      <c r="R36" s="13"/>
      <c r="S36" s="12">
        <f>IF(F36="",0,VLOOKUP(E36,'Points Allocation'!$B$7:$F$17,2+F36,0))</f>
        <v>0</v>
      </c>
      <c r="T36" s="12">
        <f>IF(G36="",0,VLOOKUP(E36,'Points Allocation'!$B$21:$F$31,2+G36,0))</f>
        <v>0</v>
      </c>
      <c r="U36" s="12">
        <f>IF(H36="",0,VLOOKUP(E36,'Points Allocation'!$B$35:$F$47,2+H36,0))</f>
        <v>0</v>
      </c>
      <c r="V36" s="12">
        <f>IF(I36="",0,VLOOKUP(E36,'Points Allocation'!$B$49:$F$59,2+I36,0))</f>
        <v>0</v>
      </c>
      <c r="W36" s="12">
        <f>IF(J36="",0,VLOOKUP(E36,'Points Allocation'!$B$63:$F$73,2+J36,0))</f>
        <v>0</v>
      </c>
      <c r="X36" s="12">
        <f>IF(K36="",0,VLOOKUP(E36,'Points Allocation'!$B$77:$F$87,2+K36,0))</f>
        <v>0</v>
      </c>
      <c r="Y36" s="12">
        <f>IF(L36="",0,VLOOKUP(E36,'Points Allocation'!$B$91:$F$101,2+L36,0))</f>
        <v>0</v>
      </c>
      <c r="Z36" s="36">
        <f t="shared" si="0"/>
        <v>0</v>
      </c>
      <c r="AA36" s="12">
        <f>IF(M36="",0,VLOOKUP(E36,'Points Allocation'!$I$7:$M$17,2+M36,0))</f>
        <v>0</v>
      </c>
      <c r="AB36" s="12">
        <f>IF(N36="",0,VLOOKUP(E36,'Points Allocation'!$I$21:$M$31,2+N36,0))</f>
        <v>0</v>
      </c>
      <c r="AC36" s="12">
        <f>IF(O36="",0,VLOOKUP(E36,'Points Allocation'!$I$35:$M$45,2+O36,0))</f>
        <v>0</v>
      </c>
      <c r="AD36" s="12">
        <f>IF(P36="",0,VLOOKUP(E36,'Points Allocation'!$I$49:$M$59,2+P36,0))</f>
        <v>0</v>
      </c>
      <c r="AE36" s="12">
        <f>IF(Q36="",0,VLOOKUP(E36,'Points Allocation'!$I$63:$M$73,2+Q36,0))</f>
        <v>0</v>
      </c>
      <c r="AF36" s="12">
        <f>IF(R36="",0,VLOOKUP(E36,'Points Allocation'!$I$77:$M$87,2+R36,0))</f>
        <v>0</v>
      </c>
      <c r="AG36" s="36">
        <f t="shared" si="1"/>
        <v>0</v>
      </c>
      <c r="AH36" s="14">
        <f t="shared" si="7"/>
        <v>0</v>
      </c>
      <c r="AI36" s="17">
        <v>1</v>
      </c>
      <c r="AJ36" s="47">
        <f t="shared" si="3"/>
        <v>0</v>
      </c>
      <c r="AK36" s="27" t="str">
        <f t="shared" si="4"/>
        <v>False</v>
      </c>
      <c r="AL36" s="27">
        <f t="shared" si="5"/>
        <v>0</v>
      </c>
    </row>
    <row r="37" spans="1:38" s="24" customFormat="1" hidden="1">
      <c r="A37" s="13"/>
      <c r="B37" s="13" t="s">
        <v>159</v>
      </c>
      <c r="C37" s="13" t="s">
        <v>64</v>
      </c>
      <c r="D37" s="27"/>
      <c r="E37" s="13">
        <v>64</v>
      </c>
      <c r="F37" s="13"/>
      <c r="G37" s="13"/>
      <c r="H37" s="13"/>
      <c r="I37" s="13"/>
      <c r="J37" s="13"/>
      <c r="K37" s="13"/>
      <c r="L37" s="13"/>
      <c r="M37" s="13"/>
      <c r="N37" s="13"/>
      <c r="O37" s="13"/>
      <c r="P37" s="13"/>
      <c r="Q37" s="13"/>
      <c r="R37" s="13"/>
      <c r="S37" s="12">
        <f>IF(F37="",0,VLOOKUP(E37,'Points Allocation'!$B$7:$F$17,2+F37,0))</f>
        <v>0</v>
      </c>
      <c r="T37" s="12">
        <f>IF(G37="",0,VLOOKUP(E37,'Points Allocation'!$B$21:$F$31,2+G37,0))</f>
        <v>0</v>
      </c>
      <c r="U37" s="12">
        <f>IF(H37="",0,VLOOKUP(E37,'Points Allocation'!$B$35:$F$47,2+H37,0))</f>
        <v>0</v>
      </c>
      <c r="V37" s="12">
        <f>IF(I37="",0,VLOOKUP(E37,'Points Allocation'!$B$49:$F$59,2+I37,0))</f>
        <v>0</v>
      </c>
      <c r="W37" s="12">
        <f>IF(J37="",0,VLOOKUP(E37,'Points Allocation'!$B$63:$F$73,2+J37,0))</f>
        <v>0</v>
      </c>
      <c r="X37" s="12">
        <f>IF(K37="",0,VLOOKUP(E37,'Points Allocation'!$B$77:$F$87,2+K37,0))</f>
        <v>0</v>
      </c>
      <c r="Y37" s="12">
        <f>IF(L37="",0,VLOOKUP(E37,'Points Allocation'!$B$91:$F$101,2+L37,0))</f>
        <v>0</v>
      </c>
      <c r="Z37" s="36">
        <f t="shared" si="0"/>
        <v>0</v>
      </c>
      <c r="AA37" s="12">
        <f>IF(M37="",0,VLOOKUP(E37,'Points Allocation'!$I$7:$M$17,2+M37,0))</f>
        <v>0</v>
      </c>
      <c r="AB37" s="12">
        <f>IF(N37="",0,VLOOKUP(E37,'Points Allocation'!$I$21:$M$31,2+N37,0))</f>
        <v>0</v>
      </c>
      <c r="AC37" s="12">
        <f>IF(O37="",0,VLOOKUP(E37,'Points Allocation'!$I$35:$M$45,2+O37,0))</f>
        <v>0</v>
      </c>
      <c r="AD37" s="12">
        <f>IF(P37="",0,VLOOKUP(E37,'Points Allocation'!$I$49:$M$59,2+P37,0))</f>
        <v>0</v>
      </c>
      <c r="AE37" s="12">
        <f>IF(Q37="",0,VLOOKUP(E37,'Points Allocation'!$I$63:$M$73,2+Q37,0))</f>
        <v>0</v>
      </c>
      <c r="AF37" s="12">
        <f>IF(R37="",0,VLOOKUP(E37,'Points Allocation'!$I$77:$M$87,2+R37,0))</f>
        <v>0</v>
      </c>
      <c r="AG37" s="36">
        <f t="shared" si="1"/>
        <v>0</v>
      </c>
      <c r="AH37" s="14">
        <f>IF(AK37="False",0,-AL37)</f>
        <v>0</v>
      </c>
      <c r="AI37" s="17">
        <v>1</v>
      </c>
      <c r="AJ37" s="47">
        <f t="shared" ref="AJ37:AJ52" si="8">(SUM(Z37,AG37,AH37))*AI37</f>
        <v>0</v>
      </c>
      <c r="AK37" s="27" t="str">
        <f t="shared" si="4"/>
        <v>False</v>
      </c>
      <c r="AL37" s="27">
        <f t="shared" ref="AL37:AL52" si="9">IF(AG37&gt;U37,U37,AG37)</f>
        <v>0</v>
      </c>
    </row>
    <row r="38" spans="1:38" s="24" customFormat="1" hidden="1">
      <c r="A38" s="13"/>
      <c r="B38" s="13" t="s">
        <v>159</v>
      </c>
      <c r="C38" s="13" t="s">
        <v>63</v>
      </c>
      <c r="D38" s="27"/>
      <c r="E38" s="13">
        <v>64</v>
      </c>
      <c r="F38" s="13"/>
      <c r="G38" s="13"/>
      <c r="H38" s="13"/>
      <c r="I38" s="13"/>
      <c r="J38" s="13"/>
      <c r="K38" s="13"/>
      <c r="L38" s="13"/>
      <c r="M38" s="13"/>
      <c r="N38" s="13"/>
      <c r="O38" s="13"/>
      <c r="P38" s="13"/>
      <c r="Q38" s="13"/>
      <c r="R38" s="13"/>
      <c r="S38" s="12">
        <f>IF(F38="",0,VLOOKUP(E38,'Points Allocation'!$B$7:$F$17,2+F38,0))</f>
        <v>0</v>
      </c>
      <c r="T38" s="12">
        <f>IF(G38="",0,VLOOKUP(E38,'Points Allocation'!$B$21:$F$31,2+G38,0))</f>
        <v>0</v>
      </c>
      <c r="U38" s="12">
        <f>IF(H38="",0,VLOOKUP(E38,'Points Allocation'!$B$35:$F$47,2+H38,0))</f>
        <v>0</v>
      </c>
      <c r="V38" s="12">
        <f>IF(I38="",0,VLOOKUP(E38,'Points Allocation'!$B$49:$F$59,2+I38,0))</f>
        <v>0</v>
      </c>
      <c r="W38" s="12">
        <f>IF(J38="",0,VLOOKUP(E38,'Points Allocation'!$B$63:$F$73,2+J38,0))</f>
        <v>0</v>
      </c>
      <c r="X38" s="12">
        <f>IF(K38="",0,VLOOKUP(E38,'Points Allocation'!$B$77:$F$87,2+K38,0))</f>
        <v>0</v>
      </c>
      <c r="Y38" s="12">
        <f>IF(L38="",0,VLOOKUP(E38,'Points Allocation'!$B$91:$F$101,2+L38,0))</f>
        <v>0</v>
      </c>
      <c r="Z38" s="36">
        <f t="shared" si="0"/>
        <v>0</v>
      </c>
      <c r="AA38" s="12">
        <f>IF(M38="",0,VLOOKUP(E38,'Points Allocation'!$I$7:$M$17,2+M38,0))</f>
        <v>0</v>
      </c>
      <c r="AB38" s="12">
        <f>IF(N38="",0,VLOOKUP(E38,'Points Allocation'!$I$21:$M$31,2+N38,0))</f>
        <v>0</v>
      </c>
      <c r="AC38" s="12">
        <f>IF(O38="",0,VLOOKUP(E38,'Points Allocation'!$I$35:$M$45,2+O38,0))</f>
        <v>0</v>
      </c>
      <c r="AD38" s="12">
        <f>IF(P38="",0,VLOOKUP(E38,'Points Allocation'!$I$49:$M$59,2+P38,0))</f>
        <v>0</v>
      </c>
      <c r="AE38" s="12">
        <f>IF(Q38="",0,VLOOKUP(E38,'Points Allocation'!$I$63:$M$73,2+Q38,0))</f>
        <v>0</v>
      </c>
      <c r="AF38" s="12">
        <f>IF(R38="",0,VLOOKUP(E38,'Points Allocation'!$I$77:$M$87,2+R38,0))</f>
        <v>0</v>
      </c>
      <c r="AG38" s="36">
        <f t="shared" si="1"/>
        <v>0</v>
      </c>
      <c r="AH38" s="14">
        <f t="shared" ref="AH38:AH52" si="10">IF(AK38="False",0,-AL38)</f>
        <v>0</v>
      </c>
      <c r="AI38" s="17">
        <v>1</v>
      </c>
      <c r="AJ38" s="47">
        <f t="shared" si="8"/>
        <v>0</v>
      </c>
      <c r="AK38" s="27" t="str">
        <f t="shared" si="4"/>
        <v>False</v>
      </c>
      <c r="AL38" s="27">
        <f t="shared" si="9"/>
        <v>0</v>
      </c>
    </row>
    <row r="39" spans="1:38" s="24" customFormat="1" hidden="1">
      <c r="A39" s="13"/>
      <c r="B39" s="13" t="s">
        <v>159</v>
      </c>
      <c r="C39" s="13" t="s">
        <v>61</v>
      </c>
      <c r="D39" s="27"/>
      <c r="E39" s="13">
        <v>64</v>
      </c>
      <c r="F39" s="13"/>
      <c r="G39" s="13"/>
      <c r="H39" s="13"/>
      <c r="I39" s="13"/>
      <c r="J39" s="13"/>
      <c r="K39" s="13"/>
      <c r="L39" s="13"/>
      <c r="M39" s="13"/>
      <c r="N39" s="13"/>
      <c r="O39" s="13"/>
      <c r="P39" s="13"/>
      <c r="Q39" s="13"/>
      <c r="R39" s="13"/>
      <c r="S39" s="12">
        <f>IF(F39="",0,VLOOKUP(E39,'Points Allocation'!$B$7:$F$17,2+F39,0))</f>
        <v>0</v>
      </c>
      <c r="T39" s="12">
        <f>IF(G39="",0,VLOOKUP(E39,'Points Allocation'!$B$21:$F$31,2+G39,0))</f>
        <v>0</v>
      </c>
      <c r="U39" s="12">
        <f>IF(H39="",0,VLOOKUP(E39,'Points Allocation'!$B$35:$F$47,2+H39,0))</f>
        <v>0</v>
      </c>
      <c r="V39" s="12">
        <f>IF(I39="",0,VLOOKUP(E39,'Points Allocation'!$B$49:$F$59,2+I39,0))</f>
        <v>0</v>
      </c>
      <c r="W39" s="12">
        <f>IF(J39="",0,VLOOKUP(E39,'Points Allocation'!$B$63:$F$73,2+J39,0))</f>
        <v>0</v>
      </c>
      <c r="X39" s="12">
        <f>IF(K39="",0,VLOOKUP(E39,'Points Allocation'!$B$77:$F$87,2+K39,0))</f>
        <v>0</v>
      </c>
      <c r="Y39" s="12">
        <f>IF(L39="",0,VLOOKUP(E39,'Points Allocation'!$B$91:$F$101,2+L39,0))</f>
        <v>0</v>
      </c>
      <c r="Z39" s="36">
        <f t="shared" si="0"/>
        <v>0</v>
      </c>
      <c r="AA39" s="12">
        <f>IF(M39="",0,VLOOKUP(E39,'Points Allocation'!$I$7:$M$17,2+M39,0))</f>
        <v>0</v>
      </c>
      <c r="AB39" s="12">
        <f>IF(N39="",0,VLOOKUP(E39,'Points Allocation'!$I$21:$M$31,2+N39,0))</f>
        <v>0</v>
      </c>
      <c r="AC39" s="12">
        <f>IF(O39="",0,VLOOKUP(E39,'Points Allocation'!$I$35:$M$45,2+O39,0))</f>
        <v>0</v>
      </c>
      <c r="AD39" s="12">
        <f>IF(P39="",0,VLOOKUP(E39,'Points Allocation'!$I$49:$M$59,2+P39,0))</f>
        <v>0</v>
      </c>
      <c r="AE39" s="12">
        <f>IF(Q39="",0,VLOOKUP(E39,'Points Allocation'!$I$63:$M$73,2+Q39,0))</f>
        <v>0</v>
      </c>
      <c r="AF39" s="12">
        <f>IF(R39="",0,VLOOKUP(E39,'Points Allocation'!$I$77:$M$87,2+R39,0))</f>
        <v>0</v>
      </c>
      <c r="AG39" s="36">
        <f t="shared" si="1"/>
        <v>0</v>
      </c>
      <c r="AH39" s="14">
        <f t="shared" si="10"/>
        <v>0</v>
      </c>
      <c r="AI39" s="17">
        <v>1</v>
      </c>
      <c r="AJ39" s="47">
        <f t="shared" si="8"/>
        <v>0</v>
      </c>
      <c r="AK39" s="27" t="str">
        <f t="shared" si="4"/>
        <v>False</v>
      </c>
      <c r="AL39" s="27">
        <f t="shared" si="9"/>
        <v>0</v>
      </c>
    </row>
    <row r="40" spans="1:38" s="24" customFormat="1" hidden="1">
      <c r="A40" s="13"/>
      <c r="B40" s="13" t="s">
        <v>159</v>
      </c>
      <c r="C40" s="13" t="s">
        <v>60</v>
      </c>
      <c r="D40" s="27"/>
      <c r="E40" s="13">
        <v>64</v>
      </c>
      <c r="F40" s="13"/>
      <c r="G40" s="13"/>
      <c r="H40" s="13"/>
      <c r="I40" s="13"/>
      <c r="J40" s="13"/>
      <c r="K40" s="13"/>
      <c r="L40" s="13"/>
      <c r="M40" s="13"/>
      <c r="N40" s="13"/>
      <c r="O40" s="13"/>
      <c r="P40" s="13"/>
      <c r="Q40" s="13"/>
      <c r="R40" s="13"/>
      <c r="S40" s="12">
        <f>IF(F40="",0,VLOOKUP(E40,'Points Allocation'!$B$7:$F$17,2+F40,0))</f>
        <v>0</v>
      </c>
      <c r="T40" s="12">
        <f>IF(G40="",0,VLOOKUP(E40,'Points Allocation'!$B$21:$F$31,2+G40,0))</f>
        <v>0</v>
      </c>
      <c r="U40" s="12">
        <f>IF(H40="",0,VLOOKUP(E40,'Points Allocation'!$B$35:$F$47,2+H40,0))</f>
        <v>0</v>
      </c>
      <c r="V40" s="12">
        <f>IF(I40="",0,VLOOKUP(E40,'Points Allocation'!$B$49:$F$59,2+I40,0))</f>
        <v>0</v>
      </c>
      <c r="W40" s="12">
        <f>IF(J40="",0,VLOOKUP(E40,'Points Allocation'!$B$63:$F$73,2+J40,0))</f>
        <v>0</v>
      </c>
      <c r="X40" s="12">
        <f>IF(K40="",0,VLOOKUP(E40,'Points Allocation'!$B$77:$F$87,2+K40,0))</f>
        <v>0</v>
      </c>
      <c r="Y40" s="12">
        <f>IF(L40="",0,VLOOKUP(E40,'Points Allocation'!$B$91:$F$101,2+L40,0))</f>
        <v>0</v>
      </c>
      <c r="Z40" s="36">
        <f t="shared" si="0"/>
        <v>0</v>
      </c>
      <c r="AA40" s="12">
        <f>IF(M40="",0,VLOOKUP(E40,'Points Allocation'!$I$7:$M$17,2+M40,0))</f>
        <v>0</v>
      </c>
      <c r="AB40" s="12">
        <f>IF(N40="",0,VLOOKUP(E40,'Points Allocation'!$I$21:$M$31,2+N40,0))</f>
        <v>0</v>
      </c>
      <c r="AC40" s="12">
        <f>IF(O40="",0,VLOOKUP(E40,'Points Allocation'!$I$35:$M$45,2+O40,0))</f>
        <v>0</v>
      </c>
      <c r="AD40" s="12">
        <f>IF(P40="",0,VLOOKUP(E40,'Points Allocation'!$I$49:$M$59,2+P40,0))</f>
        <v>0</v>
      </c>
      <c r="AE40" s="12">
        <f>IF(Q40="",0,VLOOKUP(E40,'Points Allocation'!$I$63:$M$73,2+Q40,0))</f>
        <v>0</v>
      </c>
      <c r="AF40" s="12">
        <f>IF(R40="",0,VLOOKUP(E40,'Points Allocation'!$I$77:$M$87,2+R40,0))</f>
        <v>0</v>
      </c>
      <c r="AG40" s="36">
        <f t="shared" si="1"/>
        <v>0</v>
      </c>
      <c r="AH40" s="14">
        <f t="shared" si="10"/>
        <v>0</v>
      </c>
      <c r="AI40" s="17">
        <v>1</v>
      </c>
      <c r="AJ40" s="47">
        <f t="shared" si="8"/>
        <v>0</v>
      </c>
      <c r="AK40" s="27" t="str">
        <f t="shared" si="4"/>
        <v>False</v>
      </c>
      <c r="AL40" s="27">
        <f t="shared" si="9"/>
        <v>0</v>
      </c>
    </row>
    <row r="41" spans="1:38" s="24" customFormat="1" hidden="1">
      <c r="A41" s="13"/>
      <c r="B41" s="13" t="s">
        <v>159</v>
      </c>
      <c r="C41" s="13" t="s">
        <v>62</v>
      </c>
      <c r="D41" s="27"/>
      <c r="E41" s="13">
        <v>64</v>
      </c>
      <c r="F41" s="13"/>
      <c r="G41" s="13"/>
      <c r="H41" s="13"/>
      <c r="I41" s="13"/>
      <c r="J41" s="13"/>
      <c r="K41" s="13"/>
      <c r="L41" s="13"/>
      <c r="M41" s="13"/>
      <c r="N41" s="13"/>
      <c r="O41" s="13"/>
      <c r="P41" s="13"/>
      <c r="Q41" s="13"/>
      <c r="R41" s="13"/>
      <c r="S41" s="12">
        <f>IF(F41="",0,VLOOKUP(E41,'Points Allocation'!$B$7:$F$17,2+F41,0))</f>
        <v>0</v>
      </c>
      <c r="T41" s="12">
        <f>IF(G41="",0,VLOOKUP(E41,'Points Allocation'!$B$21:$F$31,2+G41,0))</f>
        <v>0</v>
      </c>
      <c r="U41" s="12">
        <f>IF(H41="",0,VLOOKUP(E41,'Points Allocation'!$B$35:$F$47,2+H41,0))</f>
        <v>0</v>
      </c>
      <c r="V41" s="12">
        <f>IF(I41="",0,VLOOKUP(E41,'Points Allocation'!$B$49:$F$59,2+I41,0))</f>
        <v>0</v>
      </c>
      <c r="W41" s="12">
        <f>IF(J41="",0,VLOOKUP(E41,'Points Allocation'!$B$63:$F$73,2+J41,0))</f>
        <v>0</v>
      </c>
      <c r="X41" s="12">
        <f>IF(K41="",0,VLOOKUP(E41,'Points Allocation'!$B$77:$F$87,2+K41,0))</f>
        <v>0</v>
      </c>
      <c r="Y41" s="12">
        <f>IF(L41="",0,VLOOKUP(E41,'Points Allocation'!$B$91:$F$101,2+L41,0))</f>
        <v>0</v>
      </c>
      <c r="Z41" s="36">
        <f t="shared" si="0"/>
        <v>0</v>
      </c>
      <c r="AA41" s="12">
        <f>IF(M41="",0,VLOOKUP(E41,'Points Allocation'!$I$7:$M$17,2+M41,0))</f>
        <v>0</v>
      </c>
      <c r="AB41" s="12">
        <f>IF(N41="",0,VLOOKUP(E41,'Points Allocation'!$I$21:$M$31,2+N41,0))</f>
        <v>0</v>
      </c>
      <c r="AC41" s="12">
        <f>IF(O41="",0,VLOOKUP(E41,'Points Allocation'!$I$35:$M$45,2+O41,0))</f>
        <v>0</v>
      </c>
      <c r="AD41" s="12">
        <f>IF(P41="",0,VLOOKUP(E41,'Points Allocation'!$I$49:$M$59,2+P41,0))</f>
        <v>0</v>
      </c>
      <c r="AE41" s="12">
        <f>IF(Q41="",0,VLOOKUP(E41,'Points Allocation'!$I$63:$M$73,2+Q41,0))</f>
        <v>0</v>
      </c>
      <c r="AF41" s="12">
        <f>IF(R41="",0,VLOOKUP(E41,'Points Allocation'!$I$77:$M$87,2+R41,0))</f>
        <v>0</v>
      </c>
      <c r="AG41" s="36">
        <f t="shared" si="1"/>
        <v>0</v>
      </c>
      <c r="AH41" s="14">
        <f t="shared" si="10"/>
        <v>0</v>
      </c>
      <c r="AI41" s="17">
        <v>1</v>
      </c>
      <c r="AJ41" s="47">
        <f t="shared" si="8"/>
        <v>0</v>
      </c>
      <c r="AK41" s="27" t="str">
        <f t="shared" si="4"/>
        <v>False</v>
      </c>
      <c r="AL41" s="27">
        <f t="shared" si="9"/>
        <v>0</v>
      </c>
    </row>
    <row r="42" spans="1:38" s="24" customFormat="1" hidden="1">
      <c r="A42" s="13"/>
      <c r="B42" s="13" t="s">
        <v>159</v>
      </c>
      <c r="C42" s="13" t="s">
        <v>65</v>
      </c>
      <c r="D42" s="27"/>
      <c r="E42" s="13">
        <v>64</v>
      </c>
      <c r="F42" s="13"/>
      <c r="G42" s="13"/>
      <c r="H42" s="13"/>
      <c r="I42" s="13"/>
      <c r="J42" s="13"/>
      <c r="K42" s="13"/>
      <c r="L42" s="13"/>
      <c r="M42" s="13"/>
      <c r="N42" s="13"/>
      <c r="O42" s="13"/>
      <c r="P42" s="13"/>
      <c r="Q42" s="13"/>
      <c r="R42" s="13"/>
      <c r="S42" s="12">
        <f>IF(F42="",0,VLOOKUP(E42,'Points Allocation'!$B$7:$F$17,2+F42,0))</f>
        <v>0</v>
      </c>
      <c r="T42" s="12">
        <f>IF(G42="",0,VLOOKUP(E42,'Points Allocation'!$B$21:$F$31,2+G42,0))</f>
        <v>0</v>
      </c>
      <c r="U42" s="12">
        <f>IF(H42="",0,VLOOKUP(E42,'Points Allocation'!$B$35:$F$47,2+H42,0))</f>
        <v>0</v>
      </c>
      <c r="V42" s="12">
        <f>IF(I42="",0,VLOOKUP(E42,'Points Allocation'!$B$49:$F$59,2+I42,0))</f>
        <v>0</v>
      </c>
      <c r="W42" s="12">
        <f>IF(J42="",0,VLOOKUP(E42,'Points Allocation'!$B$63:$F$73,2+J42,0))</f>
        <v>0</v>
      </c>
      <c r="X42" s="12">
        <f>IF(K42="",0,VLOOKUP(E42,'Points Allocation'!$B$77:$F$87,2+K42,0))</f>
        <v>0</v>
      </c>
      <c r="Y42" s="12">
        <f>IF(L42="",0,VLOOKUP(E42,'Points Allocation'!$B$91:$F$101,2+L42,0))</f>
        <v>0</v>
      </c>
      <c r="Z42" s="36">
        <f t="shared" si="0"/>
        <v>0</v>
      </c>
      <c r="AA42" s="12">
        <f>IF(M42="",0,VLOOKUP(E42,'Points Allocation'!$I$7:$M$17,2+M42,0))</f>
        <v>0</v>
      </c>
      <c r="AB42" s="12">
        <f>IF(N42="",0,VLOOKUP(E42,'Points Allocation'!$I$21:$M$31,2+N42,0))</f>
        <v>0</v>
      </c>
      <c r="AC42" s="12">
        <f>IF(O42="",0,VLOOKUP(E42,'Points Allocation'!$I$35:$M$45,2+O42,0))</f>
        <v>0</v>
      </c>
      <c r="AD42" s="12">
        <f>IF(P42="",0,VLOOKUP(E42,'Points Allocation'!$I$49:$M$59,2+P42,0))</f>
        <v>0</v>
      </c>
      <c r="AE42" s="12">
        <f>IF(Q42="",0,VLOOKUP(E42,'Points Allocation'!$I$63:$M$73,2+Q42,0))</f>
        <v>0</v>
      </c>
      <c r="AF42" s="12">
        <f>IF(R42="",0,VLOOKUP(E42,'Points Allocation'!$I$77:$M$87,2+R42,0))</f>
        <v>0</v>
      </c>
      <c r="AG42" s="36">
        <f t="shared" si="1"/>
        <v>0</v>
      </c>
      <c r="AH42" s="14">
        <f t="shared" si="10"/>
        <v>0</v>
      </c>
      <c r="AI42" s="17">
        <v>1.5</v>
      </c>
      <c r="AJ42" s="47">
        <f t="shared" si="8"/>
        <v>0</v>
      </c>
      <c r="AK42" s="27" t="str">
        <f t="shared" si="4"/>
        <v>False</v>
      </c>
      <c r="AL42" s="27">
        <f t="shared" si="9"/>
        <v>0</v>
      </c>
    </row>
    <row r="43" spans="1:38" s="24" customFormat="1" hidden="1">
      <c r="A43" s="13"/>
      <c r="B43" s="13" t="s">
        <v>159</v>
      </c>
      <c r="C43" s="13" t="s">
        <v>67</v>
      </c>
      <c r="D43" s="27"/>
      <c r="E43" s="13">
        <v>64</v>
      </c>
      <c r="F43" s="13"/>
      <c r="G43" s="13"/>
      <c r="H43" s="13"/>
      <c r="I43" s="13"/>
      <c r="J43" s="13"/>
      <c r="K43" s="13"/>
      <c r="L43" s="13"/>
      <c r="M43" s="13"/>
      <c r="N43" s="13"/>
      <c r="O43" s="13"/>
      <c r="P43" s="13"/>
      <c r="Q43" s="13"/>
      <c r="R43" s="13"/>
      <c r="S43" s="12">
        <f>IF(F43="",0,VLOOKUP(E43,'Points Allocation'!$B$7:$F$17,2+F43,0))</f>
        <v>0</v>
      </c>
      <c r="T43" s="12">
        <f>IF(G43="",0,VLOOKUP(E43,'Points Allocation'!$B$21:$F$31,2+G43,0))</f>
        <v>0</v>
      </c>
      <c r="U43" s="12">
        <f>IF(H43="",0,VLOOKUP(E43,'Points Allocation'!$B$35:$F$47,2+H43,0))</f>
        <v>0</v>
      </c>
      <c r="V43" s="12">
        <f>IF(I43="",0,VLOOKUP(E43,'Points Allocation'!$B$49:$F$59,2+I43,0))</f>
        <v>0</v>
      </c>
      <c r="W43" s="12">
        <f>IF(J43="",0,VLOOKUP(E43,'Points Allocation'!$B$63:$F$73,2+J43,0))</f>
        <v>0</v>
      </c>
      <c r="X43" s="12">
        <f>IF(K43="",0,VLOOKUP(E43,'Points Allocation'!$B$77:$F$87,2+K43,0))</f>
        <v>0</v>
      </c>
      <c r="Y43" s="12">
        <f>IF(L43="",0,VLOOKUP(E43,'Points Allocation'!$B$91:$F$101,2+L43,0))</f>
        <v>0</v>
      </c>
      <c r="Z43" s="36">
        <f t="shared" si="0"/>
        <v>0</v>
      </c>
      <c r="AA43" s="12">
        <f>IF(M43="",0,VLOOKUP(E43,'Points Allocation'!$I$7:$M$17,2+M43,0))</f>
        <v>0</v>
      </c>
      <c r="AB43" s="12">
        <f>IF(N43="",0,VLOOKUP(E43,'Points Allocation'!$I$21:$M$31,2+N43,0))</f>
        <v>0</v>
      </c>
      <c r="AC43" s="12">
        <f>IF(O43="",0,VLOOKUP(E43,'Points Allocation'!$I$35:$M$45,2+O43,0))</f>
        <v>0</v>
      </c>
      <c r="AD43" s="12">
        <f>IF(P43="",0,VLOOKUP(E43,'Points Allocation'!$I$49:$M$59,2+P43,0))</f>
        <v>0</v>
      </c>
      <c r="AE43" s="12">
        <f>IF(Q43="",0,VLOOKUP(E43,'Points Allocation'!$I$63:$M$73,2+Q43,0))</f>
        <v>0</v>
      </c>
      <c r="AF43" s="12">
        <f>IF(R43="",0,VLOOKUP(E43,'Points Allocation'!$I$77:$M$87,2+R43,0))</f>
        <v>0</v>
      </c>
      <c r="AG43" s="36">
        <f t="shared" si="1"/>
        <v>0</v>
      </c>
      <c r="AH43" s="14">
        <f t="shared" si="10"/>
        <v>0</v>
      </c>
      <c r="AI43" s="17">
        <v>1</v>
      </c>
      <c r="AJ43" s="47">
        <f t="shared" si="8"/>
        <v>0</v>
      </c>
      <c r="AK43" s="27" t="str">
        <f t="shared" si="4"/>
        <v>False</v>
      </c>
      <c r="AL43" s="27">
        <f t="shared" si="9"/>
        <v>0</v>
      </c>
    </row>
    <row r="44" spans="1:38" s="24" customFormat="1" hidden="1">
      <c r="A44" s="13"/>
      <c r="B44" s="13" t="s">
        <v>159</v>
      </c>
      <c r="C44" s="13" t="s">
        <v>176</v>
      </c>
      <c r="D44" s="27"/>
      <c r="E44" s="13">
        <v>64</v>
      </c>
      <c r="F44" s="13"/>
      <c r="G44" s="13"/>
      <c r="H44" s="13"/>
      <c r="I44" s="13"/>
      <c r="J44" s="13"/>
      <c r="K44" s="13"/>
      <c r="L44" s="13"/>
      <c r="M44" s="13"/>
      <c r="N44" s="13"/>
      <c r="O44" s="13"/>
      <c r="P44" s="13"/>
      <c r="Q44" s="13"/>
      <c r="R44" s="13"/>
      <c r="S44" s="12">
        <f>IF(F44="",0,VLOOKUP(E44,'Points Allocation'!$B$7:$F$17,2+F44,0))</f>
        <v>0</v>
      </c>
      <c r="T44" s="12">
        <f>IF(G44="",0,VLOOKUP(E44,'Points Allocation'!$B$21:$F$31,2+G44,0))</f>
        <v>0</v>
      </c>
      <c r="U44" s="12">
        <f>IF(H44="",0,VLOOKUP(E44,'Points Allocation'!$B$35:$F$47,2+H44,0))</f>
        <v>0</v>
      </c>
      <c r="V44" s="12">
        <f>IF(I44="",0,VLOOKUP(E44,'Points Allocation'!$B$49:$F$59,2+I44,0))</f>
        <v>0</v>
      </c>
      <c r="W44" s="12">
        <f>IF(J44="",0,VLOOKUP(E44,'Points Allocation'!$B$63:$F$73,2+J44,0))</f>
        <v>0</v>
      </c>
      <c r="X44" s="12">
        <f>IF(K44="",0,VLOOKUP(E44,'Points Allocation'!$B$77:$F$87,2+K44,0))</f>
        <v>0</v>
      </c>
      <c r="Y44" s="12">
        <f>IF(L44="",0,VLOOKUP(E44,'Points Allocation'!$B$91:$F$101,2+L44,0))</f>
        <v>0</v>
      </c>
      <c r="Z44" s="36">
        <f t="shared" si="0"/>
        <v>0</v>
      </c>
      <c r="AA44" s="12">
        <f>IF(M44="",0,VLOOKUP(E44,'Points Allocation'!$I$7:$M$17,2+M44,0))</f>
        <v>0</v>
      </c>
      <c r="AB44" s="12">
        <f>IF(N44="",0,VLOOKUP(E44,'Points Allocation'!$I$21:$M$31,2+N44,0))</f>
        <v>0</v>
      </c>
      <c r="AC44" s="12">
        <f>IF(O44="",0,VLOOKUP(E44,'Points Allocation'!$I$35:$M$45,2+O44,0))</f>
        <v>0</v>
      </c>
      <c r="AD44" s="12">
        <f>IF(P44="",0,VLOOKUP(E44,'Points Allocation'!$I$49:$M$59,2+P44,0))</f>
        <v>0</v>
      </c>
      <c r="AE44" s="12">
        <f>IF(Q44="",0,VLOOKUP(E44,'Points Allocation'!$I$63:$M$73,2+Q44,0))</f>
        <v>0</v>
      </c>
      <c r="AF44" s="12">
        <f>IF(R44="",0,VLOOKUP(E44,'Points Allocation'!$I$77:$M$87,2+R44,0))</f>
        <v>0</v>
      </c>
      <c r="AG44" s="36">
        <f t="shared" si="1"/>
        <v>0</v>
      </c>
      <c r="AH44" s="14">
        <f t="shared" si="10"/>
        <v>0</v>
      </c>
      <c r="AI44" s="17">
        <v>1</v>
      </c>
      <c r="AJ44" s="47">
        <f t="shared" si="8"/>
        <v>0</v>
      </c>
      <c r="AK44" s="27" t="str">
        <f t="shared" si="4"/>
        <v>False</v>
      </c>
      <c r="AL44" s="27">
        <f t="shared" si="9"/>
        <v>0</v>
      </c>
    </row>
    <row r="45" spans="1:38" s="24" customFormat="1" hidden="1">
      <c r="A45" s="13"/>
      <c r="B45" s="13" t="s">
        <v>159</v>
      </c>
      <c r="C45" s="13" t="s">
        <v>68</v>
      </c>
      <c r="D45" s="27"/>
      <c r="E45" s="13">
        <v>64</v>
      </c>
      <c r="F45" s="13"/>
      <c r="G45" s="13"/>
      <c r="H45" s="13"/>
      <c r="I45" s="13"/>
      <c r="J45" s="13"/>
      <c r="K45" s="13"/>
      <c r="L45" s="13"/>
      <c r="M45" s="13"/>
      <c r="N45" s="13"/>
      <c r="O45" s="13"/>
      <c r="P45" s="13"/>
      <c r="Q45" s="13"/>
      <c r="R45" s="13"/>
      <c r="S45" s="12">
        <f>IF(F45="",0,VLOOKUP(E45,'Points Allocation'!$B$7:$F$17,2+F45,0))</f>
        <v>0</v>
      </c>
      <c r="T45" s="12">
        <f>IF(G45="",0,VLOOKUP(E45,'Points Allocation'!$B$21:$F$31,2+G45,0))</f>
        <v>0</v>
      </c>
      <c r="U45" s="12">
        <f>IF(H45="",0,VLOOKUP(E45,'Points Allocation'!$B$35:$F$47,2+H45,0))</f>
        <v>0</v>
      </c>
      <c r="V45" s="12">
        <f>IF(I45="",0,VLOOKUP(E45,'Points Allocation'!$B$49:$F$59,2+I45,0))</f>
        <v>0</v>
      </c>
      <c r="W45" s="12">
        <f>IF(J45="",0,VLOOKUP(E45,'Points Allocation'!$B$63:$F$73,2+J45,0))</f>
        <v>0</v>
      </c>
      <c r="X45" s="12">
        <f>IF(K45="",0,VLOOKUP(E45,'Points Allocation'!$B$77:$F$87,2+K45,0))</f>
        <v>0</v>
      </c>
      <c r="Y45" s="12">
        <f>IF(L45="",0,VLOOKUP(E45,'Points Allocation'!$B$91:$F$101,2+L45,0))</f>
        <v>0</v>
      </c>
      <c r="Z45" s="36">
        <f t="shared" si="0"/>
        <v>0</v>
      </c>
      <c r="AA45" s="12">
        <f>IF(M45="",0,VLOOKUP(E45,'Points Allocation'!$I$7:$M$17,2+M45,0))</f>
        <v>0</v>
      </c>
      <c r="AB45" s="12">
        <f>IF(N45="",0,VLOOKUP(E45,'Points Allocation'!$I$21:$M$31,2+N45,0))</f>
        <v>0</v>
      </c>
      <c r="AC45" s="12">
        <f>IF(O45="",0,VLOOKUP(E45,'Points Allocation'!$I$35:$M$45,2+O45,0))</f>
        <v>0</v>
      </c>
      <c r="AD45" s="12">
        <f>IF(P45="",0,VLOOKUP(E45,'Points Allocation'!$I$49:$M$59,2+P45,0))</f>
        <v>0</v>
      </c>
      <c r="AE45" s="12">
        <f>IF(Q45="",0,VLOOKUP(E45,'Points Allocation'!$I$63:$M$73,2+Q45,0))</f>
        <v>0</v>
      </c>
      <c r="AF45" s="12">
        <f>IF(R45="",0,VLOOKUP(E45,'Points Allocation'!$I$77:$M$87,2+R45,0))</f>
        <v>0</v>
      </c>
      <c r="AG45" s="36">
        <f t="shared" si="1"/>
        <v>0</v>
      </c>
      <c r="AH45" s="14">
        <f t="shared" si="10"/>
        <v>0</v>
      </c>
      <c r="AI45" s="17">
        <v>1</v>
      </c>
      <c r="AJ45" s="47">
        <f t="shared" si="8"/>
        <v>0</v>
      </c>
      <c r="AK45" s="27" t="str">
        <f t="shared" si="4"/>
        <v>False</v>
      </c>
      <c r="AL45" s="27">
        <f t="shared" si="9"/>
        <v>0</v>
      </c>
    </row>
    <row r="46" spans="1:38" s="24" customFormat="1" hidden="1">
      <c r="A46" s="13"/>
      <c r="B46" s="13" t="s">
        <v>159</v>
      </c>
      <c r="C46" s="13" t="s">
        <v>69</v>
      </c>
      <c r="D46" s="27"/>
      <c r="E46" s="13">
        <v>64</v>
      </c>
      <c r="F46" s="13"/>
      <c r="G46" s="13"/>
      <c r="H46" s="13"/>
      <c r="I46" s="13"/>
      <c r="J46" s="13"/>
      <c r="K46" s="13"/>
      <c r="L46" s="13"/>
      <c r="M46" s="13"/>
      <c r="N46" s="13"/>
      <c r="O46" s="13"/>
      <c r="P46" s="13"/>
      <c r="Q46" s="13"/>
      <c r="R46" s="13"/>
      <c r="S46" s="12">
        <f>IF(F46="",0,VLOOKUP(E46,'Points Allocation'!$B$7:$F$17,2+F46,0))</f>
        <v>0</v>
      </c>
      <c r="T46" s="12">
        <f>IF(G46="",0,VLOOKUP(E46,'Points Allocation'!$B$21:$F$31,2+G46,0))</f>
        <v>0</v>
      </c>
      <c r="U46" s="12">
        <f>IF(H46="",0,VLOOKUP(E46,'Points Allocation'!$B$35:$F$47,2+H46,0))</f>
        <v>0</v>
      </c>
      <c r="V46" s="12">
        <f>IF(I46="",0,VLOOKUP(E46,'Points Allocation'!$B$49:$F$59,2+I46,0))</f>
        <v>0</v>
      </c>
      <c r="W46" s="12">
        <f>IF(J46="",0,VLOOKUP(E46,'Points Allocation'!$B$63:$F$73,2+J46,0))</f>
        <v>0</v>
      </c>
      <c r="X46" s="12">
        <f>IF(K46="",0,VLOOKUP(E46,'Points Allocation'!$B$77:$F$87,2+K46,0))</f>
        <v>0</v>
      </c>
      <c r="Y46" s="12">
        <f>IF(L46="",0,VLOOKUP(E46,'Points Allocation'!$B$91:$F$101,2+L46,0))</f>
        <v>0</v>
      </c>
      <c r="Z46" s="36">
        <f t="shared" si="0"/>
        <v>0</v>
      </c>
      <c r="AA46" s="12">
        <f>IF(M46="",0,VLOOKUP(E46,'Points Allocation'!$I$7:$M$17,2+M46,0))</f>
        <v>0</v>
      </c>
      <c r="AB46" s="12">
        <f>IF(N46="",0,VLOOKUP(E46,'Points Allocation'!$I$21:$M$31,2+N46,0))</f>
        <v>0</v>
      </c>
      <c r="AC46" s="12">
        <f>IF(O46="",0,VLOOKUP(E46,'Points Allocation'!$I$35:$M$45,2+O46,0))</f>
        <v>0</v>
      </c>
      <c r="AD46" s="12">
        <f>IF(P46="",0,VLOOKUP(E46,'Points Allocation'!$I$49:$M$59,2+P46,0))</f>
        <v>0</v>
      </c>
      <c r="AE46" s="12">
        <f>IF(Q46="",0,VLOOKUP(E46,'Points Allocation'!$I$63:$M$73,2+Q46,0))</f>
        <v>0</v>
      </c>
      <c r="AF46" s="12">
        <f>IF(R46="",0,VLOOKUP(E46,'Points Allocation'!$I$77:$M$87,2+R46,0))</f>
        <v>0</v>
      </c>
      <c r="AG46" s="36">
        <f t="shared" si="1"/>
        <v>0</v>
      </c>
      <c r="AH46" s="14">
        <f t="shared" si="10"/>
        <v>0</v>
      </c>
      <c r="AI46" s="17">
        <v>1</v>
      </c>
      <c r="AJ46" s="47">
        <f t="shared" si="8"/>
        <v>0</v>
      </c>
      <c r="AK46" s="27" t="str">
        <f t="shared" si="4"/>
        <v>False</v>
      </c>
      <c r="AL46" s="27">
        <f t="shared" si="9"/>
        <v>0</v>
      </c>
    </row>
    <row r="47" spans="1:38" s="24" customFormat="1" hidden="1">
      <c r="A47" s="13"/>
      <c r="B47" s="13" t="s">
        <v>159</v>
      </c>
      <c r="C47" s="13" t="s">
        <v>153</v>
      </c>
      <c r="D47" s="27"/>
      <c r="E47" s="13">
        <v>64</v>
      </c>
      <c r="F47" s="13"/>
      <c r="G47" s="13"/>
      <c r="H47" s="13"/>
      <c r="I47" s="13"/>
      <c r="J47" s="13"/>
      <c r="K47" s="13"/>
      <c r="L47" s="13"/>
      <c r="M47" s="13"/>
      <c r="N47" s="13"/>
      <c r="O47" s="13"/>
      <c r="P47" s="13"/>
      <c r="Q47" s="13"/>
      <c r="R47" s="13"/>
      <c r="S47" s="12">
        <f>IF(F47="",0,VLOOKUP(E47,'Points Allocation'!$B$7:$F$17,2+F47,0))</f>
        <v>0</v>
      </c>
      <c r="T47" s="12">
        <f>IF(G47="",0,VLOOKUP(E47,'Points Allocation'!$B$21:$F$31,2+G47,0))</f>
        <v>0</v>
      </c>
      <c r="U47" s="12">
        <f>IF(H47="",0,VLOOKUP(E47,'Points Allocation'!$B$35:$F$47,2+H47,0))</f>
        <v>0</v>
      </c>
      <c r="V47" s="12">
        <f>IF(I47="",0,VLOOKUP(E47,'Points Allocation'!$B$49:$F$59,2+I47,0))</f>
        <v>0</v>
      </c>
      <c r="W47" s="12">
        <f>IF(J47="",0,VLOOKUP(E47,'Points Allocation'!$B$63:$F$73,2+J47,0))</f>
        <v>0</v>
      </c>
      <c r="X47" s="12">
        <f>IF(K47="",0,VLOOKUP(E47,'Points Allocation'!$B$77:$F$87,2+K47,0))</f>
        <v>0</v>
      </c>
      <c r="Y47" s="12">
        <f>IF(L47="",0,VLOOKUP(E47,'Points Allocation'!$B$91:$F$101,2+L47,0))</f>
        <v>0</v>
      </c>
      <c r="Z47" s="36">
        <f t="shared" si="0"/>
        <v>0</v>
      </c>
      <c r="AA47" s="12">
        <f>IF(M47="",0,VLOOKUP(E47,'Points Allocation'!$I$7:$M$17,2+M47,0))</f>
        <v>0</v>
      </c>
      <c r="AB47" s="12">
        <f>IF(N47="",0,VLOOKUP(E47,'Points Allocation'!$I$21:$M$31,2+N47,0))</f>
        <v>0</v>
      </c>
      <c r="AC47" s="12">
        <f>IF(O47="",0,VLOOKUP(E47,'Points Allocation'!$I$35:$M$45,2+O47,0))</f>
        <v>0</v>
      </c>
      <c r="AD47" s="12">
        <f>IF(P47="",0,VLOOKUP(E47,'Points Allocation'!$I$49:$M$59,2+P47,0))</f>
        <v>0</v>
      </c>
      <c r="AE47" s="12">
        <f>IF(Q47="",0,VLOOKUP(E47,'Points Allocation'!$I$63:$M$73,2+Q47,0))</f>
        <v>0</v>
      </c>
      <c r="AF47" s="12">
        <f>IF(R47="",0,VLOOKUP(E47,'Points Allocation'!$I$77:$M$87,2+R47,0))</f>
        <v>0</v>
      </c>
      <c r="AG47" s="36">
        <f t="shared" si="1"/>
        <v>0</v>
      </c>
      <c r="AH47" s="14">
        <f t="shared" si="10"/>
        <v>0</v>
      </c>
      <c r="AI47" s="17">
        <v>1</v>
      </c>
      <c r="AJ47" s="47">
        <f t="shared" si="8"/>
        <v>0</v>
      </c>
      <c r="AK47" s="27" t="str">
        <f t="shared" si="4"/>
        <v>False</v>
      </c>
      <c r="AL47" s="27">
        <f t="shared" si="9"/>
        <v>0</v>
      </c>
    </row>
    <row r="48" spans="1:38" s="24" customFormat="1" hidden="1">
      <c r="A48" s="13"/>
      <c r="B48" s="13" t="s">
        <v>159</v>
      </c>
      <c r="C48" s="13" t="s">
        <v>154</v>
      </c>
      <c r="D48" s="27"/>
      <c r="E48" s="13">
        <v>64</v>
      </c>
      <c r="F48" s="13"/>
      <c r="G48" s="13"/>
      <c r="H48" s="13"/>
      <c r="I48" s="13"/>
      <c r="J48" s="13"/>
      <c r="K48" s="13"/>
      <c r="L48" s="13"/>
      <c r="M48" s="13"/>
      <c r="N48" s="13"/>
      <c r="O48" s="13"/>
      <c r="P48" s="13"/>
      <c r="Q48" s="13"/>
      <c r="R48" s="13"/>
      <c r="S48" s="12">
        <f>IF(F48="",0,VLOOKUP(E48,'Points Allocation'!$B$7:$F$17,2+F48,0))</f>
        <v>0</v>
      </c>
      <c r="T48" s="12">
        <f>IF(G48="",0,VLOOKUP(E48,'Points Allocation'!$B$21:$F$31,2+G48,0))</f>
        <v>0</v>
      </c>
      <c r="U48" s="12">
        <f>IF(H48="",0,VLOOKUP(E48,'Points Allocation'!$B$35:$F$47,2+H48,0))</f>
        <v>0</v>
      </c>
      <c r="V48" s="12">
        <f>IF(I48="",0,VLOOKUP(E48,'Points Allocation'!$B$49:$F$59,2+I48,0))</f>
        <v>0</v>
      </c>
      <c r="W48" s="12">
        <f>IF(J48="",0,VLOOKUP(E48,'Points Allocation'!$B$63:$F$73,2+J48,0))</f>
        <v>0</v>
      </c>
      <c r="X48" s="12">
        <f>IF(K48="",0,VLOOKUP(E48,'Points Allocation'!$B$77:$F$87,2+K48,0))</f>
        <v>0</v>
      </c>
      <c r="Y48" s="12">
        <f>IF(L48="",0,VLOOKUP(E48,'Points Allocation'!$B$91:$F$101,2+L48,0))</f>
        <v>0</v>
      </c>
      <c r="Z48" s="36">
        <f t="shared" si="0"/>
        <v>0</v>
      </c>
      <c r="AA48" s="12">
        <f>IF(M48="",0,VLOOKUP(E48,'Points Allocation'!$I$7:$M$17,2+M48,0))</f>
        <v>0</v>
      </c>
      <c r="AB48" s="12">
        <f>IF(N48="",0,VLOOKUP(E48,'Points Allocation'!$I$21:$M$31,2+N48,0))</f>
        <v>0</v>
      </c>
      <c r="AC48" s="12">
        <f>IF(O48="",0,VLOOKUP(E48,'Points Allocation'!$I$35:$M$45,2+O48,0))</f>
        <v>0</v>
      </c>
      <c r="AD48" s="12">
        <f>IF(P48="",0,VLOOKUP(E48,'Points Allocation'!$I$49:$M$59,2+P48,0))</f>
        <v>0</v>
      </c>
      <c r="AE48" s="12">
        <f>IF(Q48="",0,VLOOKUP(E48,'Points Allocation'!$I$63:$M$73,2+Q48,0))</f>
        <v>0</v>
      </c>
      <c r="AF48" s="12">
        <f>IF(R48="",0,VLOOKUP(E48,'Points Allocation'!$I$77:$M$87,2+R48,0))</f>
        <v>0</v>
      </c>
      <c r="AG48" s="36">
        <f t="shared" si="1"/>
        <v>0</v>
      </c>
      <c r="AH48" s="14">
        <f t="shared" si="10"/>
        <v>0</v>
      </c>
      <c r="AI48" s="17">
        <v>1</v>
      </c>
      <c r="AJ48" s="47">
        <f t="shared" si="8"/>
        <v>0</v>
      </c>
      <c r="AK48" s="27" t="str">
        <f t="shared" si="4"/>
        <v>False</v>
      </c>
      <c r="AL48" s="27">
        <f t="shared" si="9"/>
        <v>0</v>
      </c>
    </row>
    <row r="49" spans="1:38" s="24" customFormat="1" hidden="1">
      <c r="A49" s="13"/>
      <c r="B49" s="13" t="s">
        <v>159</v>
      </c>
      <c r="C49" s="13" t="s">
        <v>155</v>
      </c>
      <c r="D49" s="27"/>
      <c r="E49" s="13">
        <v>64</v>
      </c>
      <c r="F49" s="13"/>
      <c r="G49" s="13"/>
      <c r="H49" s="13"/>
      <c r="I49" s="13"/>
      <c r="J49" s="13"/>
      <c r="K49" s="13"/>
      <c r="L49" s="13"/>
      <c r="M49" s="13"/>
      <c r="N49" s="13"/>
      <c r="O49" s="13"/>
      <c r="P49" s="13"/>
      <c r="Q49" s="13"/>
      <c r="R49" s="13"/>
      <c r="S49" s="12">
        <f>IF(F49="",0,VLOOKUP(E49,'Points Allocation'!$B$7:$F$17,2+F49,0))</f>
        <v>0</v>
      </c>
      <c r="T49" s="12">
        <f>IF(G49="",0,VLOOKUP(E49,'Points Allocation'!$B$21:$F$31,2+G49,0))</f>
        <v>0</v>
      </c>
      <c r="U49" s="12">
        <f>IF(H49="",0,VLOOKUP(E49,'Points Allocation'!$B$35:$F$47,2+H49,0))</f>
        <v>0</v>
      </c>
      <c r="V49" s="12">
        <f>IF(I49="",0,VLOOKUP(E49,'Points Allocation'!$B$49:$F$59,2+I49,0))</f>
        <v>0</v>
      </c>
      <c r="W49" s="12">
        <f>IF(J49="",0,VLOOKUP(E49,'Points Allocation'!$B$63:$F$73,2+J49,0))</f>
        <v>0</v>
      </c>
      <c r="X49" s="12">
        <f>IF(K49="",0,VLOOKUP(E49,'Points Allocation'!$B$77:$F$87,2+K49,0))</f>
        <v>0</v>
      </c>
      <c r="Y49" s="12">
        <f>IF(L49="",0,VLOOKUP(E49,'Points Allocation'!$B$91:$F$101,2+L49,0))</f>
        <v>0</v>
      </c>
      <c r="Z49" s="36">
        <f t="shared" si="0"/>
        <v>0</v>
      </c>
      <c r="AA49" s="12">
        <f>IF(M49="",0,VLOOKUP(E49,'Points Allocation'!$I$7:$M$17,2+M49,0))</f>
        <v>0</v>
      </c>
      <c r="AB49" s="12">
        <f>IF(N49="",0,VLOOKUP(E49,'Points Allocation'!$I$21:$M$31,2+N49,0))</f>
        <v>0</v>
      </c>
      <c r="AC49" s="12">
        <f>IF(O49="",0,VLOOKUP(E49,'Points Allocation'!$I$35:$M$45,2+O49,0))</f>
        <v>0</v>
      </c>
      <c r="AD49" s="12">
        <f>IF(P49="",0,VLOOKUP(E49,'Points Allocation'!$I$49:$M$59,2+P49,0))</f>
        <v>0</v>
      </c>
      <c r="AE49" s="12">
        <f>IF(Q49="",0,VLOOKUP(E49,'Points Allocation'!$I$63:$M$73,2+Q49,0))</f>
        <v>0</v>
      </c>
      <c r="AF49" s="12">
        <f>IF(R49="",0,VLOOKUP(E49,'Points Allocation'!$I$77:$M$87,2+R49,0))</f>
        <v>0</v>
      </c>
      <c r="AG49" s="36">
        <f t="shared" si="1"/>
        <v>0</v>
      </c>
      <c r="AH49" s="14">
        <f t="shared" si="10"/>
        <v>0</v>
      </c>
      <c r="AI49" s="17">
        <v>1</v>
      </c>
      <c r="AJ49" s="47">
        <f t="shared" si="8"/>
        <v>0</v>
      </c>
      <c r="AK49" s="27" t="str">
        <f t="shared" si="4"/>
        <v>False</v>
      </c>
      <c r="AL49" s="27">
        <f t="shared" si="9"/>
        <v>0</v>
      </c>
    </row>
    <row r="50" spans="1:38" s="24" customFormat="1" hidden="1">
      <c r="A50" s="13"/>
      <c r="B50" s="13" t="s">
        <v>159</v>
      </c>
      <c r="C50" s="13" t="s">
        <v>156</v>
      </c>
      <c r="D50" s="27"/>
      <c r="E50" s="13">
        <v>64</v>
      </c>
      <c r="F50" s="13"/>
      <c r="G50" s="13"/>
      <c r="H50" s="13"/>
      <c r="I50" s="13"/>
      <c r="J50" s="13"/>
      <c r="K50" s="13"/>
      <c r="L50" s="13"/>
      <c r="M50" s="13"/>
      <c r="N50" s="13"/>
      <c r="O50" s="13"/>
      <c r="P50" s="13"/>
      <c r="Q50" s="13"/>
      <c r="R50" s="13"/>
      <c r="S50" s="12">
        <f>IF(F50="",0,VLOOKUP(E50,'Points Allocation'!$B$7:$F$17,2+F50,0))</f>
        <v>0</v>
      </c>
      <c r="T50" s="12">
        <f>IF(G50="",0,VLOOKUP(E50,'Points Allocation'!$B$21:$F$31,2+G50,0))</f>
        <v>0</v>
      </c>
      <c r="U50" s="12">
        <f>IF(H50="",0,VLOOKUP(E50,'Points Allocation'!$B$35:$F$47,2+H50,0))</f>
        <v>0</v>
      </c>
      <c r="V50" s="12">
        <f>IF(I50="",0,VLOOKUP(E50,'Points Allocation'!$B$49:$F$59,2+I50,0))</f>
        <v>0</v>
      </c>
      <c r="W50" s="12">
        <f>IF(J50="",0,VLOOKUP(E50,'Points Allocation'!$B$63:$F$73,2+J50,0))</f>
        <v>0</v>
      </c>
      <c r="X50" s="12">
        <f>IF(K50="",0,VLOOKUP(E50,'Points Allocation'!$B$77:$F$87,2+K50,0))</f>
        <v>0</v>
      </c>
      <c r="Y50" s="12">
        <f>IF(L50="",0,VLOOKUP(E50,'Points Allocation'!$B$91:$F$101,2+L50,0))</f>
        <v>0</v>
      </c>
      <c r="Z50" s="36">
        <f t="shared" si="0"/>
        <v>0</v>
      </c>
      <c r="AA50" s="12">
        <f>IF(M50="",0,VLOOKUP(E50,'Points Allocation'!$I$7:$M$17,2+M50,0))</f>
        <v>0</v>
      </c>
      <c r="AB50" s="12">
        <f>IF(N50="",0,VLOOKUP(E50,'Points Allocation'!$I$21:$M$31,2+N50,0))</f>
        <v>0</v>
      </c>
      <c r="AC50" s="12">
        <f>IF(O50="",0,VLOOKUP(E50,'Points Allocation'!$I$35:$M$45,2+O50,0))</f>
        <v>0</v>
      </c>
      <c r="AD50" s="12">
        <f>IF(P50="",0,VLOOKUP(E50,'Points Allocation'!$I$49:$M$59,2+P50,0))</f>
        <v>0</v>
      </c>
      <c r="AE50" s="12">
        <f>IF(Q50="",0,VLOOKUP(E50,'Points Allocation'!$I$63:$M$73,2+Q50,0))</f>
        <v>0</v>
      </c>
      <c r="AF50" s="12">
        <f>IF(R50="",0,VLOOKUP(E50,'Points Allocation'!$I$77:$M$87,2+R50,0))</f>
        <v>0</v>
      </c>
      <c r="AG50" s="36">
        <f t="shared" si="1"/>
        <v>0</v>
      </c>
      <c r="AH50" s="14">
        <f t="shared" si="10"/>
        <v>0</v>
      </c>
      <c r="AI50" s="17">
        <v>1</v>
      </c>
      <c r="AJ50" s="47">
        <f t="shared" si="8"/>
        <v>0</v>
      </c>
      <c r="AK50" s="27" t="str">
        <f t="shared" si="4"/>
        <v>False</v>
      </c>
      <c r="AL50" s="27">
        <f t="shared" si="9"/>
        <v>0</v>
      </c>
    </row>
    <row r="51" spans="1:38" s="24" customFormat="1" hidden="1">
      <c r="A51" s="13"/>
      <c r="B51" s="13" t="s">
        <v>159</v>
      </c>
      <c r="C51" s="13" t="s">
        <v>157</v>
      </c>
      <c r="D51" s="27"/>
      <c r="E51" s="13">
        <v>64</v>
      </c>
      <c r="F51" s="13"/>
      <c r="G51" s="13"/>
      <c r="H51" s="13"/>
      <c r="I51" s="13"/>
      <c r="J51" s="13"/>
      <c r="K51" s="13"/>
      <c r="L51" s="13"/>
      <c r="M51" s="13"/>
      <c r="N51" s="13"/>
      <c r="O51" s="13"/>
      <c r="P51" s="13"/>
      <c r="Q51" s="13"/>
      <c r="R51" s="13"/>
      <c r="S51" s="12">
        <f>IF(F51="",0,VLOOKUP(E51,'Points Allocation'!$B$7:$F$17,2+F51,0))</f>
        <v>0</v>
      </c>
      <c r="T51" s="12">
        <f>IF(G51="",0,VLOOKUP(E51,'Points Allocation'!$B$21:$F$31,2+G51,0))</f>
        <v>0</v>
      </c>
      <c r="U51" s="12">
        <f>IF(H51="",0,VLOOKUP(E51,'Points Allocation'!$B$35:$F$47,2+H51,0))</f>
        <v>0</v>
      </c>
      <c r="V51" s="12">
        <f>IF(I51="",0,VLOOKUP(E51,'Points Allocation'!$B$49:$F$59,2+I51,0))</f>
        <v>0</v>
      </c>
      <c r="W51" s="12">
        <f>IF(J51="",0,VLOOKUP(E51,'Points Allocation'!$B$63:$F$73,2+J51,0))</f>
        <v>0</v>
      </c>
      <c r="X51" s="12">
        <f>IF(K51="",0,VLOOKUP(E51,'Points Allocation'!$B$77:$F$87,2+K51,0))</f>
        <v>0</v>
      </c>
      <c r="Y51" s="12">
        <f>IF(L51="",0,VLOOKUP(E51,'Points Allocation'!$B$91:$F$101,2+L51,0))</f>
        <v>0</v>
      </c>
      <c r="Z51" s="36">
        <f t="shared" si="0"/>
        <v>0</v>
      </c>
      <c r="AA51" s="12">
        <f>IF(M51="",0,VLOOKUP(E51,'Points Allocation'!$I$7:$M$17,2+M51,0))</f>
        <v>0</v>
      </c>
      <c r="AB51" s="12">
        <f>IF(N51="",0,VLOOKUP(E51,'Points Allocation'!$I$21:$M$31,2+N51,0))</f>
        <v>0</v>
      </c>
      <c r="AC51" s="12">
        <f>IF(O51="",0,VLOOKUP(E51,'Points Allocation'!$I$35:$M$45,2+O51,0))</f>
        <v>0</v>
      </c>
      <c r="AD51" s="12">
        <f>IF(P51="",0,VLOOKUP(E51,'Points Allocation'!$I$49:$M$59,2+P51,0))</f>
        <v>0</v>
      </c>
      <c r="AE51" s="12">
        <f>IF(Q51="",0,VLOOKUP(E51,'Points Allocation'!$I$63:$M$73,2+Q51,0))</f>
        <v>0</v>
      </c>
      <c r="AF51" s="12">
        <f>IF(R51="",0,VLOOKUP(E51,'Points Allocation'!$I$77:$M$87,2+R51,0))</f>
        <v>0</v>
      </c>
      <c r="AG51" s="36">
        <f t="shared" si="1"/>
        <v>0</v>
      </c>
      <c r="AH51" s="14">
        <f t="shared" si="10"/>
        <v>0</v>
      </c>
      <c r="AI51" s="17">
        <v>1</v>
      </c>
      <c r="AJ51" s="47">
        <f t="shared" si="8"/>
        <v>0</v>
      </c>
      <c r="AK51" s="27" t="str">
        <f t="shared" si="4"/>
        <v>False</v>
      </c>
      <c r="AL51" s="27">
        <f t="shared" si="9"/>
        <v>0</v>
      </c>
    </row>
    <row r="52" spans="1:38" s="24" customFormat="1" hidden="1">
      <c r="A52" s="13"/>
      <c r="B52" s="13" t="s">
        <v>159</v>
      </c>
      <c r="C52" s="13" t="s">
        <v>158</v>
      </c>
      <c r="D52" s="27"/>
      <c r="E52" s="13">
        <v>64</v>
      </c>
      <c r="F52" s="13"/>
      <c r="G52" s="13"/>
      <c r="H52" s="13"/>
      <c r="I52" s="13"/>
      <c r="J52" s="13"/>
      <c r="K52" s="13"/>
      <c r="L52" s="13"/>
      <c r="M52" s="13"/>
      <c r="N52" s="13"/>
      <c r="O52" s="13"/>
      <c r="P52" s="13"/>
      <c r="Q52" s="13"/>
      <c r="R52" s="13"/>
      <c r="S52" s="12">
        <f>IF(F52="",0,VLOOKUP(E52,'Points Allocation'!$B$7:$F$17,2+F52,0))</f>
        <v>0</v>
      </c>
      <c r="T52" s="12">
        <f>IF(G52="",0,VLOOKUP(E52,'Points Allocation'!$B$21:$F$31,2+G52,0))</f>
        <v>0</v>
      </c>
      <c r="U52" s="12">
        <f>IF(H52="",0,VLOOKUP(E52,'Points Allocation'!$B$35:$F$47,2+H52,0))</f>
        <v>0</v>
      </c>
      <c r="V52" s="12">
        <f>IF(I52="",0,VLOOKUP(E52,'Points Allocation'!$B$49:$F$59,2+I52,0))</f>
        <v>0</v>
      </c>
      <c r="W52" s="12">
        <f>IF(J52="",0,VLOOKUP(E52,'Points Allocation'!$B$63:$F$73,2+J52,0))</f>
        <v>0</v>
      </c>
      <c r="X52" s="12">
        <f>IF(K52="",0,VLOOKUP(E52,'Points Allocation'!$B$77:$F$87,2+K52,0))</f>
        <v>0</v>
      </c>
      <c r="Y52" s="12">
        <f>IF(L52="",0,VLOOKUP(E52,'Points Allocation'!$B$91:$F$101,2+L52,0))</f>
        <v>0</v>
      </c>
      <c r="Z52" s="36">
        <f t="shared" si="0"/>
        <v>0</v>
      </c>
      <c r="AA52" s="12">
        <f>IF(M52="",0,VLOOKUP(E52,'Points Allocation'!$I$7:$M$17,2+M52,0))</f>
        <v>0</v>
      </c>
      <c r="AB52" s="12">
        <f>IF(N52="",0,VLOOKUP(E52,'Points Allocation'!$I$21:$M$31,2+N52,0))</f>
        <v>0</v>
      </c>
      <c r="AC52" s="12">
        <f>IF(O52="",0,VLOOKUP(E52,'Points Allocation'!$I$35:$M$45,2+O52,0))</f>
        <v>0</v>
      </c>
      <c r="AD52" s="12">
        <f>IF(P52="",0,VLOOKUP(E52,'Points Allocation'!$I$49:$M$59,2+P52,0))</f>
        <v>0</v>
      </c>
      <c r="AE52" s="12">
        <f>IF(Q52="",0,VLOOKUP(E52,'Points Allocation'!$I$63:$M$73,2+Q52,0))</f>
        <v>0</v>
      </c>
      <c r="AF52" s="12">
        <f>IF(R52="",0,VLOOKUP(E52,'Points Allocation'!$I$77:$M$87,2+R52,0))</f>
        <v>0</v>
      </c>
      <c r="AG52" s="36">
        <f t="shared" si="1"/>
        <v>0</v>
      </c>
      <c r="AH52" s="14">
        <f t="shared" si="10"/>
        <v>0</v>
      </c>
      <c r="AI52" s="17">
        <v>1</v>
      </c>
      <c r="AJ52" s="47">
        <f t="shared" si="8"/>
        <v>0</v>
      </c>
      <c r="AK52" s="27" t="str">
        <f t="shared" si="4"/>
        <v>False</v>
      </c>
      <c r="AL52" s="27">
        <f t="shared" si="9"/>
        <v>0</v>
      </c>
    </row>
    <row r="53" spans="1:38" s="24" customFormat="1" hidden="1">
      <c r="A53" s="13"/>
      <c r="B53" s="13" t="s">
        <v>160</v>
      </c>
      <c r="C53" s="13" t="s">
        <v>64</v>
      </c>
      <c r="D53" s="27"/>
      <c r="E53" s="13">
        <v>64</v>
      </c>
      <c r="F53" s="13"/>
      <c r="G53" s="13"/>
      <c r="H53" s="13"/>
      <c r="I53" s="13"/>
      <c r="J53" s="13"/>
      <c r="K53" s="13"/>
      <c r="L53" s="13"/>
      <c r="M53" s="13"/>
      <c r="N53" s="13"/>
      <c r="O53" s="13"/>
      <c r="P53" s="13"/>
      <c r="Q53" s="13"/>
      <c r="R53" s="13"/>
      <c r="S53" s="12">
        <f>IF(F53="",0,VLOOKUP(E53,'Points Allocation'!$B$7:$F$17,2+F53,0))</f>
        <v>0</v>
      </c>
      <c r="T53" s="12">
        <f>IF(G53="",0,VLOOKUP(E53,'Points Allocation'!$B$21:$F$31,2+G53,0))</f>
        <v>0</v>
      </c>
      <c r="U53" s="12">
        <f>IF(H53="",0,VLOOKUP(E53,'Points Allocation'!$B$35:$F$47,2+H53,0))</f>
        <v>0</v>
      </c>
      <c r="V53" s="12">
        <f>IF(I53="",0,VLOOKUP(E53,'Points Allocation'!$B$49:$F$59,2+I53,0))</f>
        <v>0</v>
      </c>
      <c r="W53" s="12">
        <f>IF(J53="",0,VLOOKUP(E53,'Points Allocation'!$B$63:$F$73,2+J53,0))</f>
        <v>0</v>
      </c>
      <c r="X53" s="12">
        <f>IF(K53="",0,VLOOKUP(E53,'Points Allocation'!$B$77:$F$87,2+K53,0))</f>
        <v>0</v>
      </c>
      <c r="Y53" s="12">
        <f>IF(L53="",0,VLOOKUP(E53,'Points Allocation'!$B$91:$F$101,2+L53,0))</f>
        <v>0</v>
      </c>
      <c r="Z53" s="36">
        <f t="shared" si="0"/>
        <v>0</v>
      </c>
      <c r="AA53" s="12">
        <f>IF(M53="",0,VLOOKUP(E53,'Points Allocation'!$I$7:$M$17,2+M53,0))</f>
        <v>0</v>
      </c>
      <c r="AB53" s="12">
        <f>IF(N53="",0,VLOOKUP(E53,'Points Allocation'!$I$21:$M$31,2+N53,0))</f>
        <v>0</v>
      </c>
      <c r="AC53" s="12">
        <f>IF(O53="",0,VLOOKUP(E53,'Points Allocation'!$I$35:$M$45,2+O53,0))</f>
        <v>0</v>
      </c>
      <c r="AD53" s="12">
        <f>IF(P53="",0,VLOOKUP(E53,'Points Allocation'!$I$49:$M$59,2+P53,0))</f>
        <v>0</v>
      </c>
      <c r="AE53" s="12">
        <f>IF(Q53="",0,VLOOKUP(E53,'Points Allocation'!$I$63:$M$73,2+Q53,0))</f>
        <v>0</v>
      </c>
      <c r="AF53" s="12">
        <f>IF(R53="",0,VLOOKUP(E53,'Points Allocation'!$I$77:$M$87,2+R53,0))</f>
        <v>0</v>
      </c>
      <c r="AG53" s="36">
        <f t="shared" si="1"/>
        <v>0</v>
      </c>
      <c r="AH53" s="14">
        <f>IF(AK53="False",0,-AL53)</f>
        <v>0</v>
      </c>
      <c r="AI53" s="17">
        <v>1</v>
      </c>
      <c r="AJ53" s="47">
        <f t="shared" ref="AJ53:AJ68" si="11">(SUM(Z53,AG53,AH53))*AI53</f>
        <v>0</v>
      </c>
      <c r="AK53" s="27" t="str">
        <f t="shared" si="4"/>
        <v>False</v>
      </c>
      <c r="AL53" s="27">
        <f t="shared" ref="AL53:AL68" si="12">IF(AG53&gt;U53,U53,AG53)</f>
        <v>0</v>
      </c>
    </row>
    <row r="54" spans="1:38" s="24" customFormat="1" hidden="1">
      <c r="A54" s="13"/>
      <c r="B54" s="13" t="s">
        <v>160</v>
      </c>
      <c r="C54" s="13" t="s">
        <v>63</v>
      </c>
      <c r="D54" s="27"/>
      <c r="E54" s="13">
        <v>64</v>
      </c>
      <c r="F54" s="13"/>
      <c r="G54" s="13"/>
      <c r="H54" s="13"/>
      <c r="I54" s="13"/>
      <c r="J54" s="13"/>
      <c r="K54" s="13"/>
      <c r="L54" s="13"/>
      <c r="M54" s="13"/>
      <c r="N54" s="13"/>
      <c r="O54" s="13"/>
      <c r="P54" s="13"/>
      <c r="Q54" s="13"/>
      <c r="R54" s="13"/>
      <c r="S54" s="12">
        <f>IF(F54="",0,VLOOKUP(E54,'Points Allocation'!$B$7:$F$17,2+F54,0))</f>
        <v>0</v>
      </c>
      <c r="T54" s="12">
        <f>IF(G54="",0,VLOOKUP(E54,'Points Allocation'!$B$21:$F$31,2+G54,0))</f>
        <v>0</v>
      </c>
      <c r="U54" s="12">
        <f>IF(H54="",0,VLOOKUP(E54,'Points Allocation'!$B$35:$F$47,2+H54,0))</f>
        <v>0</v>
      </c>
      <c r="V54" s="12">
        <f>IF(I54="",0,VLOOKUP(E54,'Points Allocation'!$B$49:$F$59,2+I54,0))</f>
        <v>0</v>
      </c>
      <c r="W54" s="12">
        <f>IF(J54="",0,VLOOKUP(E54,'Points Allocation'!$B$63:$F$73,2+J54,0))</f>
        <v>0</v>
      </c>
      <c r="X54" s="12">
        <f>IF(K54="",0,VLOOKUP(E54,'Points Allocation'!$B$77:$F$87,2+K54,0))</f>
        <v>0</v>
      </c>
      <c r="Y54" s="12">
        <f>IF(L54="",0,VLOOKUP(E54,'Points Allocation'!$B$91:$F$101,2+L54,0))</f>
        <v>0</v>
      </c>
      <c r="Z54" s="36">
        <f t="shared" si="0"/>
        <v>0</v>
      </c>
      <c r="AA54" s="12">
        <f>IF(M54="",0,VLOOKUP(E54,'Points Allocation'!$I$7:$M$17,2+M54,0))</f>
        <v>0</v>
      </c>
      <c r="AB54" s="12">
        <f>IF(N54="",0,VLOOKUP(E54,'Points Allocation'!$I$21:$M$31,2+N54,0))</f>
        <v>0</v>
      </c>
      <c r="AC54" s="12">
        <f>IF(O54="",0,VLOOKUP(E54,'Points Allocation'!$I$35:$M$45,2+O54,0))</f>
        <v>0</v>
      </c>
      <c r="AD54" s="12">
        <f>IF(P54="",0,VLOOKUP(E54,'Points Allocation'!$I$49:$M$59,2+P54,0))</f>
        <v>0</v>
      </c>
      <c r="AE54" s="12">
        <f>IF(Q54="",0,VLOOKUP(E54,'Points Allocation'!$I$63:$M$73,2+Q54,0))</f>
        <v>0</v>
      </c>
      <c r="AF54" s="12">
        <f>IF(R54="",0,VLOOKUP(E54,'Points Allocation'!$I$77:$M$87,2+R54,0))</f>
        <v>0</v>
      </c>
      <c r="AG54" s="36">
        <f t="shared" si="1"/>
        <v>0</v>
      </c>
      <c r="AH54" s="14">
        <f t="shared" ref="AH54:AH68" si="13">IF(AK54="False",0,-AL54)</f>
        <v>0</v>
      </c>
      <c r="AI54" s="17">
        <v>1</v>
      </c>
      <c r="AJ54" s="47">
        <f t="shared" si="11"/>
        <v>0</v>
      </c>
      <c r="AK54" s="27" t="str">
        <f t="shared" si="4"/>
        <v>False</v>
      </c>
      <c r="AL54" s="27">
        <f t="shared" si="12"/>
        <v>0</v>
      </c>
    </row>
    <row r="55" spans="1:38" s="24" customFormat="1" hidden="1">
      <c r="A55" s="13"/>
      <c r="B55" s="13" t="s">
        <v>160</v>
      </c>
      <c r="C55" s="13" t="s">
        <v>61</v>
      </c>
      <c r="D55" s="27"/>
      <c r="E55" s="13">
        <v>64</v>
      </c>
      <c r="F55" s="13"/>
      <c r="G55" s="13"/>
      <c r="H55" s="13"/>
      <c r="I55" s="13"/>
      <c r="J55" s="13"/>
      <c r="K55" s="13"/>
      <c r="L55" s="13"/>
      <c r="M55" s="13"/>
      <c r="N55" s="13"/>
      <c r="O55" s="13"/>
      <c r="P55" s="13"/>
      <c r="Q55" s="13"/>
      <c r="R55" s="13"/>
      <c r="S55" s="12">
        <f>IF(F55="",0,VLOOKUP(E55,'Points Allocation'!$B$7:$F$17,2+F55,0))</f>
        <v>0</v>
      </c>
      <c r="T55" s="12">
        <f>IF(G55="",0,VLOOKUP(E55,'Points Allocation'!$B$21:$F$31,2+G55,0))</f>
        <v>0</v>
      </c>
      <c r="U55" s="12">
        <f>IF(H55="",0,VLOOKUP(E55,'Points Allocation'!$B$35:$F$47,2+H55,0))</f>
        <v>0</v>
      </c>
      <c r="V55" s="12">
        <f>IF(I55="",0,VLOOKUP(E55,'Points Allocation'!$B$49:$F$59,2+I55,0))</f>
        <v>0</v>
      </c>
      <c r="W55" s="12">
        <f>IF(J55="",0,VLOOKUP(E55,'Points Allocation'!$B$63:$F$73,2+J55,0))</f>
        <v>0</v>
      </c>
      <c r="X55" s="12">
        <f>IF(K55="",0,VLOOKUP(E55,'Points Allocation'!$B$77:$F$87,2+K55,0))</f>
        <v>0</v>
      </c>
      <c r="Y55" s="12">
        <f>IF(L55="",0,VLOOKUP(E55,'Points Allocation'!$B$91:$F$101,2+L55,0))</f>
        <v>0</v>
      </c>
      <c r="Z55" s="36">
        <f t="shared" si="0"/>
        <v>0</v>
      </c>
      <c r="AA55" s="12">
        <f>IF(M55="",0,VLOOKUP(E55,'Points Allocation'!$I$7:$M$17,2+M55,0))</f>
        <v>0</v>
      </c>
      <c r="AB55" s="12">
        <f>IF(N55="",0,VLOOKUP(E55,'Points Allocation'!$I$21:$M$31,2+N55,0))</f>
        <v>0</v>
      </c>
      <c r="AC55" s="12">
        <f>IF(O55="",0,VLOOKUP(E55,'Points Allocation'!$I$35:$M$45,2+O55,0))</f>
        <v>0</v>
      </c>
      <c r="AD55" s="12">
        <f>IF(P55="",0,VLOOKUP(E55,'Points Allocation'!$I$49:$M$59,2+P55,0))</f>
        <v>0</v>
      </c>
      <c r="AE55" s="12">
        <f>IF(Q55="",0,VLOOKUP(E55,'Points Allocation'!$I$63:$M$73,2+Q55,0))</f>
        <v>0</v>
      </c>
      <c r="AF55" s="12">
        <f>IF(R55="",0,VLOOKUP(E55,'Points Allocation'!$I$77:$M$87,2+R55,0))</f>
        <v>0</v>
      </c>
      <c r="AG55" s="36">
        <f t="shared" si="1"/>
        <v>0</v>
      </c>
      <c r="AH55" s="14">
        <f t="shared" si="13"/>
        <v>0</v>
      </c>
      <c r="AI55" s="17">
        <v>1</v>
      </c>
      <c r="AJ55" s="47">
        <f t="shared" si="11"/>
        <v>0</v>
      </c>
      <c r="AK55" s="27" t="str">
        <f t="shared" si="4"/>
        <v>False</v>
      </c>
      <c r="AL55" s="27">
        <f t="shared" si="12"/>
        <v>0</v>
      </c>
    </row>
    <row r="56" spans="1:38" s="24" customFormat="1" hidden="1">
      <c r="A56" s="13"/>
      <c r="B56" s="13" t="s">
        <v>160</v>
      </c>
      <c r="C56" s="13" t="s">
        <v>60</v>
      </c>
      <c r="D56" s="27"/>
      <c r="E56" s="13">
        <v>64</v>
      </c>
      <c r="F56" s="13"/>
      <c r="G56" s="13"/>
      <c r="H56" s="13"/>
      <c r="I56" s="13"/>
      <c r="J56" s="13"/>
      <c r="K56" s="13"/>
      <c r="L56" s="13"/>
      <c r="M56" s="13"/>
      <c r="N56" s="13"/>
      <c r="O56" s="13"/>
      <c r="P56" s="13"/>
      <c r="Q56" s="13"/>
      <c r="R56" s="13"/>
      <c r="S56" s="12">
        <f>IF(F56="",0,VLOOKUP(E56,'Points Allocation'!$B$7:$F$17,2+F56,0))</f>
        <v>0</v>
      </c>
      <c r="T56" s="12">
        <f>IF(G56="",0,VLOOKUP(E56,'Points Allocation'!$B$21:$F$31,2+G56,0))</f>
        <v>0</v>
      </c>
      <c r="U56" s="12">
        <f>IF(H56="",0,VLOOKUP(E56,'Points Allocation'!$B$35:$F$47,2+H56,0))</f>
        <v>0</v>
      </c>
      <c r="V56" s="12">
        <f>IF(I56="",0,VLOOKUP(E56,'Points Allocation'!$B$49:$F$59,2+I56,0))</f>
        <v>0</v>
      </c>
      <c r="W56" s="12">
        <f>IF(J56="",0,VLOOKUP(E56,'Points Allocation'!$B$63:$F$73,2+J56,0))</f>
        <v>0</v>
      </c>
      <c r="X56" s="12">
        <f>IF(K56="",0,VLOOKUP(E56,'Points Allocation'!$B$77:$F$87,2+K56,0))</f>
        <v>0</v>
      </c>
      <c r="Y56" s="12">
        <f>IF(L56="",0,VLOOKUP(E56,'Points Allocation'!$B$91:$F$101,2+L56,0))</f>
        <v>0</v>
      </c>
      <c r="Z56" s="36">
        <f t="shared" si="0"/>
        <v>0</v>
      </c>
      <c r="AA56" s="12">
        <f>IF(M56="",0,VLOOKUP(E56,'Points Allocation'!$I$7:$M$17,2+M56,0))</f>
        <v>0</v>
      </c>
      <c r="AB56" s="12">
        <f>IF(N56="",0,VLOOKUP(E56,'Points Allocation'!$I$21:$M$31,2+N56,0))</f>
        <v>0</v>
      </c>
      <c r="AC56" s="12">
        <f>IF(O56="",0,VLOOKUP(E56,'Points Allocation'!$I$35:$M$45,2+O56,0))</f>
        <v>0</v>
      </c>
      <c r="AD56" s="12">
        <f>IF(P56="",0,VLOOKUP(E56,'Points Allocation'!$I$49:$M$59,2+P56,0))</f>
        <v>0</v>
      </c>
      <c r="AE56" s="12">
        <f>IF(Q56="",0,VLOOKUP(E56,'Points Allocation'!$I$63:$M$73,2+Q56,0))</f>
        <v>0</v>
      </c>
      <c r="AF56" s="12">
        <f>IF(R56="",0,VLOOKUP(E56,'Points Allocation'!$I$77:$M$87,2+R56,0))</f>
        <v>0</v>
      </c>
      <c r="AG56" s="36">
        <f t="shared" si="1"/>
        <v>0</v>
      </c>
      <c r="AH56" s="14">
        <f t="shared" si="13"/>
        <v>0</v>
      </c>
      <c r="AI56" s="17">
        <v>1</v>
      </c>
      <c r="AJ56" s="47">
        <f t="shared" si="11"/>
        <v>0</v>
      </c>
      <c r="AK56" s="27" t="str">
        <f t="shared" si="4"/>
        <v>False</v>
      </c>
      <c r="AL56" s="27">
        <f t="shared" si="12"/>
        <v>0</v>
      </c>
    </row>
    <row r="57" spans="1:38" s="24" customFormat="1" hidden="1">
      <c r="A57" s="13"/>
      <c r="B57" s="13" t="s">
        <v>160</v>
      </c>
      <c r="C57" s="13" t="s">
        <v>62</v>
      </c>
      <c r="D57" s="27"/>
      <c r="E57" s="13">
        <v>64</v>
      </c>
      <c r="F57" s="13"/>
      <c r="G57" s="13"/>
      <c r="H57" s="13"/>
      <c r="I57" s="13"/>
      <c r="J57" s="13"/>
      <c r="K57" s="13"/>
      <c r="L57" s="13"/>
      <c r="M57" s="13"/>
      <c r="N57" s="13"/>
      <c r="O57" s="13"/>
      <c r="P57" s="13"/>
      <c r="Q57" s="13"/>
      <c r="R57" s="13"/>
      <c r="S57" s="12">
        <f>IF(F57="",0,VLOOKUP(E57,'Points Allocation'!$B$7:$F$17,2+F57,0))</f>
        <v>0</v>
      </c>
      <c r="T57" s="12">
        <f>IF(G57="",0,VLOOKUP(E57,'Points Allocation'!$B$21:$F$31,2+G57,0))</f>
        <v>0</v>
      </c>
      <c r="U57" s="12">
        <f>IF(H57="",0,VLOOKUP(E57,'Points Allocation'!$B$35:$F$47,2+H57,0))</f>
        <v>0</v>
      </c>
      <c r="V57" s="12">
        <f>IF(I57="",0,VLOOKUP(E57,'Points Allocation'!$B$49:$F$59,2+I57,0))</f>
        <v>0</v>
      </c>
      <c r="W57" s="12">
        <f>IF(J57="",0,VLOOKUP(E57,'Points Allocation'!$B$63:$F$73,2+J57,0))</f>
        <v>0</v>
      </c>
      <c r="X57" s="12">
        <f>IF(K57="",0,VLOOKUP(E57,'Points Allocation'!$B$77:$F$87,2+K57,0))</f>
        <v>0</v>
      </c>
      <c r="Y57" s="12">
        <f>IF(L57="",0,VLOOKUP(E57,'Points Allocation'!$B$91:$F$101,2+L57,0))</f>
        <v>0</v>
      </c>
      <c r="Z57" s="36">
        <f t="shared" si="0"/>
        <v>0</v>
      </c>
      <c r="AA57" s="12">
        <f>IF(M57="",0,VLOOKUP(E57,'Points Allocation'!$I$7:$M$17,2+M57,0))</f>
        <v>0</v>
      </c>
      <c r="AB57" s="12">
        <f>IF(N57="",0,VLOOKUP(E57,'Points Allocation'!$I$21:$M$31,2+N57,0))</f>
        <v>0</v>
      </c>
      <c r="AC57" s="12">
        <f>IF(O57="",0,VLOOKUP(E57,'Points Allocation'!$I$35:$M$45,2+O57,0))</f>
        <v>0</v>
      </c>
      <c r="AD57" s="12">
        <f>IF(P57="",0,VLOOKUP(E57,'Points Allocation'!$I$49:$M$59,2+P57,0))</f>
        <v>0</v>
      </c>
      <c r="AE57" s="12">
        <f>IF(Q57="",0,VLOOKUP(E57,'Points Allocation'!$I$63:$M$73,2+Q57,0))</f>
        <v>0</v>
      </c>
      <c r="AF57" s="12">
        <f>IF(R57="",0,VLOOKUP(E57,'Points Allocation'!$I$77:$M$87,2+R57,0))</f>
        <v>0</v>
      </c>
      <c r="AG57" s="36">
        <f t="shared" si="1"/>
        <v>0</v>
      </c>
      <c r="AH57" s="14">
        <f t="shared" si="13"/>
        <v>0</v>
      </c>
      <c r="AI57" s="17">
        <v>1</v>
      </c>
      <c r="AJ57" s="47">
        <f t="shared" si="11"/>
        <v>0</v>
      </c>
      <c r="AK57" s="27" t="str">
        <f t="shared" si="4"/>
        <v>False</v>
      </c>
      <c r="AL57" s="27">
        <f t="shared" si="12"/>
        <v>0</v>
      </c>
    </row>
    <row r="58" spans="1:38" s="24" customFormat="1" hidden="1">
      <c r="A58" s="13"/>
      <c r="B58" s="13" t="s">
        <v>160</v>
      </c>
      <c r="C58" s="13" t="s">
        <v>65</v>
      </c>
      <c r="D58" s="27"/>
      <c r="E58" s="13">
        <v>64</v>
      </c>
      <c r="F58" s="13"/>
      <c r="G58" s="13"/>
      <c r="H58" s="13"/>
      <c r="I58" s="13"/>
      <c r="J58" s="13"/>
      <c r="K58" s="13"/>
      <c r="L58" s="13"/>
      <c r="M58" s="13"/>
      <c r="N58" s="13"/>
      <c r="O58" s="13"/>
      <c r="P58" s="13"/>
      <c r="Q58" s="13"/>
      <c r="R58" s="13"/>
      <c r="S58" s="12">
        <f>IF(F58="",0,VLOOKUP(E58,'Points Allocation'!$B$7:$F$17,2+F58,0))</f>
        <v>0</v>
      </c>
      <c r="T58" s="12">
        <f>IF(G58="",0,VLOOKUP(E58,'Points Allocation'!$B$21:$F$31,2+G58,0))</f>
        <v>0</v>
      </c>
      <c r="U58" s="12">
        <f>IF(H58="",0,VLOOKUP(E58,'Points Allocation'!$B$35:$F$47,2+H58,0))</f>
        <v>0</v>
      </c>
      <c r="V58" s="12">
        <f>IF(I58="",0,VLOOKUP(E58,'Points Allocation'!$B$49:$F$59,2+I58,0))</f>
        <v>0</v>
      </c>
      <c r="W58" s="12">
        <f>IF(J58="",0,VLOOKUP(E58,'Points Allocation'!$B$63:$F$73,2+J58,0))</f>
        <v>0</v>
      </c>
      <c r="X58" s="12">
        <f>IF(K58="",0,VLOOKUP(E58,'Points Allocation'!$B$77:$F$87,2+K58,0))</f>
        <v>0</v>
      </c>
      <c r="Y58" s="12">
        <f>IF(L58="",0,VLOOKUP(E58,'Points Allocation'!$B$91:$F$101,2+L58,0))</f>
        <v>0</v>
      </c>
      <c r="Z58" s="36">
        <f t="shared" si="0"/>
        <v>0</v>
      </c>
      <c r="AA58" s="12">
        <f>IF(M58="",0,VLOOKUP(E58,'Points Allocation'!$I$7:$M$17,2+M58,0))</f>
        <v>0</v>
      </c>
      <c r="AB58" s="12">
        <f>IF(N58="",0,VLOOKUP(E58,'Points Allocation'!$I$21:$M$31,2+N58,0))</f>
        <v>0</v>
      </c>
      <c r="AC58" s="12">
        <f>IF(O58="",0,VLOOKUP(E58,'Points Allocation'!$I$35:$M$45,2+O58,0))</f>
        <v>0</v>
      </c>
      <c r="AD58" s="12">
        <f>IF(P58="",0,VLOOKUP(E58,'Points Allocation'!$I$49:$M$59,2+P58,0))</f>
        <v>0</v>
      </c>
      <c r="AE58" s="12">
        <f>IF(Q58="",0,VLOOKUP(E58,'Points Allocation'!$I$63:$M$73,2+Q58,0))</f>
        <v>0</v>
      </c>
      <c r="AF58" s="12">
        <f>IF(R58="",0,VLOOKUP(E58,'Points Allocation'!$I$77:$M$87,2+R58,0))</f>
        <v>0</v>
      </c>
      <c r="AG58" s="36">
        <f t="shared" si="1"/>
        <v>0</v>
      </c>
      <c r="AH58" s="14">
        <f t="shared" si="13"/>
        <v>0</v>
      </c>
      <c r="AI58" s="17">
        <v>1.5</v>
      </c>
      <c r="AJ58" s="47">
        <f t="shared" si="11"/>
        <v>0</v>
      </c>
      <c r="AK58" s="27" t="str">
        <f t="shared" si="4"/>
        <v>False</v>
      </c>
      <c r="AL58" s="27">
        <f t="shared" si="12"/>
        <v>0</v>
      </c>
    </row>
    <row r="59" spans="1:38" s="24" customFormat="1" hidden="1">
      <c r="A59" s="13"/>
      <c r="B59" s="13" t="s">
        <v>160</v>
      </c>
      <c r="C59" s="13" t="s">
        <v>67</v>
      </c>
      <c r="D59" s="27"/>
      <c r="E59" s="13">
        <v>64</v>
      </c>
      <c r="F59" s="13"/>
      <c r="G59" s="13"/>
      <c r="H59" s="13"/>
      <c r="I59" s="13"/>
      <c r="J59" s="13"/>
      <c r="K59" s="13"/>
      <c r="L59" s="13"/>
      <c r="M59" s="13"/>
      <c r="N59" s="13"/>
      <c r="O59" s="13"/>
      <c r="P59" s="13"/>
      <c r="Q59" s="13"/>
      <c r="R59" s="13"/>
      <c r="S59" s="12">
        <f>IF(F59="",0,VLOOKUP(E59,'Points Allocation'!$B$7:$F$17,2+F59,0))</f>
        <v>0</v>
      </c>
      <c r="T59" s="12">
        <f>IF(G59="",0,VLOOKUP(E59,'Points Allocation'!$B$21:$F$31,2+G59,0))</f>
        <v>0</v>
      </c>
      <c r="U59" s="12">
        <f>IF(H59="",0,VLOOKUP(E59,'Points Allocation'!$B$35:$F$47,2+H59,0))</f>
        <v>0</v>
      </c>
      <c r="V59" s="12">
        <f>IF(I59="",0,VLOOKUP(E59,'Points Allocation'!$B$49:$F$59,2+I59,0))</f>
        <v>0</v>
      </c>
      <c r="W59" s="12">
        <f>IF(J59="",0,VLOOKUP(E59,'Points Allocation'!$B$63:$F$73,2+J59,0))</f>
        <v>0</v>
      </c>
      <c r="X59" s="12">
        <f>IF(K59="",0,VLOOKUP(E59,'Points Allocation'!$B$77:$F$87,2+K59,0))</f>
        <v>0</v>
      </c>
      <c r="Y59" s="12">
        <f>IF(L59="",0,VLOOKUP(E59,'Points Allocation'!$B$91:$F$101,2+L59,0))</f>
        <v>0</v>
      </c>
      <c r="Z59" s="36">
        <f t="shared" si="0"/>
        <v>0</v>
      </c>
      <c r="AA59" s="12">
        <f>IF(M59="",0,VLOOKUP(E59,'Points Allocation'!$I$7:$M$17,2+M59,0))</f>
        <v>0</v>
      </c>
      <c r="AB59" s="12">
        <f>IF(N59="",0,VLOOKUP(E59,'Points Allocation'!$I$21:$M$31,2+N59,0))</f>
        <v>0</v>
      </c>
      <c r="AC59" s="12">
        <f>IF(O59="",0,VLOOKUP(E59,'Points Allocation'!$I$35:$M$45,2+O59,0))</f>
        <v>0</v>
      </c>
      <c r="AD59" s="12">
        <f>IF(P59="",0,VLOOKUP(E59,'Points Allocation'!$I$49:$M$59,2+P59,0))</f>
        <v>0</v>
      </c>
      <c r="AE59" s="12">
        <f>IF(Q59="",0,VLOOKUP(E59,'Points Allocation'!$I$63:$M$73,2+Q59,0))</f>
        <v>0</v>
      </c>
      <c r="AF59" s="12">
        <f>IF(R59="",0,VLOOKUP(E59,'Points Allocation'!$I$77:$M$87,2+R59,0))</f>
        <v>0</v>
      </c>
      <c r="AG59" s="36">
        <f t="shared" si="1"/>
        <v>0</v>
      </c>
      <c r="AH59" s="14">
        <f t="shared" si="13"/>
        <v>0</v>
      </c>
      <c r="AI59" s="17">
        <v>1</v>
      </c>
      <c r="AJ59" s="47">
        <f t="shared" si="11"/>
        <v>0</v>
      </c>
      <c r="AK59" s="27" t="str">
        <f t="shared" si="4"/>
        <v>False</v>
      </c>
      <c r="AL59" s="27">
        <f t="shared" si="12"/>
        <v>0</v>
      </c>
    </row>
    <row r="60" spans="1:38" s="24" customFormat="1" hidden="1">
      <c r="A60" s="13"/>
      <c r="B60" s="13" t="s">
        <v>160</v>
      </c>
      <c r="C60" s="13" t="s">
        <v>176</v>
      </c>
      <c r="D60" s="27"/>
      <c r="E60" s="13">
        <v>64</v>
      </c>
      <c r="F60" s="13"/>
      <c r="G60" s="13"/>
      <c r="H60" s="13"/>
      <c r="I60" s="13"/>
      <c r="J60" s="13"/>
      <c r="K60" s="13"/>
      <c r="L60" s="13"/>
      <c r="M60" s="13"/>
      <c r="N60" s="13"/>
      <c r="O60" s="13"/>
      <c r="P60" s="13"/>
      <c r="Q60" s="13"/>
      <c r="R60" s="13"/>
      <c r="S60" s="12">
        <f>IF(F60="",0,VLOOKUP(E60,'Points Allocation'!$B$7:$F$17,2+F60,0))</f>
        <v>0</v>
      </c>
      <c r="T60" s="12">
        <f>IF(G60="",0,VLOOKUP(E60,'Points Allocation'!$B$21:$F$31,2+G60,0))</f>
        <v>0</v>
      </c>
      <c r="U60" s="12">
        <f>IF(H60="",0,VLOOKUP(E60,'Points Allocation'!$B$35:$F$47,2+H60,0))</f>
        <v>0</v>
      </c>
      <c r="V60" s="12">
        <f>IF(I60="",0,VLOOKUP(E60,'Points Allocation'!$B$49:$F$59,2+I60,0))</f>
        <v>0</v>
      </c>
      <c r="W60" s="12">
        <f>IF(J60="",0,VLOOKUP(E60,'Points Allocation'!$B$63:$F$73,2+J60,0))</f>
        <v>0</v>
      </c>
      <c r="X60" s="12">
        <f>IF(K60="",0,VLOOKUP(E60,'Points Allocation'!$B$77:$F$87,2+K60,0))</f>
        <v>0</v>
      </c>
      <c r="Y60" s="12">
        <f>IF(L60="",0,VLOOKUP(E60,'Points Allocation'!$B$91:$F$101,2+L60,0))</f>
        <v>0</v>
      </c>
      <c r="Z60" s="36">
        <f t="shared" si="0"/>
        <v>0</v>
      </c>
      <c r="AA60" s="12">
        <f>IF(M60="",0,VLOOKUP(E60,'Points Allocation'!$I$7:$M$17,2+M60,0))</f>
        <v>0</v>
      </c>
      <c r="AB60" s="12">
        <f>IF(N60="",0,VLOOKUP(E60,'Points Allocation'!$I$21:$M$31,2+N60,0))</f>
        <v>0</v>
      </c>
      <c r="AC60" s="12">
        <f>IF(O60="",0,VLOOKUP(E60,'Points Allocation'!$I$35:$M$45,2+O60,0))</f>
        <v>0</v>
      </c>
      <c r="AD60" s="12">
        <f>IF(P60="",0,VLOOKUP(E60,'Points Allocation'!$I$49:$M$59,2+P60,0))</f>
        <v>0</v>
      </c>
      <c r="AE60" s="12">
        <f>IF(Q60="",0,VLOOKUP(E60,'Points Allocation'!$I$63:$M$73,2+Q60,0))</f>
        <v>0</v>
      </c>
      <c r="AF60" s="12">
        <f>IF(R60="",0,VLOOKUP(E60,'Points Allocation'!$I$77:$M$87,2+R60,0))</f>
        <v>0</v>
      </c>
      <c r="AG60" s="36">
        <f t="shared" si="1"/>
        <v>0</v>
      </c>
      <c r="AH60" s="14">
        <f t="shared" si="13"/>
        <v>0</v>
      </c>
      <c r="AI60" s="17">
        <v>1</v>
      </c>
      <c r="AJ60" s="47">
        <f t="shared" si="11"/>
        <v>0</v>
      </c>
      <c r="AK60" s="27" t="str">
        <f t="shared" si="4"/>
        <v>False</v>
      </c>
      <c r="AL60" s="27">
        <f t="shared" si="12"/>
        <v>0</v>
      </c>
    </row>
    <row r="61" spans="1:38" s="24" customFormat="1" hidden="1">
      <c r="A61" s="13"/>
      <c r="B61" s="13" t="s">
        <v>160</v>
      </c>
      <c r="C61" s="13" t="s">
        <v>68</v>
      </c>
      <c r="D61" s="27"/>
      <c r="E61" s="13">
        <v>64</v>
      </c>
      <c r="F61" s="13"/>
      <c r="G61" s="13"/>
      <c r="H61" s="13"/>
      <c r="I61" s="13"/>
      <c r="J61" s="13"/>
      <c r="K61" s="13"/>
      <c r="L61" s="13"/>
      <c r="M61" s="13"/>
      <c r="N61" s="13"/>
      <c r="O61" s="13"/>
      <c r="P61" s="13"/>
      <c r="Q61" s="13"/>
      <c r="R61" s="13"/>
      <c r="S61" s="12">
        <f>IF(F61="",0,VLOOKUP(E61,'Points Allocation'!$B$7:$F$17,2+F61,0))</f>
        <v>0</v>
      </c>
      <c r="T61" s="12">
        <f>IF(G61="",0,VLOOKUP(E61,'Points Allocation'!$B$21:$F$31,2+G61,0))</f>
        <v>0</v>
      </c>
      <c r="U61" s="12">
        <f>IF(H61="",0,VLOOKUP(E61,'Points Allocation'!$B$35:$F$47,2+H61,0))</f>
        <v>0</v>
      </c>
      <c r="V61" s="12">
        <f>IF(I61="",0,VLOOKUP(E61,'Points Allocation'!$B$49:$F$59,2+I61,0))</f>
        <v>0</v>
      </c>
      <c r="W61" s="12">
        <f>IF(J61="",0,VLOOKUP(E61,'Points Allocation'!$B$63:$F$73,2+J61,0))</f>
        <v>0</v>
      </c>
      <c r="X61" s="12">
        <f>IF(K61="",0,VLOOKUP(E61,'Points Allocation'!$B$77:$F$87,2+K61,0))</f>
        <v>0</v>
      </c>
      <c r="Y61" s="12">
        <f>IF(L61="",0,VLOOKUP(E61,'Points Allocation'!$B$91:$F$101,2+L61,0))</f>
        <v>0</v>
      </c>
      <c r="Z61" s="36">
        <f t="shared" si="0"/>
        <v>0</v>
      </c>
      <c r="AA61" s="12">
        <f>IF(M61="",0,VLOOKUP(E61,'Points Allocation'!$I$7:$M$17,2+M61,0))</f>
        <v>0</v>
      </c>
      <c r="AB61" s="12">
        <f>IF(N61="",0,VLOOKUP(E61,'Points Allocation'!$I$21:$M$31,2+N61,0))</f>
        <v>0</v>
      </c>
      <c r="AC61" s="12">
        <f>IF(O61="",0,VLOOKUP(E61,'Points Allocation'!$I$35:$M$45,2+O61,0))</f>
        <v>0</v>
      </c>
      <c r="AD61" s="12">
        <f>IF(P61="",0,VLOOKUP(E61,'Points Allocation'!$I$49:$M$59,2+P61,0))</f>
        <v>0</v>
      </c>
      <c r="AE61" s="12">
        <f>IF(Q61="",0,VLOOKUP(E61,'Points Allocation'!$I$63:$M$73,2+Q61,0))</f>
        <v>0</v>
      </c>
      <c r="AF61" s="12">
        <f>IF(R61="",0,VLOOKUP(E61,'Points Allocation'!$I$77:$M$87,2+R61,0))</f>
        <v>0</v>
      </c>
      <c r="AG61" s="36">
        <f t="shared" si="1"/>
        <v>0</v>
      </c>
      <c r="AH61" s="14">
        <f t="shared" si="13"/>
        <v>0</v>
      </c>
      <c r="AI61" s="17">
        <v>1</v>
      </c>
      <c r="AJ61" s="47">
        <f t="shared" si="11"/>
        <v>0</v>
      </c>
      <c r="AK61" s="27" t="str">
        <f t="shared" si="4"/>
        <v>False</v>
      </c>
      <c r="AL61" s="27">
        <f t="shared" si="12"/>
        <v>0</v>
      </c>
    </row>
    <row r="62" spans="1:38" s="24" customFormat="1" hidden="1">
      <c r="A62" s="13"/>
      <c r="B62" s="13" t="s">
        <v>160</v>
      </c>
      <c r="C62" s="13" t="s">
        <v>69</v>
      </c>
      <c r="D62" s="27"/>
      <c r="E62" s="13">
        <v>64</v>
      </c>
      <c r="F62" s="13"/>
      <c r="G62" s="13"/>
      <c r="H62" s="13"/>
      <c r="I62" s="13"/>
      <c r="J62" s="13"/>
      <c r="K62" s="13"/>
      <c r="L62" s="13"/>
      <c r="M62" s="13"/>
      <c r="N62" s="13"/>
      <c r="O62" s="13"/>
      <c r="P62" s="13"/>
      <c r="Q62" s="13"/>
      <c r="R62" s="13"/>
      <c r="S62" s="12">
        <f>IF(F62="",0,VLOOKUP(E62,'Points Allocation'!$B$7:$F$17,2+F62,0))</f>
        <v>0</v>
      </c>
      <c r="T62" s="12">
        <f>IF(G62="",0,VLOOKUP(E62,'Points Allocation'!$B$21:$F$31,2+G62,0))</f>
        <v>0</v>
      </c>
      <c r="U62" s="12">
        <f>IF(H62="",0,VLOOKUP(E62,'Points Allocation'!$B$35:$F$47,2+H62,0))</f>
        <v>0</v>
      </c>
      <c r="V62" s="12">
        <f>IF(I62="",0,VLOOKUP(E62,'Points Allocation'!$B$49:$F$59,2+I62,0))</f>
        <v>0</v>
      </c>
      <c r="W62" s="12">
        <f>IF(J62="",0,VLOOKUP(E62,'Points Allocation'!$B$63:$F$73,2+J62,0))</f>
        <v>0</v>
      </c>
      <c r="X62" s="12">
        <f>IF(K62="",0,VLOOKUP(E62,'Points Allocation'!$B$77:$F$87,2+K62,0))</f>
        <v>0</v>
      </c>
      <c r="Y62" s="12">
        <f>IF(L62="",0,VLOOKUP(E62,'Points Allocation'!$B$91:$F$101,2+L62,0))</f>
        <v>0</v>
      </c>
      <c r="Z62" s="36">
        <f t="shared" si="0"/>
        <v>0</v>
      </c>
      <c r="AA62" s="12">
        <f>IF(M62="",0,VLOOKUP(E62,'Points Allocation'!$I$7:$M$17,2+M62,0))</f>
        <v>0</v>
      </c>
      <c r="AB62" s="12">
        <f>IF(N62="",0,VLOOKUP(E62,'Points Allocation'!$I$21:$M$31,2+N62,0))</f>
        <v>0</v>
      </c>
      <c r="AC62" s="12">
        <f>IF(O62="",0,VLOOKUP(E62,'Points Allocation'!$I$35:$M$45,2+O62,0))</f>
        <v>0</v>
      </c>
      <c r="AD62" s="12">
        <f>IF(P62="",0,VLOOKUP(E62,'Points Allocation'!$I$49:$M$59,2+P62,0))</f>
        <v>0</v>
      </c>
      <c r="AE62" s="12">
        <f>IF(Q62="",0,VLOOKUP(E62,'Points Allocation'!$I$63:$M$73,2+Q62,0))</f>
        <v>0</v>
      </c>
      <c r="AF62" s="12">
        <f>IF(R62="",0,VLOOKUP(E62,'Points Allocation'!$I$77:$M$87,2+R62,0))</f>
        <v>0</v>
      </c>
      <c r="AG62" s="36">
        <f t="shared" si="1"/>
        <v>0</v>
      </c>
      <c r="AH62" s="14">
        <f t="shared" si="13"/>
        <v>0</v>
      </c>
      <c r="AI62" s="17">
        <v>1</v>
      </c>
      <c r="AJ62" s="47">
        <f t="shared" si="11"/>
        <v>0</v>
      </c>
      <c r="AK62" s="27" t="str">
        <f t="shared" si="4"/>
        <v>False</v>
      </c>
      <c r="AL62" s="27">
        <f t="shared" si="12"/>
        <v>0</v>
      </c>
    </row>
    <row r="63" spans="1:38" s="24" customFormat="1" hidden="1">
      <c r="A63" s="13"/>
      <c r="B63" s="13" t="s">
        <v>160</v>
      </c>
      <c r="C63" s="13" t="s">
        <v>153</v>
      </c>
      <c r="D63" s="27"/>
      <c r="E63" s="13">
        <v>64</v>
      </c>
      <c r="F63" s="13"/>
      <c r="G63" s="13"/>
      <c r="H63" s="13"/>
      <c r="I63" s="13"/>
      <c r="J63" s="13"/>
      <c r="K63" s="13"/>
      <c r="L63" s="13"/>
      <c r="M63" s="13"/>
      <c r="N63" s="13"/>
      <c r="O63" s="13"/>
      <c r="P63" s="13"/>
      <c r="Q63" s="13"/>
      <c r="R63" s="13"/>
      <c r="S63" s="12">
        <f>IF(F63="",0,VLOOKUP(E63,'Points Allocation'!$B$7:$F$17,2+F63,0))</f>
        <v>0</v>
      </c>
      <c r="T63" s="12">
        <f>IF(G63="",0,VLOOKUP(E63,'Points Allocation'!$B$21:$F$31,2+G63,0))</f>
        <v>0</v>
      </c>
      <c r="U63" s="12">
        <f>IF(H63="",0,VLOOKUP(E63,'Points Allocation'!$B$35:$F$47,2+H63,0))</f>
        <v>0</v>
      </c>
      <c r="V63" s="12">
        <f>IF(I63="",0,VLOOKUP(E63,'Points Allocation'!$B$49:$F$59,2+I63,0))</f>
        <v>0</v>
      </c>
      <c r="W63" s="12">
        <f>IF(J63="",0,VLOOKUP(E63,'Points Allocation'!$B$63:$F$73,2+J63,0))</f>
        <v>0</v>
      </c>
      <c r="X63" s="12">
        <f>IF(K63="",0,VLOOKUP(E63,'Points Allocation'!$B$77:$F$87,2+K63,0))</f>
        <v>0</v>
      </c>
      <c r="Y63" s="12">
        <f>IF(L63="",0,VLOOKUP(E63,'Points Allocation'!$B$91:$F$101,2+L63,0))</f>
        <v>0</v>
      </c>
      <c r="Z63" s="36">
        <f t="shared" si="0"/>
        <v>0</v>
      </c>
      <c r="AA63" s="12">
        <f>IF(M63="",0,VLOOKUP(E63,'Points Allocation'!$I$7:$M$17,2+M63,0))</f>
        <v>0</v>
      </c>
      <c r="AB63" s="12">
        <f>IF(N63="",0,VLOOKUP(E63,'Points Allocation'!$I$21:$M$31,2+N63,0))</f>
        <v>0</v>
      </c>
      <c r="AC63" s="12">
        <f>IF(O63="",0,VLOOKUP(E63,'Points Allocation'!$I$35:$M$45,2+O63,0))</f>
        <v>0</v>
      </c>
      <c r="AD63" s="12">
        <f>IF(P63="",0,VLOOKUP(E63,'Points Allocation'!$I$49:$M$59,2+P63,0))</f>
        <v>0</v>
      </c>
      <c r="AE63" s="12">
        <f>IF(Q63="",0,VLOOKUP(E63,'Points Allocation'!$I$63:$M$73,2+Q63,0))</f>
        <v>0</v>
      </c>
      <c r="AF63" s="12">
        <f>IF(R63="",0,VLOOKUP(E63,'Points Allocation'!$I$77:$M$87,2+R63,0))</f>
        <v>0</v>
      </c>
      <c r="AG63" s="36">
        <f t="shared" si="1"/>
        <v>0</v>
      </c>
      <c r="AH63" s="14">
        <f t="shared" si="13"/>
        <v>0</v>
      </c>
      <c r="AI63" s="17">
        <v>1</v>
      </c>
      <c r="AJ63" s="47">
        <f t="shared" si="11"/>
        <v>0</v>
      </c>
      <c r="AK63" s="27" t="str">
        <f t="shared" si="4"/>
        <v>False</v>
      </c>
      <c r="AL63" s="27">
        <f t="shared" si="12"/>
        <v>0</v>
      </c>
    </row>
    <row r="64" spans="1:38" s="24" customFormat="1" hidden="1">
      <c r="A64" s="13"/>
      <c r="B64" s="13" t="s">
        <v>160</v>
      </c>
      <c r="C64" s="13" t="s">
        <v>154</v>
      </c>
      <c r="D64" s="27"/>
      <c r="E64" s="13">
        <v>64</v>
      </c>
      <c r="F64" s="13"/>
      <c r="G64" s="13"/>
      <c r="H64" s="13"/>
      <c r="I64" s="13"/>
      <c r="J64" s="13"/>
      <c r="K64" s="13"/>
      <c r="L64" s="13"/>
      <c r="M64" s="13"/>
      <c r="N64" s="13"/>
      <c r="O64" s="13"/>
      <c r="P64" s="13"/>
      <c r="Q64" s="13"/>
      <c r="R64" s="13"/>
      <c r="S64" s="12">
        <f>IF(F64="",0,VLOOKUP(E64,'Points Allocation'!$B$7:$F$17,2+F64,0))</f>
        <v>0</v>
      </c>
      <c r="T64" s="12">
        <f>IF(G64="",0,VLOOKUP(E64,'Points Allocation'!$B$21:$F$31,2+G64,0))</f>
        <v>0</v>
      </c>
      <c r="U64" s="12">
        <f>IF(H64="",0,VLOOKUP(E64,'Points Allocation'!$B$35:$F$47,2+H64,0))</f>
        <v>0</v>
      </c>
      <c r="V64" s="12">
        <f>IF(I64="",0,VLOOKUP(E64,'Points Allocation'!$B$49:$F$59,2+I64,0))</f>
        <v>0</v>
      </c>
      <c r="W64" s="12">
        <f>IF(J64="",0,VLOOKUP(E64,'Points Allocation'!$B$63:$F$73,2+J64,0))</f>
        <v>0</v>
      </c>
      <c r="X64" s="12">
        <f>IF(K64="",0,VLOOKUP(E64,'Points Allocation'!$B$77:$F$87,2+K64,0))</f>
        <v>0</v>
      </c>
      <c r="Y64" s="12">
        <f>IF(L64="",0,VLOOKUP(E64,'Points Allocation'!$B$91:$F$101,2+L64,0))</f>
        <v>0</v>
      </c>
      <c r="Z64" s="36">
        <f t="shared" si="0"/>
        <v>0</v>
      </c>
      <c r="AA64" s="12">
        <f>IF(M64="",0,VLOOKUP(E64,'Points Allocation'!$I$7:$M$17,2+M64,0))</f>
        <v>0</v>
      </c>
      <c r="AB64" s="12">
        <f>IF(N64="",0,VLOOKUP(E64,'Points Allocation'!$I$21:$M$31,2+N64,0))</f>
        <v>0</v>
      </c>
      <c r="AC64" s="12">
        <f>IF(O64="",0,VLOOKUP(E64,'Points Allocation'!$I$35:$M$45,2+O64,0))</f>
        <v>0</v>
      </c>
      <c r="AD64" s="12">
        <f>IF(P64="",0,VLOOKUP(E64,'Points Allocation'!$I$49:$M$59,2+P64,0))</f>
        <v>0</v>
      </c>
      <c r="AE64" s="12">
        <f>IF(Q64="",0,VLOOKUP(E64,'Points Allocation'!$I$63:$M$73,2+Q64,0))</f>
        <v>0</v>
      </c>
      <c r="AF64" s="12">
        <f>IF(R64="",0,VLOOKUP(E64,'Points Allocation'!$I$77:$M$87,2+R64,0))</f>
        <v>0</v>
      </c>
      <c r="AG64" s="36">
        <f t="shared" si="1"/>
        <v>0</v>
      </c>
      <c r="AH64" s="14">
        <f t="shared" si="13"/>
        <v>0</v>
      </c>
      <c r="AI64" s="17">
        <v>1</v>
      </c>
      <c r="AJ64" s="47">
        <f t="shared" si="11"/>
        <v>0</v>
      </c>
      <c r="AK64" s="27" t="str">
        <f t="shared" si="4"/>
        <v>False</v>
      </c>
      <c r="AL64" s="27">
        <f t="shared" si="12"/>
        <v>0</v>
      </c>
    </row>
    <row r="65" spans="1:38" s="24" customFormat="1" hidden="1">
      <c r="A65" s="13"/>
      <c r="B65" s="13" t="s">
        <v>160</v>
      </c>
      <c r="C65" s="13" t="s">
        <v>155</v>
      </c>
      <c r="D65" s="27"/>
      <c r="E65" s="13">
        <v>64</v>
      </c>
      <c r="F65" s="13"/>
      <c r="G65" s="13"/>
      <c r="H65" s="13"/>
      <c r="I65" s="13"/>
      <c r="J65" s="13"/>
      <c r="K65" s="13"/>
      <c r="L65" s="13"/>
      <c r="M65" s="13"/>
      <c r="N65" s="13"/>
      <c r="O65" s="13"/>
      <c r="P65" s="13"/>
      <c r="Q65" s="13"/>
      <c r="R65" s="13"/>
      <c r="S65" s="12">
        <f>IF(F65="",0,VLOOKUP(E65,'Points Allocation'!$B$7:$F$17,2+F65,0))</f>
        <v>0</v>
      </c>
      <c r="T65" s="12">
        <f>IF(G65="",0,VLOOKUP(E65,'Points Allocation'!$B$21:$F$31,2+G65,0))</f>
        <v>0</v>
      </c>
      <c r="U65" s="12">
        <f>IF(H65="",0,VLOOKUP(E65,'Points Allocation'!$B$35:$F$47,2+H65,0))</f>
        <v>0</v>
      </c>
      <c r="V65" s="12">
        <f>IF(I65="",0,VLOOKUP(E65,'Points Allocation'!$B$49:$F$59,2+I65,0))</f>
        <v>0</v>
      </c>
      <c r="W65" s="12">
        <f>IF(J65="",0,VLOOKUP(E65,'Points Allocation'!$B$63:$F$73,2+J65,0))</f>
        <v>0</v>
      </c>
      <c r="X65" s="12">
        <f>IF(K65="",0,VLOOKUP(E65,'Points Allocation'!$B$77:$F$87,2+K65,0))</f>
        <v>0</v>
      </c>
      <c r="Y65" s="12">
        <f>IF(L65="",0,VLOOKUP(E65,'Points Allocation'!$B$91:$F$101,2+L65,0))</f>
        <v>0</v>
      </c>
      <c r="Z65" s="36">
        <f t="shared" si="0"/>
        <v>0</v>
      </c>
      <c r="AA65" s="12">
        <f>IF(M65="",0,VLOOKUP(E65,'Points Allocation'!$I$7:$M$17,2+M65,0))</f>
        <v>0</v>
      </c>
      <c r="AB65" s="12">
        <f>IF(N65="",0,VLOOKUP(E65,'Points Allocation'!$I$21:$M$31,2+N65,0))</f>
        <v>0</v>
      </c>
      <c r="AC65" s="12">
        <f>IF(O65="",0,VLOOKUP(E65,'Points Allocation'!$I$35:$M$45,2+O65,0))</f>
        <v>0</v>
      </c>
      <c r="AD65" s="12">
        <f>IF(P65="",0,VLOOKUP(E65,'Points Allocation'!$I$49:$M$59,2+P65,0))</f>
        <v>0</v>
      </c>
      <c r="AE65" s="12">
        <f>IF(Q65="",0,VLOOKUP(E65,'Points Allocation'!$I$63:$M$73,2+Q65,0))</f>
        <v>0</v>
      </c>
      <c r="AF65" s="12">
        <f>IF(R65="",0,VLOOKUP(E65,'Points Allocation'!$I$77:$M$87,2+R65,0))</f>
        <v>0</v>
      </c>
      <c r="AG65" s="36">
        <f t="shared" si="1"/>
        <v>0</v>
      </c>
      <c r="AH65" s="14">
        <f t="shared" si="13"/>
        <v>0</v>
      </c>
      <c r="AI65" s="17">
        <v>1</v>
      </c>
      <c r="AJ65" s="47">
        <f t="shared" si="11"/>
        <v>0</v>
      </c>
      <c r="AK65" s="27" t="str">
        <f t="shared" si="4"/>
        <v>False</v>
      </c>
      <c r="AL65" s="27">
        <f t="shared" si="12"/>
        <v>0</v>
      </c>
    </row>
    <row r="66" spans="1:38" s="24" customFormat="1" hidden="1">
      <c r="A66" s="13"/>
      <c r="B66" s="13" t="s">
        <v>160</v>
      </c>
      <c r="C66" s="13" t="s">
        <v>156</v>
      </c>
      <c r="D66" s="27"/>
      <c r="E66" s="13">
        <v>64</v>
      </c>
      <c r="F66" s="13"/>
      <c r="G66" s="13"/>
      <c r="H66" s="13"/>
      <c r="I66" s="13"/>
      <c r="J66" s="13"/>
      <c r="K66" s="13"/>
      <c r="L66" s="13"/>
      <c r="M66" s="13"/>
      <c r="N66" s="13"/>
      <c r="O66" s="13"/>
      <c r="P66" s="13"/>
      <c r="Q66" s="13"/>
      <c r="R66" s="13"/>
      <c r="S66" s="12">
        <f>IF(F66="",0,VLOOKUP(E66,'Points Allocation'!$B$7:$F$17,2+F66,0))</f>
        <v>0</v>
      </c>
      <c r="T66" s="12">
        <f>IF(G66="",0,VLOOKUP(E66,'Points Allocation'!$B$21:$F$31,2+G66,0))</f>
        <v>0</v>
      </c>
      <c r="U66" s="12">
        <f>IF(H66="",0,VLOOKUP(E66,'Points Allocation'!$B$35:$F$47,2+H66,0))</f>
        <v>0</v>
      </c>
      <c r="V66" s="12">
        <f>IF(I66="",0,VLOOKUP(E66,'Points Allocation'!$B$49:$F$59,2+I66,0))</f>
        <v>0</v>
      </c>
      <c r="W66" s="12">
        <f>IF(J66="",0,VLOOKUP(E66,'Points Allocation'!$B$63:$F$73,2+J66,0))</f>
        <v>0</v>
      </c>
      <c r="X66" s="12">
        <f>IF(K66="",0,VLOOKUP(E66,'Points Allocation'!$B$77:$F$87,2+K66,0))</f>
        <v>0</v>
      </c>
      <c r="Y66" s="12">
        <f>IF(L66="",0,VLOOKUP(E66,'Points Allocation'!$B$91:$F$101,2+L66,0))</f>
        <v>0</v>
      </c>
      <c r="Z66" s="36">
        <f t="shared" si="0"/>
        <v>0</v>
      </c>
      <c r="AA66" s="12">
        <f>IF(M66="",0,VLOOKUP(E66,'Points Allocation'!$I$7:$M$17,2+M66,0))</f>
        <v>0</v>
      </c>
      <c r="AB66" s="12">
        <f>IF(N66="",0,VLOOKUP(E66,'Points Allocation'!$I$21:$M$31,2+N66,0))</f>
        <v>0</v>
      </c>
      <c r="AC66" s="12">
        <f>IF(O66="",0,VLOOKUP(E66,'Points Allocation'!$I$35:$M$45,2+O66,0))</f>
        <v>0</v>
      </c>
      <c r="AD66" s="12">
        <f>IF(P66="",0,VLOOKUP(E66,'Points Allocation'!$I$49:$M$59,2+P66,0))</f>
        <v>0</v>
      </c>
      <c r="AE66" s="12">
        <f>IF(Q66="",0,VLOOKUP(E66,'Points Allocation'!$I$63:$M$73,2+Q66,0))</f>
        <v>0</v>
      </c>
      <c r="AF66" s="12">
        <f>IF(R66="",0,VLOOKUP(E66,'Points Allocation'!$I$77:$M$87,2+R66,0))</f>
        <v>0</v>
      </c>
      <c r="AG66" s="36">
        <f t="shared" si="1"/>
        <v>0</v>
      </c>
      <c r="AH66" s="14">
        <f t="shared" si="13"/>
        <v>0</v>
      </c>
      <c r="AI66" s="17">
        <v>1</v>
      </c>
      <c r="AJ66" s="47">
        <f t="shared" si="11"/>
        <v>0</v>
      </c>
      <c r="AK66" s="27" t="str">
        <f t="shared" si="4"/>
        <v>False</v>
      </c>
      <c r="AL66" s="27">
        <f t="shared" si="12"/>
        <v>0</v>
      </c>
    </row>
    <row r="67" spans="1:38" s="24" customFormat="1" hidden="1">
      <c r="A67" s="13"/>
      <c r="B67" s="13" t="s">
        <v>160</v>
      </c>
      <c r="C67" s="13" t="s">
        <v>157</v>
      </c>
      <c r="D67" s="27"/>
      <c r="E67" s="13">
        <v>64</v>
      </c>
      <c r="F67" s="13"/>
      <c r="G67" s="13"/>
      <c r="H67" s="13"/>
      <c r="I67" s="13"/>
      <c r="J67" s="13"/>
      <c r="K67" s="13"/>
      <c r="L67" s="13"/>
      <c r="M67" s="13"/>
      <c r="N67" s="13"/>
      <c r="O67" s="13"/>
      <c r="P67" s="13"/>
      <c r="Q67" s="13"/>
      <c r="R67" s="13"/>
      <c r="S67" s="12">
        <f>IF(F67="",0,VLOOKUP(E67,'Points Allocation'!$B$7:$F$17,2+F67,0))</f>
        <v>0</v>
      </c>
      <c r="T67" s="12">
        <f>IF(G67="",0,VLOOKUP(E67,'Points Allocation'!$B$21:$F$31,2+G67,0))</f>
        <v>0</v>
      </c>
      <c r="U67" s="12">
        <f>IF(H67="",0,VLOOKUP(E67,'Points Allocation'!$B$35:$F$47,2+H67,0))</f>
        <v>0</v>
      </c>
      <c r="V67" s="12">
        <f>IF(I67="",0,VLOOKUP(E67,'Points Allocation'!$B$49:$F$59,2+I67,0))</f>
        <v>0</v>
      </c>
      <c r="W67" s="12">
        <f>IF(J67="",0,VLOOKUP(E67,'Points Allocation'!$B$63:$F$73,2+J67,0))</f>
        <v>0</v>
      </c>
      <c r="X67" s="12">
        <f>IF(K67="",0,VLOOKUP(E67,'Points Allocation'!$B$77:$F$87,2+K67,0))</f>
        <v>0</v>
      </c>
      <c r="Y67" s="12">
        <f>IF(L67="",0,VLOOKUP(E67,'Points Allocation'!$B$91:$F$101,2+L67,0))</f>
        <v>0</v>
      </c>
      <c r="Z67" s="36">
        <f t="shared" si="0"/>
        <v>0</v>
      </c>
      <c r="AA67" s="12">
        <f>IF(M67="",0,VLOOKUP(E67,'Points Allocation'!$I$7:$M$17,2+M67,0))</f>
        <v>0</v>
      </c>
      <c r="AB67" s="12">
        <f>IF(N67="",0,VLOOKUP(E67,'Points Allocation'!$I$21:$M$31,2+N67,0))</f>
        <v>0</v>
      </c>
      <c r="AC67" s="12">
        <f>IF(O67="",0,VLOOKUP(E67,'Points Allocation'!$I$35:$M$45,2+O67,0))</f>
        <v>0</v>
      </c>
      <c r="AD67" s="12">
        <f>IF(P67="",0,VLOOKUP(E67,'Points Allocation'!$I$49:$M$59,2+P67,0))</f>
        <v>0</v>
      </c>
      <c r="AE67" s="12">
        <f>IF(Q67="",0,VLOOKUP(E67,'Points Allocation'!$I$63:$M$73,2+Q67,0))</f>
        <v>0</v>
      </c>
      <c r="AF67" s="12">
        <f>IF(R67="",0,VLOOKUP(E67,'Points Allocation'!$I$77:$M$87,2+R67,0))</f>
        <v>0</v>
      </c>
      <c r="AG67" s="36">
        <f t="shared" si="1"/>
        <v>0</v>
      </c>
      <c r="AH67" s="14">
        <f t="shared" si="13"/>
        <v>0</v>
      </c>
      <c r="AI67" s="17">
        <v>1</v>
      </c>
      <c r="AJ67" s="47">
        <f t="shared" si="11"/>
        <v>0</v>
      </c>
      <c r="AK67" s="27" t="str">
        <f t="shared" si="4"/>
        <v>False</v>
      </c>
      <c r="AL67" s="27">
        <f t="shared" si="12"/>
        <v>0</v>
      </c>
    </row>
    <row r="68" spans="1:38" s="24" customFormat="1" hidden="1">
      <c r="A68" s="13"/>
      <c r="B68" s="13" t="s">
        <v>160</v>
      </c>
      <c r="C68" s="13" t="s">
        <v>158</v>
      </c>
      <c r="D68" s="27"/>
      <c r="E68" s="13">
        <v>64</v>
      </c>
      <c r="F68" s="13"/>
      <c r="G68" s="13"/>
      <c r="H68" s="13"/>
      <c r="I68" s="13"/>
      <c r="J68" s="13"/>
      <c r="K68" s="13"/>
      <c r="L68" s="13"/>
      <c r="M68" s="13"/>
      <c r="N68" s="13"/>
      <c r="O68" s="13"/>
      <c r="P68" s="13"/>
      <c r="Q68" s="13"/>
      <c r="R68" s="13"/>
      <c r="S68" s="12">
        <f>IF(F68="",0,VLOOKUP(E68,'Points Allocation'!$B$7:$F$17,2+F68,0))</f>
        <v>0</v>
      </c>
      <c r="T68" s="12">
        <f>IF(G68="",0,VLOOKUP(E68,'Points Allocation'!$B$21:$F$31,2+G68,0))</f>
        <v>0</v>
      </c>
      <c r="U68" s="12">
        <f>IF(H68="",0,VLOOKUP(E68,'Points Allocation'!$B$35:$F$47,2+H68,0))</f>
        <v>0</v>
      </c>
      <c r="V68" s="12">
        <f>IF(I68="",0,VLOOKUP(E68,'Points Allocation'!$B$49:$F$59,2+I68,0))</f>
        <v>0</v>
      </c>
      <c r="W68" s="12">
        <f>IF(J68="",0,VLOOKUP(E68,'Points Allocation'!$B$63:$F$73,2+J68,0))</f>
        <v>0</v>
      </c>
      <c r="X68" s="12">
        <f>IF(K68="",0,VLOOKUP(E68,'Points Allocation'!$B$77:$F$87,2+K68,0))</f>
        <v>0</v>
      </c>
      <c r="Y68" s="12">
        <f>IF(L68="",0,VLOOKUP(E68,'Points Allocation'!$B$91:$F$101,2+L68,0))</f>
        <v>0</v>
      </c>
      <c r="Z68" s="36">
        <f t="shared" si="0"/>
        <v>0</v>
      </c>
      <c r="AA68" s="12">
        <f>IF(M68="",0,VLOOKUP(E68,'Points Allocation'!$I$7:$M$17,2+M68,0))</f>
        <v>0</v>
      </c>
      <c r="AB68" s="12">
        <f>IF(N68="",0,VLOOKUP(E68,'Points Allocation'!$I$21:$M$31,2+N68,0))</f>
        <v>0</v>
      </c>
      <c r="AC68" s="12">
        <f>IF(O68="",0,VLOOKUP(E68,'Points Allocation'!$I$35:$M$45,2+O68,0))</f>
        <v>0</v>
      </c>
      <c r="AD68" s="12">
        <f>IF(P68="",0,VLOOKUP(E68,'Points Allocation'!$I$49:$M$59,2+P68,0))</f>
        <v>0</v>
      </c>
      <c r="AE68" s="12">
        <f>IF(Q68="",0,VLOOKUP(E68,'Points Allocation'!$I$63:$M$73,2+Q68,0))</f>
        <v>0</v>
      </c>
      <c r="AF68" s="12">
        <f>IF(R68="",0,VLOOKUP(E68,'Points Allocation'!$I$77:$M$87,2+R68,0))</f>
        <v>0</v>
      </c>
      <c r="AG68" s="36">
        <f t="shared" si="1"/>
        <v>0</v>
      </c>
      <c r="AH68" s="14">
        <f t="shared" si="13"/>
        <v>0</v>
      </c>
      <c r="AI68" s="17">
        <v>1</v>
      </c>
      <c r="AJ68" s="47">
        <f t="shared" si="11"/>
        <v>0</v>
      </c>
      <c r="AK68" s="27" t="str">
        <f t="shared" si="4"/>
        <v>False</v>
      </c>
      <c r="AL68" s="27">
        <f t="shared" si="12"/>
        <v>0</v>
      </c>
    </row>
    <row r="69" spans="1:38" s="24" customFormat="1" hidden="1">
      <c r="A69" s="13"/>
      <c r="B69" s="13" t="s">
        <v>161</v>
      </c>
      <c r="C69" s="13" t="s">
        <v>64</v>
      </c>
      <c r="D69" s="27"/>
      <c r="E69" s="13">
        <v>64</v>
      </c>
      <c r="F69" s="13"/>
      <c r="G69" s="13"/>
      <c r="H69" s="13"/>
      <c r="I69" s="13"/>
      <c r="J69" s="13"/>
      <c r="K69" s="13"/>
      <c r="L69" s="13"/>
      <c r="M69" s="13"/>
      <c r="N69" s="13"/>
      <c r="O69" s="13"/>
      <c r="P69" s="13"/>
      <c r="Q69" s="13"/>
      <c r="R69" s="13"/>
      <c r="S69" s="12">
        <f>IF(F69="",0,VLOOKUP(E69,'Points Allocation'!$B$7:$F$17,2+F69,0))</f>
        <v>0</v>
      </c>
      <c r="T69" s="12">
        <f>IF(G69="",0,VLOOKUP(E69,'Points Allocation'!$B$21:$F$31,2+G69,0))</f>
        <v>0</v>
      </c>
      <c r="U69" s="12">
        <f>IF(H69="",0,VLOOKUP(E69,'Points Allocation'!$B$35:$F$47,2+H69,0))</f>
        <v>0</v>
      </c>
      <c r="V69" s="12">
        <f>IF(I69="",0,VLOOKUP(E69,'Points Allocation'!$B$49:$F$59,2+I69,0))</f>
        <v>0</v>
      </c>
      <c r="W69" s="12">
        <f>IF(J69="",0,VLOOKUP(E69,'Points Allocation'!$B$63:$F$73,2+J69,0))</f>
        <v>0</v>
      </c>
      <c r="X69" s="12">
        <f>IF(K69="",0,VLOOKUP(E69,'Points Allocation'!$B$77:$F$87,2+K69,0))</f>
        <v>0</v>
      </c>
      <c r="Y69" s="12">
        <f>IF(L69="",0,VLOOKUP(E69,'Points Allocation'!$B$91:$F$101,2+L69,0))</f>
        <v>0</v>
      </c>
      <c r="Z69" s="36">
        <f t="shared" si="0"/>
        <v>0</v>
      </c>
      <c r="AA69" s="12">
        <f>IF(M69="",0,VLOOKUP(E69,'Points Allocation'!$I$7:$M$17,2+M69,0))</f>
        <v>0</v>
      </c>
      <c r="AB69" s="12">
        <f>IF(N69="",0,VLOOKUP(E69,'Points Allocation'!$I$21:$M$31,2+N69,0))</f>
        <v>0</v>
      </c>
      <c r="AC69" s="12">
        <f>IF(O69="",0,VLOOKUP(E69,'Points Allocation'!$I$35:$M$45,2+O69,0))</f>
        <v>0</v>
      </c>
      <c r="AD69" s="12">
        <f>IF(P69="",0,VLOOKUP(E69,'Points Allocation'!$I$49:$M$59,2+P69,0))</f>
        <v>0</v>
      </c>
      <c r="AE69" s="12">
        <f>IF(Q69="",0,VLOOKUP(E69,'Points Allocation'!$I$63:$M$73,2+Q69,0))</f>
        <v>0</v>
      </c>
      <c r="AF69" s="12">
        <f>IF(R69="",0,VLOOKUP(E69,'Points Allocation'!$I$77:$M$87,2+R69,0))</f>
        <v>0</v>
      </c>
      <c r="AG69" s="36">
        <f t="shared" si="1"/>
        <v>0</v>
      </c>
      <c r="AH69" s="14">
        <f>IF(AK69="False",0,-AL69)</f>
        <v>0</v>
      </c>
      <c r="AI69" s="17">
        <v>1</v>
      </c>
      <c r="AJ69" s="47">
        <f t="shared" ref="AJ69:AJ84" si="14">(SUM(Z69,AG69,AH69))*AI69</f>
        <v>0</v>
      </c>
      <c r="AK69" s="27" t="str">
        <f t="shared" si="4"/>
        <v>False</v>
      </c>
      <c r="AL69" s="27">
        <f t="shared" ref="AL69:AL84" si="15">IF(AG69&gt;U69,U69,AG69)</f>
        <v>0</v>
      </c>
    </row>
    <row r="70" spans="1:38" s="24" customFormat="1" hidden="1">
      <c r="A70" s="13"/>
      <c r="B70" s="13" t="s">
        <v>161</v>
      </c>
      <c r="C70" s="13" t="s">
        <v>63</v>
      </c>
      <c r="D70" s="27"/>
      <c r="E70" s="13">
        <v>64</v>
      </c>
      <c r="F70" s="13"/>
      <c r="G70" s="13"/>
      <c r="H70" s="13"/>
      <c r="I70" s="13"/>
      <c r="J70" s="13"/>
      <c r="K70" s="13"/>
      <c r="L70" s="13"/>
      <c r="M70" s="13"/>
      <c r="N70" s="13"/>
      <c r="O70" s="13"/>
      <c r="P70" s="13"/>
      <c r="Q70" s="13"/>
      <c r="R70" s="13"/>
      <c r="S70" s="12">
        <f>IF(F70="",0,VLOOKUP(E70,'Points Allocation'!$B$7:$F$17,2+F70,0))</f>
        <v>0</v>
      </c>
      <c r="T70" s="12">
        <f>IF(G70="",0,VLOOKUP(E70,'Points Allocation'!$B$21:$F$31,2+G70,0))</f>
        <v>0</v>
      </c>
      <c r="U70" s="12">
        <f>IF(H70="",0,VLOOKUP(E70,'Points Allocation'!$B$35:$F$47,2+H70,0))</f>
        <v>0</v>
      </c>
      <c r="V70" s="12">
        <f>IF(I70="",0,VLOOKUP(E70,'Points Allocation'!$B$49:$F$59,2+I70,0))</f>
        <v>0</v>
      </c>
      <c r="W70" s="12">
        <f>IF(J70="",0,VLOOKUP(E70,'Points Allocation'!$B$63:$F$73,2+J70,0))</f>
        <v>0</v>
      </c>
      <c r="X70" s="12">
        <f>IF(K70="",0,VLOOKUP(E70,'Points Allocation'!$B$77:$F$87,2+K70,0))</f>
        <v>0</v>
      </c>
      <c r="Y70" s="12">
        <f>IF(L70="",0,VLOOKUP(E70,'Points Allocation'!$B$91:$F$101,2+L70,0))</f>
        <v>0</v>
      </c>
      <c r="Z70" s="36">
        <f t="shared" ref="Z70:Z133" si="16">SUM(S70:Y70)</f>
        <v>0</v>
      </c>
      <c r="AA70" s="12">
        <f>IF(M70="",0,VLOOKUP(E70,'Points Allocation'!$I$7:$M$17,2+M70,0))</f>
        <v>0</v>
      </c>
      <c r="AB70" s="12">
        <f>IF(N70="",0,VLOOKUP(E70,'Points Allocation'!$I$21:$M$31,2+N70,0))</f>
        <v>0</v>
      </c>
      <c r="AC70" s="12">
        <f>IF(O70="",0,VLOOKUP(E70,'Points Allocation'!$I$35:$M$45,2+O70,0))</f>
        <v>0</v>
      </c>
      <c r="AD70" s="12">
        <f>IF(P70="",0,VLOOKUP(E70,'Points Allocation'!$I$49:$M$59,2+P70,0))</f>
        <v>0</v>
      </c>
      <c r="AE70" s="12">
        <f>IF(Q70="",0,VLOOKUP(E70,'Points Allocation'!$I$63:$M$73,2+Q70,0))</f>
        <v>0</v>
      </c>
      <c r="AF70" s="12">
        <f>IF(R70="",0,VLOOKUP(E70,'Points Allocation'!$I$77:$M$87,2+R70,0))</f>
        <v>0</v>
      </c>
      <c r="AG70" s="36">
        <f t="shared" ref="AG70:AG133" si="17">SUM(AA70:AF70)</f>
        <v>0</v>
      </c>
      <c r="AH70" s="14">
        <f t="shared" ref="AH70:AH84" si="18">IF(AK70="False",0,-AL70)</f>
        <v>0</v>
      </c>
      <c r="AI70" s="17">
        <v>1</v>
      </c>
      <c r="AJ70" s="47">
        <f t="shared" si="14"/>
        <v>0</v>
      </c>
      <c r="AK70" s="27" t="str">
        <f t="shared" ref="AK70:AK133" si="19">IF(AND(COUNT(M70:R70)&gt;0,COUNT(F70:L70)&gt;1),"True","False")</f>
        <v>False</v>
      </c>
      <c r="AL70" s="27">
        <f t="shared" si="15"/>
        <v>0</v>
      </c>
    </row>
    <row r="71" spans="1:38" s="24" customFormat="1" hidden="1">
      <c r="A71" s="13"/>
      <c r="B71" s="13" t="s">
        <v>161</v>
      </c>
      <c r="C71" s="13" t="s">
        <v>61</v>
      </c>
      <c r="D71" s="27"/>
      <c r="E71" s="13">
        <v>64</v>
      </c>
      <c r="F71" s="13"/>
      <c r="G71" s="13"/>
      <c r="H71" s="13"/>
      <c r="I71" s="13"/>
      <c r="J71" s="13"/>
      <c r="K71" s="13"/>
      <c r="L71" s="13"/>
      <c r="M71" s="13"/>
      <c r="N71" s="13"/>
      <c r="O71" s="13"/>
      <c r="P71" s="13"/>
      <c r="Q71" s="13"/>
      <c r="R71" s="13"/>
      <c r="S71" s="12">
        <f>IF(F71="",0,VLOOKUP(E71,'Points Allocation'!$B$7:$F$17,2+F71,0))</f>
        <v>0</v>
      </c>
      <c r="T71" s="12">
        <f>IF(G71="",0,VLOOKUP(E71,'Points Allocation'!$B$21:$F$31,2+G71,0))</f>
        <v>0</v>
      </c>
      <c r="U71" s="12">
        <f>IF(H71="",0,VLOOKUP(E71,'Points Allocation'!$B$35:$F$47,2+H71,0))</f>
        <v>0</v>
      </c>
      <c r="V71" s="12">
        <f>IF(I71="",0,VLOOKUP(E71,'Points Allocation'!$B$49:$F$59,2+I71,0))</f>
        <v>0</v>
      </c>
      <c r="W71" s="12">
        <f>IF(J71="",0,VLOOKUP(E71,'Points Allocation'!$B$63:$F$73,2+J71,0))</f>
        <v>0</v>
      </c>
      <c r="X71" s="12">
        <f>IF(K71="",0,VLOOKUP(E71,'Points Allocation'!$B$77:$F$87,2+K71,0))</f>
        <v>0</v>
      </c>
      <c r="Y71" s="12">
        <f>IF(L71="",0,VLOOKUP(E71,'Points Allocation'!$B$91:$F$101,2+L71,0))</f>
        <v>0</v>
      </c>
      <c r="Z71" s="36">
        <f t="shared" si="16"/>
        <v>0</v>
      </c>
      <c r="AA71" s="12">
        <f>IF(M71="",0,VLOOKUP(E71,'Points Allocation'!$I$7:$M$17,2+M71,0))</f>
        <v>0</v>
      </c>
      <c r="AB71" s="12">
        <f>IF(N71="",0,VLOOKUP(E71,'Points Allocation'!$I$21:$M$31,2+N71,0))</f>
        <v>0</v>
      </c>
      <c r="AC71" s="12">
        <f>IF(O71="",0,VLOOKUP(E71,'Points Allocation'!$I$35:$M$45,2+O71,0))</f>
        <v>0</v>
      </c>
      <c r="AD71" s="12">
        <f>IF(P71="",0,VLOOKUP(E71,'Points Allocation'!$I$49:$M$59,2+P71,0))</f>
        <v>0</v>
      </c>
      <c r="AE71" s="12">
        <f>IF(Q71="",0,VLOOKUP(E71,'Points Allocation'!$I$63:$M$73,2+Q71,0))</f>
        <v>0</v>
      </c>
      <c r="AF71" s="12">
        <f>IF(R71="",0,VLOOKUP(E71,'Points Allocation'!$I$77:$M$87,2+R71,0))</f>
        <v>0</v>
      </c>
      <c r="AG71" s="36">
        <f t="shared" si="17"/>
        <v>0</v>
      </c>
      <c r="AH71" s="14">
        <f t="shared" si="18"/>
        <v>0</v>
      </c>
      <c r="AI71" s="17">
        <v>1</v>
      </c>
      <c r="AJ71" s="47">
        <f t="shared" si="14"/>
        <v>0</v>
      </c>
      <c r="AK71" s="27" t="str">
        <f t="shared" si="19"/>
        <v>False</v>
      </c>
      <c r="AL71" s="27">
        <f t="shared" si="15"/>
        <v>0</v>
      </c>
    </row>
    <row r="72" spans="1:38" s="24" customFormat="1" hidden="1">
      <c r="A72" s="13"/>
      <c r="B72" s="13" t="s">
        <v>161</v>
      </c>
      <c r="C72" s="13" t="s">
        <v>60</v>
      </c>
      <c r="D72" s="27"/>
      <c r="E72" s="13">
        <v>64</v>
      </c>
      <c r="F72" s="13"/>
      <c r="G72" s="13"/>
      <c r="H72" s="13"/>
      <c r="I72" s="13"/>
      <c r="J72" s="13"/>
      <c r="K72" s="13"/>
      <c r="L72" s="13"/>
      <c r="M72" s="13"/>
      <c r="N72" s="13"/>
      <c r="O72" s="13"/>
      <c r="P72" s="13"/>
      <c r="Q72" s="13"/>
      <c r="R72" s="13"/>
      <c r="S72" s="12">
        <f>IF(F72="",0,VLOOKUP(E72,'Points Allocation'!$B$7:$F$17,2+F72,0))</f>
        <v>0</v>
      </c>
      <c r="T72" s="12">
        <f>IF(G72="",0,VLOOKUP(E72,'Points Allocation'!$B$21:$F$31,2+G72,0))</f>
        <v>0</v>
      </c>
      <c r="U72" s="12">
        <f>IF(H72="",0,VLOOKUP(E72,'Points Allocation'!$B$35:$F$47,2+H72,0))</f>
        <v>0</v>
      </c>
      <c r="V72" s="12">
        <f>IF(I72="",0,VLOOKUP(E72,'Points Allocation'!$B$49:$F$59,2+I72,0))</f>
        <v>0</v>
      </c>
      <c r="W72" s="12">
        <f>IF(J72="",0,VLOOKUP(E72,'Points Allocation'!$B$63:$F$73,2+J72,0))</f>
        <v>0</v>
      </c>
      <c r="X72" s="12">
        <f>IF(K72="",0,VLOOKUP(E72,'Points Allocation'!$B$77:$F$87,2+K72,0))</f>
        <v>0</v>
      </c>
      <c r="Y72" s="12">
        <f>IF(L72="",0,VLOOKUP(E72,'Points Allocation'!$B$91:$F$101,2+L72,0))</f>
        <v>0</v>
      </c>
      <c r="Z72" s="36">
        <f t="shared" si="16"/>
        <v>0</v>
      </c>
      <c r="AA72" s="12">
        <f>IF(M72="",0,VLOOKUP(E72,'Points Allocation'!$I$7:$M$17,2+M72,0))</f>
        <v>0</v>
      </c>
      <c r="AB72" s="12">
        <f>IF(N72="",0,VLOOKUP(E72,'Points Allocation'!$I$21:$M$31,2+N72,0))</f>
        <v>0</v>
      </c>
      <c r="AC72" s="12">
        <f>IF(O72="",0,VLOOKUP(E72,'Points Allocation'!$I$35:$M$45,2+O72,0))</f>
        <v>0</v>
      </c>
      <c r="AD72" s="12">
        <f>IF(P72="",0,VLOOKUP(E72,'Points Allocation'!$I$49:$M$59,2+P72,0))</f>
        <v>0</v>
      </c>
      <c r="AE72" s="12">
        <f>IF(Q72="",0,VLOOKUP(E72,'Points Allocation'!$I$63:$M$73,2+Q72,0))</f>
        <v>0</v>
      </c>
      <c r="AF72" s="12">
        <f>IF(R72="",0,VLOOKUP(E72,'Points Allocation'!$I$77:$M$87,2+R72,0))</f>
        <v>0</v>
      </c>
      <c r="AG72" s="36">
        <f t="shared" si="17"/>
        <v>0</v>
      </c>
      <c r="AH72" s="14">
        <f t="shared" si="18"/>
        <v>0</v>
      </c>
      <c r="AI72" s="17">
        <v>1</v>
      </c>
      <c r="AJ72" s="47">
        <f t="shared" si="14"/>
        <v>0</v>
      </c>
      <c r="AK72" s="27" t="str">
        <f t="shared" si="19"/>
        <v>False</v>
      </c>
      <c r="AL72" s="27">
        <f t="shared" si="15"/>
        <v>0</v>
      </c>
    </row>
    <row r="73" spans="1:38" s="24" customFormat="1" hidden="1">
      <c r="A73" s="13"/>
      <c r="B73" s="13" t="s">
        <v>161</v>
      </c>
      <c r="C73" s="13" t="s">
        <v>62</v>
      </c>
      <c r="D73" s="27"/>
      <c r="E73" s="13">
        <v>64</v>
      </c>
      <c r="F73" s="13"/>
      <c r="G73" s="13"/>
      <c r="H73" s="13"/>
      <c r="I73" s="13"/>
      <c r="J73" s="13"/>
      <c r="K73" s="13"/>
      <c r="L73" s="13"/>
      <c r="M73" s="13"/>
      <c r="N73" s="13"/>
      <c r="O73" s="13"/>
      <c r="P73" s="13"/>
      <c r="Q73" s="13"/>
      <c r="R73" s="13"/>
      <c r="S73" s="12">
        <f>IF(F73="",0,VLOOKUP(E73,'Points Allocation'!$B$7:$F$17,2+F73,0))</f>
        <v>0</v>
      </c>
      <c r="T73" s="12">
        <f>IF(G73="",0,VLOOKUP(E73,'Points Allocation'!$B$21:$F$31,2+G73,0))</f>
        <v>0</v>
      </c>
      <c r="U73" s="12">
        <f>IF(H73="",0,VLOOKUP(E73,'Points Allocation'!$B$35:$F$47,2+H73,0))</f>
        <v>0</v>
      </c>
      <c r="V73" s="12">
        <f>IF(I73="",0,VLOOKUP(E73,'Points Allocation'!$B$49:$F$59,2+I73,0))</f>
        <v>0</v>
      </c>
      <c r="W73" s="12">
        <f>IF(J73="",0,VLOOKUP(E73,'Points Allocation'!$B$63:$F$73,2+J73,0))</f>
        <v>0</v>
      </c>
      <c r="X73" s="12">
        <f>IF(K73="",0,VLOOKUP(E73,'Points Allocation'!$B$77:$F$87,2+K73,0))</f>
        <v>0</v>
      </c>
      <c r="Y73" s="12">
        <f>IF(L73="",0,VLOOKUP(E73,'Points Allocation'!$B$91:$F$101,2+L73,0))</f>
        <v>0</v>
      </c>
      <c r="Z73" s="36">
        <f t="shared" si="16"/>
        <v>0</v>
      </c>
      <c r="AA73" s="12">
        <f>IF(M73="",0,VLOOKUP(E73,'Points Allocation'!$I$7:$M$17,2+M73,0))</f>
        <v>0</v>
      </c>
      <c r="AB73" s="12">
        <f>IF(N73="",0,VLOOKUP(E73,'Points Allocation'!$I$21:$M$31,2+N73,0))</f>
        <v>0</v>
      </c>
      <c r="AC73" s="12">
        <f>IF(O73="",0,VLOOKUP(E73,'Points Allocation'!$I$35:$M$45,2+O73,0))</f>
        <v>0</v>
      </c>
      <c r="AD73" s="12">
        <f>IF(P73="",0,VLOOKUP(E73,'Points Allocation'!$I$49:$M$59,2+P73,0))</f>
        <v>0</v>
      </c>
      <c r="AE73" s="12">
        <f>IF(Q73="",0,VLOOKUP(E73,'Points Allocation'!$I$63:$M$73,2+Q73,0))</f>
        <v>0</v>
      </c>
      <c r="AF73" s="12">
        <f>IF(R73="",0,VLOOKUP(E73,'Points Allocation'!$I$77:$M$87,2+R73,0))</f>
        <v>0</v>
      </c>
      <c r="AG73" s="36">
        <f t="shared" si="17"/>
        <v>0</v>
      </c>
      <c r="AH73" s="14">
        <f t="shared" si="18"/>
        <v>0</v>
      </c>
      <c r="AI73" s="17">
        <v>1</v>
      </c>
      <c r="AJ73" s="47">
        <f t="shared" si="14"/>
        <v>0</v>
      </c>
      <c r="AK73" s="27" t="str">
        <f t="shared" si="19"/>
        <v>False</v>
      </c>
      <c r="AL73" s="27">
        <f t="shared" si="15"/>
        <v>0</v>
      </c>
    </row>
    <row r="74" spans="1:38" s="24" customFormat="1" hidden="1">
      <c r="A74" s="13"/>
      <c r="B74" s="13" t="s">
        <v>161</v>
      </c>
      <c r="C74" s="13" t="s">
        <v>65</v>
      </c>
      <c r="D74" s="27"/>
      <c r="E74" s="13">
        <v>64</v>
      </c>
      <c r="F74" s="13"/>
      <c r="G74" s="13"/>
      <c r="H74" s="13"/>
      <c r="I74" s="13"/>
      <c r="J74" s="13"/>
      <c r="K74" s="13"/>
      <c r="L74" s="13"/>
      <c r="M74" s="13"/>
      <c r="N74" s="13"/>
      <c r="O74" s="13"/>
      <c r="P74" s="13"/>
      <c r="Q74" s="13"/>
      <c r="R74" s="13"/>
      <c r="S74" s="12">
        <f>IF(F74="",0,VLOOKUP(E74,'Points Allocation'!$B$7:$F$17,2+F74,0))</f>
        <v>0</v>
      </c>
      <c r="T74" s="12">
        <f>IF(G74="",0,VLOOKUP(E74,'Points Allocation'!$B$21:$F$31,2+G74,0))</f>
        <v>0</v>
      </c>
      <c r="U74" s="12">
        <f>IF(H74="",0,VLOOKUP(E74,'Points Allocation'!$B$35:$F$47,2+H74,0))</f>
        <v>0</v>
      </c>
      <c r="V74" s="12">
        <f>IF(I74="",0,VLOOKUP(E74,'Points Allocation'!$B$49:$F$59,2+I74,0))</f>
        <v>0</v>
      </c>
      <c r="W74" s="12">
        <f>IF(J74="",0,VLOOKUP(E74,'Points Allocation'!$B$63:$F$73,2+J74,0))</f>
        <v>0</v>
      </c>
      <c r="X74" s="12">
        <f>IF(K74="",0,VLOOKUP(E74,'Points Allocation'!$B$77:$F$87,2+K74,0))</f>
        <v>0</v>
      </c>
      <c r="Y74" s="12">
        <f>IF(L74="",0,VLOOKUP(E74,'Points Allocation'!$B$91:$F$101,2+L74,0))</f>
        <v>0</v>
      </c>
      <c r="Z74" s="36">
        <f t="shared" si="16"/>
        <v>0</v>
      </c>
      <c r="AA74" s="12">
        <f>IF(M74="",0,VLOOKUP(E74,'Points Allocation'!$I$7:$M$17,2+M74,0))</f>
        <v>0</v>
      </c>
      <c r="AB74" s="12">
        <f>IF(N74="",0,VLOOKUP(E74,'Points Allocation'!$I$21:$M$31,2+N74,0))</f>
        <v>0</v>
      </c>
      <c r="AC74" s="12">
        <f>IF(O74="",0,VLOOKUP(E74,'Points Allocation'!$I$35:$M$45,2+O74,0))</f>
        <v>0</v>
      </c>
      <c r="AD74" s="12">
        <f>IF(P74="",0,VLOOKUP(E74,'Points Allocation'!$I$49:$M$59,2+P74,0))</f>
        <v>0</v>
      </c>
      <c r="AE74" s="12">
        <f>IF(Q74="",0,VLOOKUP(E74,'Points Allocation'!$I$63:$M$73,2+Q74,0))</f>
        <v>0</v>
      </c>
      <c r="AF74" s="12">
        <f>IF(R74="",0,VLOOKUP(E74,'Points Allocation'!$I$77:$M$87,2+R74,0))</f>
        <v>0</v>
      </c>
      <c r="AG74" s="36">
        <f t="shared" si="17"/>
        <v>0</v>
      </c>
      <c r="AH74" s="14">
        <f t="shared" si="18"/>
        <v>0</v>
      </c>
      <c r="AI74" s="17">
        <v>1.5</v>
      </c>
      <c r="AJ74" s="47">
        <f t="shared" si="14"/>
        <v>0</v>
      </c>
      <c r="AK74" s="27" t="str">
        <f t="shared" si="19"/>
        <v>False</v>
      </c>
      <c r="AL74" s="27">
        <f t="shared" si="15"/>
        <v>0</v>
      </c>
    </row>
    <row r="75" spans="1:38" s="24" customFormat="1" hidden="1">
      <c r="A75" s="13"/>
      <c r="B75" s="13" t="s">
        <v>161</v>
      </c>
      <c r="C75" s="13" t="s">
        <v>67</v>
      </c>
      <c r="D75" s="27"/>
      <c r="E75" s="13">
        <v>64</v>
      </c>
      <c r="F75" s="13"/>
      <c r="G75" s="13"/>
      <c r="H75" s="13"/>
      <c r="I75" s="13"/>
      <c r="J75" s="13"/>
      <c r="K75" s="13"/>
      <c r="L75" s="13"/>
      <c r="M75" s="13"/>
      <c r="N75" s="13"/>
      <c r="O75" s="13"/>
      <c r="P75" s="13"/>
      <c r="Q75" s="13"/>
      <c r="R75" s="13"/>
      <c r="S75" s="12">
        <f>IF(F75="",0,VLOOKUP(E75,'Points Allocation'!$B$7:$F$17,2+F75,0))</f>
        <v>0</v>
      </c>
      <c r="T75" s="12">
        <f>IF(G75="",0,VLOOKUP(E75,'Points Allocation'!$B$21:$F$31,2+G75,0))</f>
        <v>0</v>
      </c>
      <c r="U75" s="12">
        <f>IF(H75="",0,VLOOKUP(E75,'Points Allocation'!$B$35:$F$47,2+H75,0))</f>
        <v>0</v>
      </c>
      <c r="V75" s="12">
        <f>IF(I75="",0,VLOOKUP(E75,'Points Allocation'!$B$49:$F$59,2+I75,0))</f>
        <v>0</v>
      </c>
      <c r="W75" s="12">
        <f>IF(J75="",0,VLOOKUP(E75,'Points Allocation'!$B$63:$F$73,2+J75,0))</f>
        <v>0</v>
      </c>
      <c r="X75" s="12">
        <f>IF(K75="",0,VLOOKUP(E75,'Points Allocation'!$B$77:$F$87,2+K75,0))</f>
        <v>0</v>
      </c>
      <c r="Y75" s="12">
        <f>IF(L75="",0,VLOOKUP(E75,'Points Allocation'!$B$91:$F$101,2+L75,0))</f>
        <v>0</v>
      </c>
      <c r="Z75" s="36">
        <f t="shared" si="16"/>
        <v>0</v>
      </c>
      <c r="AA75" s="12">
        <f>IF(M75="",0,VLOOKUP(E75,'Points Allocation'!$I$7:$M$17,2+M75,0))</f>
        <v>0</v>
      </c>
      <c r="AB75" s="12">
        <f>IF(N75="",0,VLOOKUP(E75,'Points Allocation'!$I$21:$M$31,2+N75,0))</f>
        <v>0</v>
      </c>
      <c r="AC75" s="12">
        <f>IF(O75="",0,VLOOKUP(E75,'Points Allocation'!$I$35:$M$45,2+O75,0))</f>
        <v>0</v>
      </c>
      <c r="AD75" s="12">
        <f>IF(P75="",0,VLOOKUP(E75,'Points Allocation'!$I$49:$M$59,2+P75,0))</f>
        <v>0</v>
      </c>
      <c r="AE75" s="12">
        <f>IF(Q75="",0,VLOOKUP(E75,'Points Allocation'!$I$63:$M$73,2+Q75,0))</f>
        <v>0</v>
      </c>
      <c r="AF75" s="12">
        <f>IF(R75="",0,VLOOKUP(E75,'Points Allocation'!$I$77:$M$87,2+R75,0))</f>
        <v>0</v>
      </c>
      <c r="AG75" s="36">
        <f t="shared" si="17"/>
        <v>0</v>
      </c>
      <c r="AH75" s="14">
        <f t="shared" si="18"/>
        <v>0</v>
      </c>
      <c r="AI75" s="17">
        <v>1</v>
      </c>
      <c r="AJ75" s="47">
        <f t="shared" si="14"/>
        <v>0</v>
      </c>
      <c r="AK75" s="27" t="str">
        <f t="shared" si="19"/>
        <v>False</v>
      </c>
      <c r="AL75" s="27">
        <f t="shared" si="15"/>
        <v>0</v>
      </c>
    </row>
    <row r="76" spans="1:38" s="24" customFormat="1" hidden="1">
      <c r="A76" s="13"/>
      <c r="B76" s="13" t="s">
        <v>161</v>
      </c>
      <c r="C76" s="13" t="s">
        <v>176</v>
      </c>
      <c r="D76" s="27"/>
      <c r="E76" s="13">
        <v>64</v>
      </c>
      <c r="F76" s="13"/>
      <c r="G76" s="13"/>
      <c r="H76" s="13"/>
      <c r="I76" s="13"/>
      <c r="J76" s="13"/>
      <c r="K76" s="13"/>
      <c r="L76" s="13"/>
      <c r="M76" s="13"/>
      <c r="N76" s="13"/>
      <c r="O76" s="13"/>
      <c r="P76" s="13"/>
      <c r="Q76" s="13"/>
      <c r="R76" s="13"/>
      <c r="S76" s="12">
        <f>IF(F76="",0,VLOOKUP(E76,'Points Allocation'!$B$7:$F$17,2+F76,0))</f>
        <v>0</v>
      </c>
      <c r="T76" s="12">
        <f>IF(G76="",0,VLOOKUP(E76,'Points Allocation'!$B$21:$F$31,2+G76,0))</f>
        <v>0</v>
      </c>
      <c r="U76" s="12">
        <f>IF(H76="",0,VLOOKUP(E76,'Points Allocation'!$B$35:$F$47,2+H76,0))</f>
        <v>0</v>
      </c>
      <c r="V76" s="12">
        <f>IF(I76="",0,VLOOKUP(E76,'Points Allocation'!$B$49:$F$59,2+I76,0))</f>
        <v>0</v>
      </c>
      <c r="W76" s="12">
        <f>IF(J76="",0,VLOOKUP(E76,'Points Allocation'!$B$63:$F$73,2+J76,0))</f>
        <v>0</v>
      </c>
      <c r="X76" s="12">
        <f>IF(K76="",0,VLOOKUP(E76,'Points Allocation'!$B$77:$F$87,2+K76,0))</f>
        <v>0</v>
      </c>
      <c r="Y76" s="12">
        <f>IF(L76="",0,VLOOKUP(E76,'Points Allocation'!$B$91:$F$101,2+L76,0))</f>
        <v>0</v>
      </c>
      <c r="Z76" s="36">
        <f t="shared" si="16"/>
        <v>0</v>
      </c>
      <c r="AA76" s="12">
        <f>IF(M76="",0,VLOOKUP(E76,'Points Allocation'!$I$7:$M$17,2+M76,0))</f>
        <v>0</v>
      </c>
      <c r="AB76" s="12">
        <f>IF(N76="",0,VLOOKUP(E76,'Points Allocation'!$I$21:$M$31,2+N76,0))</f>
        <v>0</v>
      </c>
      <c r="AC76" s="12">
        <f>IF(O76="",0,VLOOKUP(E76,'Points Allocation'!$I$35:$M$45,2+O76,0))</f>
        <v>0</v>
      </c>
      <c r="AD76" s="12">
        <f>IF(P76="",0,VLOOKUP(E76,'Points Allocation'!$I$49:$M$59,2+P76,0))</f>
        <v>0</v>
      </c>
      <c r="AE76" s="12">
        <f>IF(Q76="",0,VLOOKUP(E76,'Points Allocation'!$I$63:$M$73,2+Q76,0))</f>
        <v>0</v>
      </c>
      <c r="AF76" s="12">
        <f>IF(R76="",0,VLOOKUP(E76,'Points Allocation'!$I$77:$M$87,2+R76,0))</f>
        <v>0</v>
      </c>
      <c r="AG76" s="36">
        <f t="shared" si="17"/>
        <v>0</v>
      </c>
      <c r="AH76" s="14">
        <f t="shared" si="18"/>
        <v>0</v>
      </c>
      <c r="AI76" s="17">
        <v>1</v>
      </c>
      <c r="AJ76" s="47">
        <f t="shared" si="14"/>
        <v>0</v>
      </c>
      <c r="AK76" s="27" t="str">
        <f t="shared" si="19"/>
        <v>False</v>
      </c>
      <c r="AL76" s="27">
        <f t="shared" si="15"/>
        <v>0</v>
      </c>
    </row>
    <row r="77" spans="1:38" s="24" customFormat="1" hidden="1">
      <c r="A77" s="13"/>
      <c r="B77" s="13" t="s">
        <v>161</v>
      </c>
      <c r="C77" s="13" t="s">
        <v>68</v>
      </c>
      <c r="D77" s="27"/>
      <c r="E77" s="13">
        <v>64</v>
      </c>
      <c r="F77" s="13"/>
      <c r="G77" s="13"/>
      <c r="H77" s="13"/>
      <c r="I77" s="13"/>
      <c r="J77" s="13"/>
      <c r="K77" s="13"/>
      <c r="L77" s="13"/>
      <c r="M77" s="13"/>
      <c r="N77" s="13"/>
      <c r="O77" s="13"/>
      <c r="P77" s="13"/>
      <c r="Q77" s="13"/>
      <c r="R77" s="13"/>
      <c r="S77" s="12">
        <f>IF(F77="",0,VLOOKUP(E77,'Points Allocation'!$B$7:$F$17,2+F77,0))</f>
        <v>0</v>
      </c>
      <c r="T77" s="12">
        <f>IF(G77="",0,VLOOKUP(E77,'Points Allocation'!$B$21:$F$31,2+G77,0))</f>
        <v>0</v>
      </c>
      <c r="U77" s="12">
        <f>IF(H77="",0,VLOOKUP(E77,'Points Allocation'!$B$35:$F$47,2+H77,0))</f>
        <v>0</v>
      </c>
      <c r="V77" s="12">
        <f>IF(I77="",0,VLOOKUP(E77,'Points Allocation'!$B$49:$F$59,2+I77,0))</f>
        <v>0</v>
      </c>
      <c r="W77" s="12">
        <f>IF(J77="",0,VLOOKUP(E77,'Points Allocation'!$B$63:$F$73,2+J77,0))</f>
        <v>0</v>
      </c>
      <c r="X77" s="12">
        <f>IF(K77="",0,VLOOKUP(E77,'Points Allocation'!$B$77:$F$87,2+K77,0))</f>
        <v>0</v>
      </c>
      <c r="Y77" s="12">
        <f>IF(L77="",0,VLOOKUP(E77,'Points Allocation'!$B$91:$F$101,2+L77,0))</f>
        <v>0</v>
      </c>
      <c r="Z77" s="36">
        <f t="shared" si="16"/>
        <v>0</v>
      </c>
      <c r="AA77" s="12">
        <f>IF(M77="",0,VLOOKUP(E77,'Points Allocation'!$I$7:$M$17,2+M77,0))</f>
        <v>0</v>
      </c>
      <c r="AB77" s="12">
        <f>IF(N77="",0,VLOOKUP(E77,'Points Allocation'!$I$21:$M$31,2+N77,0))</f>
        <v>0</v>
      </c>
      <c r="AC77" s="12">
        <f>IF(O77="",0,VLOOKUP(E77,'Points Allocation'!$I$35:$M$45,2+O77,0))</f>
        <v>0</v>
      </c>
      <c r="AD77" s="12">
        <f>IF(P77="",0,VLOOKUP(E77,'Points Allocation'!$I$49:$M$59,2+P77,0))</f>
        <v>0</v>
      </c>
      <c r="AE77" s="12">
        <f>IF(Q77="",0,VLOOKUP(E77,'Points Allocation'!$I$63:$M$73,2+Q77,0))</f>
        <v>0</v>
      </c>
      <c r="AF77" s="12">
        <f>IF(R77="",0,VLOOKUP(E77,'Points Allocation'!$I$77:$M$87,2+R77,0))</f>
        <v>0</v>
      </c>
      <c r="AG77" s="36">
        <f t="shared" si="17"/>
        <v>0</v>
      </c>
      <c r="AH77" s="14">
        <f t="shared" si="18"/>
        <v>0</v>
      </c>
      <c r="AI77" s="17">
        <v>1</v>
      </c>
      <c r="AJ77" s="47">
        <f t="shared" si="14"/>
        <v>0</v>
      </c>
      <c r="AK77" s="27" t="str">
        <f t="shared" si="19"/>
        <v>False</v>
      </c>
      <c r="AL77" s="27">
        <f t="shared" si="15"/>
        <v>0</v>
      </c>
    </row>
    <row r="78" spans="1:38" s="24" customFormat="1" hidden="1">
      <c r="A78" s="13"/>
      <c r="B78" s="13" t="s">
        <v>161</v>
      </c>
      <c r="C78" s="13" t="s">
        <v>69</v>
      </c>
      <c r="D78" s="27"/>
      <c r="E78" s="13">
        <v>64</v>
      </c>
      <c r="F78" s="13"/>
      <c r="G78" s="13"/>
      <c r="H78" s="13"/>
      <c r="I78" s="13"/>
      <c r="J78" s="13"/>
      <c r="K78" s="13"/>
      <c r="L78" s="13"/>
      <c r="M78" s="13"/>
      <c r="N78" s="13"/>
      <c r="O78" s="13"/>
      <c r="P78" s="13"/>
      <c r="Q78" s="13"/>
      <c r="R78" s="13"/>
      <c r="S78" s="12">
        <f>IF(F78="",0,VLOOKUP(E78,'Points Allocation'!$B$7:$F$17,2+F78,0))</f>
        <v>0</v>
      </c>
      <c r="T78" s="12">
        <f>IF(G78="",0,VLOOKUP(E78,'Points Allocation'!$B$21:$F$31,2+G78,0))</f>
        <v>0</v>
      </c>
      <c r="U78" s="12">
        <f>IF(H78="",0,VLOOKUP(E78,'Points Allocation'!$B$35:$F$47,2+H78,0))</f>
        <v>0</v>
      </c>
      <c r="V78" s="12">
        <f>IF(I78="",0,VLOOKUP(E78,'Points Allocation'!$B$49:$F$59,2+I78,0))</f>
        <v>0</v>
      </c>
      <c r="W78" s="12">
        <f>IF(J78="",0,VLOOKUP(E78,'Points Allocation'!$B$63:$F$73,2+J78,0))</f>
        <v>0</v>
      </c>
      <c r="X78" s="12">
        <f>IF(K78="",0,VLOOKUP(E78,'Points Allocation'!$B$77:$F$87,2+K78,0))</f>
        <v>0</v>
      </c>
      <c r="Y78" s="12">
        <f>IF(L78="",0,VLOOKUP(E78,'Points Allocation'!$B$91:$F$101,2+L78,0))</f>
        <v>0</v>
      </c>
      <c r="Z78" s="36">
        <f t="shared" si="16"/>
        <v>0</v>
      </c>
      <c r="AA78" s="12">
        <f>IF(M78="",0,VLOOKUP(E78,'Points Allocation'!$I$7:$M$17,2+M78,0))</f>
        <v>0</v>
      </c>
      <c r="AB78" s="12">
        <f>IF(N78="",0,VLOOKUP(E78,'Points Allocation'!$I$21:$M$31,2+N78,0))</f>
        <v>0</v>
      </c>
      <c r="AC78" s="12">
        <f>IF(O78="",0,VLOOKUP(E78,'Points Allocation'!$I$35:$M$45,2+O78,0))</f>
        <v>0</v>
      </c>
      <c r="AD78" s="12">
        <f>IF(P78="",0,VLOOKUP(E78,'Points Allocation'!$I$49:$M$59,2+P78,0))</f>
        <v>0</v>
      </c>
      <c r="AE78" s="12">
        <f>IF(Q78="",0,VLOOKUP(E78,'Points Allocation'!$I$63:$M$73,2+Q78,0))</f>
        <v>0</v>
      </c>
      <c r="AF78" s="12">
        <f>IF(R78="",0,VLOOKUP(E78,'Points Allocation'!$I$77:$M$87,2+R78,0))</f>
        <v>0</v>
      </c>
      <c r="AG78" s="36">
        <f t="shared" si="17"/>
        <v>0</v>
      </c>
      <c r="AH78" s="14">
        <f t="shared" si="18"/>
        <v>0</v>
      </c>
      <c r="AI78" s="17">
        <v>1</v>
      </c>
      <c r="AJ78" s="47">
        <f t="shared" si="14"/>
        <v>0</v>
      </c>
      <c r="AK78" s="27" t="str">
        <f t="shared" si="19"/>
        <v>False</v>
      </c>
      <c r="AL78" s="27">
        <f t="shared" si="15"/>
        <v>0</v>
      </c>
    </row>
    <row r="79" spans="1:38" s="24" customFormat="1" hidden="1">
      <c r="A79" s="13"/>
      <c r="B79" s="13" t="s">
        <v>161</v>
      </c>
      <c r="C79" s="13" t="s">
        <v>153</v>
      </c>
      <c r="D79" s="27"/>
      <c r="E79" s="13">
        <v>64</v>
      </c>
      <c r="F79" s="13"/>
      <c r="G79" s="13"/>
      <c r="H79" s="13"/>
      <c r="I79" s="13"/>
      <c r="J79" s="13"/>
      <c r="K79" s="13"/>
      <c r="L79" s="13"/>
      <c r="M79" s="13"/>
      <c r="N79" s="13"/>
      <c r="O79" s="13"/>
      <c r="P79" s="13"/>
      <c r="Q79" s="13"/>
      <c r="R79" s="13"/>
      <c r="S79" s="12">
        <f>IF(F79="",0,VLOOKUP(E79,'Points Allocation'!$B$7:$F$17,2+F79,0))</f>
        <v>0</v>
      </c>
      <c r="T79" s="12">
        <f>IF(G79="",0,VLOOKUP(E79,'Points Allocation'!$B$21:$F$31,2+G79,0))</f>
        <v>0</v>
      </c>
      <c r="U79" s="12">
        <f>IF(H79="",0,VLOOKUP(E79,'Points Allocation'!$B$35:$F$47,2+H79,0))</f>
        <v>0</v>
      </c>
      <c r="V79" s="12">
        <f>IF(I79="",0,VLOOKUP(E79,'Points Allocation'!$B$49:$F$59,2+I79,0))</f>
        <v>0</v>
      </c>
      <c r="W79" s="12">
        <f>IF(J79="",0,VLOOKUP(E79,'Points Allocation'!$B$63:$F$73,2+J79,0))</f>
        <v>0</v>
      </c>
      <c r="X79" s="12">
        <f>IF(K79="",0,VLOOKUP(E79,'Points Allocation'!$B$77:$F$87,2+K79,0))</f>
        <v>0</v>
      </c>
      <c r="Y79" s="12">
        <f>IF(L79="",0,VLOOKUP(E79,'Points Allocation'!$B$91:$F$101,2+L79,0))</f>
        <v>0</v>
      </c>
      <c r="Z79" s="36">
        <f t="shared" si="16"/>
        <v>0</v>
      </c>
      <c r="AA79" s="12">
        <f>IF(M79="",0,VLOOKUP(E79,'Points Allocation'!$I$7:$M$17,2+M79,0))</f>
        <v>0</v>
      </c>
      <c r="AB79" s="12">
        <f>IF(N79="",0,VLOOKUP(E79,'Points Allocation'!$I$21:$M$31,2+N79,0))</f>
        <v>0</v>
      </c>
      <c r="AC79" s="12">
        <f>IF(O79="",0,VLOOKUP(E79,'Points Allocation'!$I$35:$M$45,2+O79,0))</f>
        <v>0</v>
      </c>
      <c r="AD79" s="12">
        <f>IF(P79="",0,VLOOKUP(E79,'Points Allocation'!$I$49:$M$59,2+P79,0))</f>
        <v>0</v>
      </c>
      <c r="AE79" s="12">
        <f>IF(Q79="",0,VLOOKUP(E79,'Points Allocation'!$I$63:$M$73,2+Q79,0))</f>
        <v>0</v>
      </c>
      <c r="AF79" s="12">
        <f>IF(R79="",0,VLOOKUP(E79,'Points Allocation'!$I$77:$M$87,2+R79,0))</f>
        <v>0</v>
      </c>
      <c r="AG79" s="36">
        <f t="shared" si="17"/>
        <v>0</v>
      </c>
      <c r="AH79" s="14">
        <f t="shared" si="18"/>
        <v>0</v>
      </c>
      <c r="AI79" s="17">
        <v>1</v>
      </c>
      <c r="AJ79" s="47">
        <f t="shared" si="14"/>
        <v>0</v>
      </c>
      <c r="AK79" s="27" t="str">
        <f t="shared" si="19"/>
        <v>False</v>
      </c>
      <c r="AL79" s="27">
        <f t="shared" si="15"/>
        <v>0</v>
      </c>
    </row>
    <row r="80" spans="1:38" s="24" customFormat="1" hidden="1">
      <c r="A80" s="13"/>
      <c r="B80" s="13" t="s">
        <v>161</v>
      </c>
      <c r="C80" s="13" t="s">
        <v>154</v>
      </c>
      <c r="D80" s="27"/>
      <c r="E80" s="13">
        <v>64</v>
      </c>
      <c r="F80" s="13"/>
      <c r="G80" s="13"/>
      <c r="H80" s="13"/>
      <c r="I80" s="13"/>
      <c r="J80" s="13"/>
      <c r="K80" s="13"/>
      <c r="L80" s="13"/>
      <c r="M80" s="13"/>
      <c r="N80" s="13"/>
      <c r="O80" s="13"/>
      <c r="P80" s="13"/>
      <c r="Q80" s="13"/>
      <c r="R80" s="13"/>
      <c r="S80" s="12">
        <f>IF(F80="",0,VLOOKUP(E80,'Points Allocation'!$B$7:$F$17,2+F80,0))</f>
        <v>0</v>
      </c>
      <c r="T80" s="12">
        <f>IF(G80="",0,VLOOKUP(E80,'Points Allocation'!$B$21:$F$31,2+G80,0))</f>
        <v>0</v>
      </c>
      <c r="U80" s="12">
        <f>IF(H80="",0,VLOOKUP(E80,'Points Allocation'!$B$35:$F$47,2+H80,0))</f>
        <v>0</v>
      </c>
      <c r="V80" s="12">
        <f>IF(I80="",0,VLOOKUP(E80,'Points Allocation'!$B$49:$F$59,2+I80,0))</f>
        <v>0</v>
      </c>
      <c r="W80" s="12">
        <f>IF(J80="",0,VLOOKUP(E80,'Points Allocation'!$B$63:$F$73,2+J80,0))</f>
        <v>0</v>
      </c>
      <c r="X80" s="12">
        <f>IF(K80="",0,VLOOKUP(E80,'Points Allocation'!$B$77:$F$87,2+K80,0))</f>
        <v>0</v>
      </c>
      <c r="Y80" s="12">
        <f>IF(L80="",0,VLOOKUP(E80,'Points Allocation'!$B$91:$F$101,2+L80,0))</f>
        <v>0</v>
      </c>
      <c r="Z80" s="36">
        <f t="shared" si="16"/>
        <v>0</v>
      </c>
      <c r="AA80" s="12">
        <f>IF(M80="",0,VLOOKUP(E80,'Points Allocation'!$I$7:$M$17,2+M80,0))</f>
        <v>0</v>
      </c>
      <c r="AB80" s="12">
        <f>IF(N80="",0,VLOOKUP(E80,'Points Allocation'!$I$21:$M$31,2+N80,0))</f>
        <v>0</v>
      </c>
      <c r="AC80" s="12">
        <f>IF(O80="",0,VLOOKUP(E80,'Points Allocation'!$I$35:$M$45,2+O80,0))</f>
        <v>0</v>
      </c>
      <c r="AD80" s="12">
        <f>IF(P80="",0,VLOOKUP(E80,'Points Allocation'!$I$49:$M$59,2+P80,0))</f>
        <v>0</v>
      </c>
      <c r="AE80" s="12">
        <f>IF(Q80="",0,VLOOKUP(E80,'Points Allocation'!$I$63:$M$73,2+Q80,0))</f>
        <v>0</v>
      </c>
      <c r="AF80" s="12">
        <f>IF(R80="",0,VLOOKUP(E80,'Points Allocation'!$I$77:$M$87,2+R80,0))</f>
        <v>0</v>
      </c>
      <c r="AG80" s="36">
        <f t="shared" si="17"/>
        <v>0</v>
      </c>
      <c r="AH80" s="14">
        <f t="shared" si="18"/>
        <v>0</v>
      </c>
      <c r="AI80" s="17">
        <v>1</v>
      </c>
      <c r="AJ80" s="47">
        <f t="shared" si="14"/>
        <v>0</v>
      </c>
      <c r="AK80" s="27" t="str">
        <f t="shared" si="19"/>
        <v>False</v>
      </c>
      <c r="AL80" s="27">
        <f t="shared" si="15"/>
        <v>0</v>
      </c>
    </row>
    <row r="81" spans="1:38" s="24" customFormat="1" hidden="1">
      <c r="A81" s="13"/>
      <c r="B81" s="13" t="s">
        <v>161</v>
      </c>
      <c r="C81" s="13" t="s">
        <v>155</v>
      </c>
      <c r="D81" s="27"/>
      <c r="E81" s="13">
        <v>64</v>
      </c>
      <c r="F81" s="13"/>
      <c r="G81" s="13"/>
      <c r="H81" s="13"/>
      <c r="I81" s="13"/>
      <c r="J81" s="13"/>
      <c r="K81" s="13"/>
      <c r="L81" s="13"/>
      <c r="M81" s="13"/>
      <c r="N81" s="13"/>
      <c r="O81" s="13"/>
      <c r="P81" s="13"/>
      <c r="Q81" s="13"/>
      <c r="R81" s="13"/>
      <c r="S81" s="12">
        <f>IF(F81="",0,VLOOKUP(E81,'Points Allocation'!$B$7:$F$17,2+F81,0))</f>
        <v>0</v>
      </c>
      <c r="T81" s="12">
        <f>IF(G81="",0,VLOOKUP(E81,'Points Allocation'!$B$21:$F$31,2+G81,0))</f>
        <v>0</v>
      </c>
      <c r="U81" s="12">
        <f>IF(H81="",0,VLOOKUP(E81,'Points Allocation'!$B$35:$F$47,2+H81,0))</f>
        <v>0</v>
      </c>
      <c r="V81" s="12">
        <f>IF(I81="",0,VLOOKUP(E81,'Points Allocation'!$B$49:$F$59,2+I81,0))</f>
        <v>0</v>
      </c>
      <c r="W81" s="12">
        <f>IF(J81="",0,VLOOKUP(E81,'Points Allocation'!$B$63:$F$73,2+J81,0))</f>
        <v>0</v>
      </c>
      <c r="X81" s="12">
        <f>IF(K81="",0,VLOOKUP(E81,'Points Allocation'!$B$77:$F$87,2+K81,0))</f>
        <v>0</v>
      </c>
      <c r="Y81" s="12">
        <f>IF(L81="",0,VLOOKUP(E81,'Points Allocation'!$B$91:$F$101,2+L81,0))</f>
        <v>0</v>
      </c>
      <c r="Z81" s="36">
        <f t="shared" si="16"/>
        <v>0</v>
      </c>
      <c r="AA81" s="12">
        <f>IF(M81="",0,VLOOKUP(E81,'Points Allocation'!$I$7:$M$17,2+M81,0))</f>
        <v>0</v>
      </c>
      <c r="AB81" s="12">
        <f>IF(N81="",0,VLOOKUP(E81,'Points Allocation'!$I$21:$M$31,2+N81,0))</f>
        <v>0</v>
      </c>
      <c r="AC81" s="12">
        <f>IF(O81="",0,VLOOKUP(E81,'Points Allocation'!$I$35:$M$45,2+O81,0))</f>
        <v>0</v>
      </c>
      <c r="AD81" s="12">
        <f>IF(P81="",0,VLOOKUP(E81,'Points Allocation'!$I$49:$M$59,2+P81,0))</f>
        <v>0</v>
      </c>
      <c r="AE81" s="12">
        <f>IF(Q81="",0,VLOOKUP(E81,'Points Allocation'!$I$63:$M$73,2+Q81,0))</f>
        <v>0</v>
      </c>
      <c r="AF81" s="12">
        <f>IF(R81="",0,VLOOKUP(E81,'Points Allocation'!$I$77:$M$87,2+R81,0))</f>
        <v>0</v>
      </c>
      <c r="AG81" s="36">
        <f t="shared" si="17"/>
        <v>0</v>
      </c>
      <c r="AH81" s="14">
        <f t="shared" si="18"/>
        <v>0</v>
      </c>
      <c r="AI81" s="17">
        <v>1</v>
      </c>
      <c r="AJ81" s="47">
        <f t="shared" si="14"/>
        <v>0</v>
      </c>
      <c r="AK81" s="27" t="str">
        <f t="shared" si="19"/>
        <v>False</v>
      </c>
      <c r="AL81" s="27">
        <f t="shared" si="15"/>
        <v>0</v>
      </c>
    </row>
    <row r="82" spans="1:38" s="24" customFormat="1" hidden="1">
      <c r="A82" s="13"/>
      <c r="B82" s="13" t="s">
        <v>161</v>
      </c>
      <c r="C82" s="13" t="s">
        <v>156</v>
      </c>
      <c r="D82" s="27"/>
      <c r="E82" s="13">
        <v>64</v>
      </c>
      <c r="F82" s="13"/>
      <c r="G82" s="13"/>
      <c r="H82" s="13"/>
      <c r="I82" s="13"/>
      <c r="J82" s="13"/>
      <c r="K82" s="13"/>
      <c r="L82" s="13"/>
      <c r="M82" s="13"/>
      <c r="N82" s="13"/>
      <c r="O82" s="13"/>
      <c r="P82" s="13"/>
      <c r="Q82" s="13"/>
      <c r="R82" s="13"/>
      <c r="S82" s="12">
        <f>IF(F82="",0,VLOOKUP(E82,'Points Allocation'!$B$7:$F$17,2+F82,0))</f>
        <v>0</v>
      </c>
      <c r="T82" s="12">
        <f>IF(G82="",0,VLOOKUP(E82,'Points Allocation'!$B$21:$F$31,2+G82,0))</f>
        <v>0</v>
      </c>
      <c r="U82" s="12">
        <f>IF(H82="",0,VLOOKUP(E82,'Points Allocation'!$B$35:$F$47,2+H82,0))</f>
        <v>0</v>
      </c>
      <c r="V82" s="12">
        <f>IF(I82="",0,VLOOKUP(E82,'Points Allocation'!$B$49:$F$59,2+I82,0))</f>
        <v>0</v>
      </c>
      <c r="W82" s="12">
        <f>IF(J82="",0,VLOOKUP(E82,'Points Allocation'!$B$63:$F$73,2+J82,0))</f>
        <v>0</v>
      </c>
      <c r="X82" s="12">
        <f>IF(K82="",0,VLOOKUP(E82,'Points Allocation'!$B$77:$F$87,2+K82,0))</f>
        <v>0</v>
      </c>
      <c r="Y82" s="12">
        <f>IF(L82="",0,VLOOKUP(E82,'Points Allocation'!$B$91:$F$101,2+L82,0))</f>
        <v>0</v>
      </c>
      <c r="Z82" s="36">
        <f t="shared" si="16"/>
        <v>0</v>
      </c>
      <c r="AA82" s="12">
        <f>IF(M82="",0,VLOOKUP(E82,'Points Allocation'!$I$7:$M$17,2+M82,0))</f>
        <v>0</v>
      </c>
      <c r="AB82" s="12">
        <f>IF(N82="",0,VLOOKUP(E82,'Points Allocation'!$I$21:$M$31,2+N82,0))</f>
        <v>0</v>
      </c>
      <c r="AC82" s="12">
        <f>IF(O82="",0,VLOOKUP(E82,'Points Allocation'!$I$35:$M$45,2+O82,0))</f>
        <v>0</v>
      </c>
      <c r="AD82" s="12">
        <f>IF(P82="",0,VLOOKUP(E82,'Points Allocation'!$I$49:$M$59,2+P82,0))</f>
        <v>0</v>
      </c>
      <c r="AE82" s="12">
        <f>IF(Q82="",0,VLOOKUP(E82,'Points Allocation'!$I$63:$M$73,2+Q82,0))</f>
        <v>0</v>
      </c>
      <c r="AF82" s="12">
        <f>IF(R82="",0,VLOOKUP(E82,'Points Allocation'!$I$77:$M$87,2+R82,0))</f>
        <v>0</v>
      </c>
      <c r="AG82" s="36">
        <f t="shared" si="17"/>
        <v>0</v>
      </c>
      <c r="AH82" s="14">
        <f t="shared" si="18"/>
        <v>0</v>
      </c>
      <c r="AI82" s="17">
        <v>1</v>
      </c>
      <c r="AJ82" s="47">
        <f t="shared" si="14"/>
        <v>0</v>
      </c>
      <c r="AK82" s="27" t="str">
        <f t="shared" si="19"/>
        <v>False</v>
      </c>
      <c r="AL82" s="27">
        <f t="shared" si="15"/>
        <v>0</v>
      </c>
    </row>
    <row r="83" spans="1:38" s="24" customFormat="1" hidden="1">
      <c r="A83" s="13"/>
      <c r="B83" s="13" t="s">
        <v>161</v>
      </c>
      <c r="C83" s="13" t="s">
        <v>157</v>
      </c>
      <c r="D83" s="27"/>
      <c r="E83" s="13">
        <v>64</v>
      </c>
      <c r="F83" s="13"/>
      <c r="G83" s="13"/>
      <c r="H83" s="13"/>
      <c r="I83" s="13"/>
      <c r="J83" s="13"/>
      <c r="K83" s="13"/>
      <c r="L83" s="13"/>
      <c r="M83" s="13"/>
      <c r="N83" s="13"/>
      <c r="O83" s="13"/>
      <c r="P83" s="13"/>
      <c r="Q83" s="13"/>
      <c r="R83" s="13"/>
      <c r="S83" s="12">
        <f>IF(F83="",0,VLOOKUP(E83,'Points Allocation'!$B$7:$F$17,2+F83,0))</f>
        <v>0</v>
      </c>
      <c r="T83" s="12">
        <f>IF(G83="",0,VLOOKUP(E83,'Points Allocation'!$B$21:$F$31,2+G83,0))</f>
        <v>0</v>
      </c>
      <c r="U83" s="12">
        <f>IF(H83="",0,VLOOKUP(E83,'Points Allocation'!$B$35:$F$47,2+H83,0))</f>
        <v>0</v>
      </c>
      <c r="V83" s="12">
        <f>IF(I83="",0,VLOOKUP(E83,'Points Allocation'!$B$49:$F$59,2+I83,0))</f>
        <v>0</v>
      </c>
      <c r="W83" s="12">
        <f>IF(J83="",0,VLOOKUP(E83,'Points Allocation'!$B$63:$F$73,2+J83,0))</f>
        <v>0</v>
      </c>
      <c r="X83" s="12">
        <f>IF(K83="",0,VLOOKUP(E83,'Points Allocation'!$B$77:$F$87,2+K83,0))</f>
        <v>0</v>
      </c>
      <c r="Y83" s="12">
        <f>IF(L83="",0,VLOOKUP(E83,'Points Allocation'!$B$91:$F$101,2+L83,0))</f>
        <v>0</v>
      </c>
      <c r="Z83" s="36">
        <f t="shared" si="16"/>
        <v>0</v>
      </c>
      <c r="AA83" s="12">
        <f>IF(M83="",0,VLOOKUP(E83,'Points Allocation'!$I$7:$M$17,2+M83,0))</f>
        <v>0</v>
      </c>
      <c r="AB83" s="12">
        <f>IF(N83="",0,VLOOKUP(E83,'Points Allocation'!$I$21:$M$31,2+N83,0))</f>
        <v>0</v>
      </c>
      <c r="AC83" s="12">
        <f>IF(O83="",0,VLOOKUP(E83,'Points Allocation'!$I$35:$M$45,2+O83,0))</f>
        <v>0</v>
      </c>
      <c r="AD83" s="12">
        <f>IF(P83="",0,VLOOKUP(E83,'Points Allocation'!$I$49:$M$59,2+P83,0))</f>
        <v>0</v>
      </c>
      <c r="AE83" s="12">
        <f>IF(Q83="",0,VLOOKUP(E83,'Points Allocation'!$I$63:$M$73,2+Q83,0))</f>
        <v>0</v>
      </c>
      <c r="AF83" s="12">
        <f>IF(R83="",0,VLOOKUP(E83,'Points Allocation'!$I$77:$M$87,2+R83,0))</f>
        <v>0</v>
      </c>
      <c r="AG83" s="36">
        <f t="shared" si="17"/>
        <v>0</v>
      </c>
      <c r="AH83" s="14">
        <f t="shared" si="18"/>
        <v>0</v>
      </c>
      <c r="AI83" s="17">
        <v>1</v>
      </c>
      <c r="AJ83" s="47">
        <f t="shared" si="14"/>
        <v>0</v>
      </c>
      <c r="AK83" s="27" t="str">
        <f t="shared" si="19"/>
        <v>False</v>
      </c>
      <c r="AL83" s="27">
        <f t="shared" si="15"/>
        <v>0</v>
      </c>
    </row>
    <row r="84" spans="1:38" s="24" customFormat="1" hidden="1">
      <c r="A84" s="13"/>
      <c r="B84" s="13" t="s">
        <v>161</v>
      </c>
      <c r="C84" s="13" t="s">
        <v>158</v>
      </c>
      <c r="D84" s="27"/>
      <c r="E84" s="13">
        <v>64</v>
      </c>
      <c r="F84" s="13"/>
      <c r="G84" s="13"/>
      <c r="H84" s="13"/>
      <c r="I84" s="13"/>
      <c r="J84" s="13"/>
      <c r="K84" s="13"/>
      <c r="L84" s="13"/>
      <c r="M84" s="13"/>
      <c r="N84" s="13"/>
      <c r="O84" s="13"/>
      <c r="P84" s="13"/>
      <c r="Q84" s="13"/>
      <c r="R84" s="13"/>
      <c r="S84" s="12">
        <f>IF(F84="",0,VLOOKUP(E84,'Points Allocation'!$B$7:$F$17,2+F84,0))</f>
        <v>0</v>
      </c>
      <c r="T84" s="12">
        <f>IF(G84="",0,VLOOKUP(E84,'Points Allocation'!$B$21:$F$31,2+G84,0))</f>
        <v>0</v>
      </c>
      <c r="U84" s="12">
        <f>IF(H84="",0,VLOOKUP(E84,'Points Allocation'!$B$35:$F$47,2+H84,0))</f>
        <v>0</v>
      </c>
      <c r="V84" s="12">
        <f>IF(I84="",0,VLOOKUP(E84,'Points Allocation'!$B$49:$F$59,2+I84,0))</f>
        <v>0</v>
      </c>
      <c r="W84" s="12">
        <f>IF(J84="",0,VLOOKUP(E84,'Points Allocation'!$B$63:$F$73,2+J84,0))</f>
        <v>0</v>
      </c>
      <c r="X84" s="12">
        <f>IF(K84="",0,VLOOKUP(E84,'Points Allocation'!$B$77:$F$87,2+K84,0))</f>
        <v>0</v>
      </c>
      <c r="Y84" s="12">
        <f>IF(L84="",0,VLOOKUP(E84,'Points Allocation'!$B$91:$F$101,2+L84,0))</f>
        <v>0</v>
      </c>
      <c r="Z84" s="36">
        <f t="shared" si="16"/>
        <v>0</v>
      </c>
      <c r="AA84" s="12">
        <f>IF(M84="",0,VLOOKUP(E84,'Points Allocation'!$I$7:$M$17,2+M84,0))</f>
        <v>0</v>
      </c>
      <c r="AB84" s="12">
        <f>IF(N84="",0,VLOOKUP(E84,'Points Allocation'!$I$21:$M$31,2+N84,0))</f>
        <v>0</v>
      </c>
      <c r="AC84" s="12">
        <f>IF(O84="",0,VLOOKUP(E84,'Points Allocation'!$I$35:$M$45,2+O84,0))</f>
        <v>0</v>
      </c>
      <c r="AD84" s="12">
        <f>IF(P84="",0,VLOOKUP(E84,'Points Allocation'!$I$49:$M$59,2+P84,0))</f>
        <v>0</v>
      </c>
      <c r="AE84" s="12">
        <f>IF(Q84="",0,VLOOKUP(E84,'Points Allocation'!$I$63:$M$73,2+Q84,0))</f>
        <v>0</v>
      </c>
      <c r="AF84" s="12">
        <f>IF(R84="",0,VLOOKUP(E84,'Points Allocation'!$I$77:$M$87,2+R84,0))</f>
        <v>0</v>
      </c>
      <c r="AG84" s="36">
        <f t="shared" si="17"/>
        <v>0</v>
      </c>
      <c r="AH84" s="14">
        <f t="shared" si="18"/>
        <v>0</v>
      </c>
      <c r="AI84" s="17">
        <v>1</v>
      </c>
      <c r="AJ84" s="47">
        <f t="shared" si="14"/>
        <v>0</v>
      </c>
      <c r="AK84" s="27" t="str">
        <f t="shared" si="19"/>
        <v>False</v>
      </c>
      <c r="AL84" s="27">
        <f t="shared" si="15"/>
        <v>0</v>
      </c>
    </row>
    <row r="85" spans="1:38" s="24" customFormat="1" hidden="1">
      <c r="A85" s="13"/>
      <c r="B85" s="13" t="s">
        <v>162</v>
      </c>
      <c r="C85" s="13" t="s">
        <v>64</v>
      </c>
      <c r="D85" s="27"/>
      <c r="E85" s="13">
        <v>64</v>
      </c>
      <c r="F85" s="13"/>
      <c r="G85" s="13"/>
      <c r="H85" s="13"/>
      <c r="I85" s="13"/>
      <c r="J85" s="13"/>
      <c r="K85" s="13"/>
      <c r="L85" s="13"/>
      <c r="M85" s="13"/>
      <c r="N85" s="13"/>
      <c r="O85" s="13"/>
      <c r="P85" s="13"/>
      <c r="Q85" s="13"/>
      <c r="R85" s="13"/>
      <c r="S85" s="12">
        <f>IF(F85="",0,VLOOKUP(E85,'Points Allocation'!$B$7:$F$17,2+F85,0))</f>
        <v>0</v>
      </c>
      <c r="T85" s="12">
        <f>IF(G85="",0,VLOOKUP(E85,'Points Allocation'!$B$21:$F$31,2+G85,0))</f>
        <v>0</v>
      </c>
      <c r="U85" s="12">
        <f>IF(H85="",0,VLOOKUP(E85,'Points Allocation'!$B$35:$F$47,2+H85,0))</f>
        <v>0</v>
      </c>
      <c r="V85" s="12">
        <f>IF(I85="",0,VLOOKUP(E85,'Points Allocation'!$B$49:$F$59,2+I85,0))</f>
        <v>0</v>
      </c>
      <c r="W85" s="12">
        <f>IF(J85="",0,VLOOKUP(E85,'Points Allocation'!$B$63:$F$73,2+J85,0))</f>
        <v>0</v>
      </c>
      <c r="X85" s="12">
        <f>IF(K85="",0,VLOOKUP(E85,'Points Allocation'!$B$77:$F$87,2+K85,0))</f>
        <v>0</v>
      </c>
      <c r="Y85" s="12">
        <f>IF(L85="",0,VLOOKUP(E85,'Points Allocation'!$B$91:$F$101,2+L85,0))</f>
        <v>0</v>
      </c>
      <c r="Z85" s="36">
        <f t="shared" si="16"/>
        <v>0</v>
      </c>
      <c r="AA85" s="12">
        <f>IF(M85="",0,VLOOKUP(E85,'Points Allocation'!$I$7:$M$17,2+M85,0))</f>
        <v>0</v>
      </c>
      <c r="AB85" s="12">
        <f>IF(N85="",0,VLOOKUP(E85,'Points Allocation'!$I$21:$M$31,2+N85,0))</f>
        <v>0</v>
      </c>
      <c r="AC85" s="12">
        <f>IF(O85="",0,VLOOKUP(E85,'Points Allocation'!$I$35:$M$45,2+O85,0))</f>
        <v>0</v>
      </c>
      <c r="AD85" s="12">
        <f>IF(P85="",0,VLOOKUP(E85,'Points Allocation'!$I$49:$M$59,2+P85,0))</f>
        <v>0</v>
      </c>
      <c r="AE85" s="12">
        <f>IF(Q85="",0,VLOOKUP(E85,'Points Allocation'!$I$63:$M$73,2+Q85,0))</f>
        <v>0</v>
      </c>
      <c r="AF85" s="12">
        <f>IF(R85="",0,VLOOKUP(E85,'Points Allocation'!$I$77:$M$87,2+R85,0))</f>
        <v>0</v>
      </c>
      <c r="AG85" s="36">
        <f t="shared" si="17"/>
        <v>0</v>
      </c>
      <c r="AH85" s="14">
        <f>IF(AK85="False",0,-AL85)</f>
        <v>0</v>
      </c>
      <c r="AI85" s="17">
        <v>1</v>
      </c>
      <c r="AJ85" s="47">
        <f t="shared" ref="AJ85:AJ100" si="20">(SUM(Z85,AG85,AH85))*AI85</f>
        <v>0</v>
      </c>
      <c r="AK85" s="27" t="str">
        <f t="shared" si="19"/>
        <v>False</v>
      </c>
      <c r="AL85" s="27">
        <f t="shared" ref="AL85:AL100" si="21">IF(AG85&gt;U85,U85,AG85)</f>
        <v>0</v>
      </c>
    </row>
    <row r="86" spans="1:38" s="24" customFormat="1" hidden="1">
      <c r="A86" s="13"/>
      <c r="B86" s="13" t="s">
        <v>162</v>
      </c>
      <c r="C86" s="13" t="s">
        <v>63</v>
      </c>
      <c r="D86" s="27"/>
      <c r="E86" s="13">
        <v>64</v>
      </c>
      <c r="F86" s="13"/>
      <c r="G86" s="13"/>
      <c r="H86" s="13"/>
      <c r="I86" s="13"/>
      <c r="J86" s="13"/>
      <c r="K86" s="13"/>
      <c r="L86" s="13"/>
      <c r="M86" s="13"/>
      <c r="N86" s="13"/>
      <c r="O86" s="13"/>
      <c r="P86" s="13"/>
      <c r="Q86" s="13"/>
      <c r="R86" s="13"/>
      <c r="S86" s="12">
        <f>IF(F86="",0,VLOOKUP(E86,'Points Allocation'!$B$7:$F$17,2+F86,0))</f>
        <v>0</v>
      </c>
      <c r="T86" s="12">
        <f>IF(G86="",0,VLOOKUP(E86,'Points Allocation'!$B$21:$F$31,2+G86,0))</f>
        <v>0</v>
      </c>
      <c r="U86" s="12">
        <f>IF(H86="",0,VLOOKUP(E86,'Points Allocation'!$B$35:$F$47,2+H86,0))</f>
        <v>0</v>
      </c>
      <c r="V86" s="12">
        <f>IF(I86="",0,VLOOKUP(E86,'Points Allocation'!$B$49:$F$59,2+I86,0))</f>
        <v>0</v>
      </c>
      <c r="W86" s="12">
        <f>IF(J86="",0,VLOOKUP(E86,'Points Allocation'!$B$63:$F$73,2+J86,0))</f>
        <v>0</v>
      </c>
      <c r="X86" s="12">
        <f>IF(K86="",0,VLOOKUP(E86,'Points Allocation'!$B$77:$F$87,2+K86,0))</f>
        <v>0</v>
      </c>
      <c r="Y86" s="12">
        <f>IF(L86="",0,VLOOKUP(E86,'Points Allocation'!$B$91:$F$101,2+L86,0))</f>
        <v>0</v>
      </c>
      <c r="Z86" s="36">
        <f t="shared" si="16"/>
        <v>0</v>
      </c>
      <c r="AA86" s="12">
        <f>IF(M86="",0,VLOOKUP(E86,'Points Allocation'!$I$7:$M$17,2+M86,0))</f>
        <v>0</v>
      </c>
      <c r="AB86" s="12">
        <f>IF(N86="",0,VLOOKUP(E86,'Points Allocation'!$I$21:$M$31,2+N86,0))</f>
        <v>0</v>
      </c>
      <c r="AC86" s="12">
        <f>IF(O86="",0,VLOOKUP(E86,'Points Allocation'!$I$35:$M$45,2+O86,0))</f>
        <v>0</v>
      </c>
      <c r="AD86" s="12">
        <f>IF(P86="",0,VLOOKUP(E86,'Points Allocation'!$I$49:$M$59,2+P86,0))</f>
        <v>0</v>
      </c>
      <c r="AE86" s="12">
        <f>IF(Q86="",0,VLOOKUP(E86,'Points Allocation'!$I$63:$M$73,2+Q86,0))</f>
        <v>0</v>
      </c>
      <c r="AF86" s="12">
        <f>IF(R86="",0,VLOOKUP(E86,'Points Allocation'!$I$77:$M$87,2+R86,0))</f>
        <v>0</v>
      </c>
      <c r="AG86" s="36">
        <f t="shared" si="17"/>
        <v>0</v>
      </c>
      <c r="AH86" s="14">
        <f t="shared" ref="AH86:AH100" si="22">IF(AK86="False",0,-AL86)</f>
        <v>0</v>
      </c>
      <c r="AI86" s="17">
        <v>1</v>
      </c>
      <c r="AJ86" s="47">
        <f t="shared" si="20"/>
        <v>0</v>
      </c>
      <c r="AK86" s="27" t="str">
        <f t="shared" si="19"/>
        <v>False</v>
      </c>
      <c r="AL86" s="27">
        <f t="shared" si="21"/>
        <v>0</v>
      </c>
    </row>
    <row r="87" spans="1:38" s="24" customFormat="1" hidden="1">
      <c r="A87" s="13"/>
      <c r="B87" s="13" t="s">
        <v>162</v>
      </c>
      <c r="C87" s="13" t="s">
        <v>61</v>
      </c>
      <c r="D87" s="27"/>
      <c r="E87" s="13">
        <v>64</v>
      </c>
      <c r="F87" s="13"/>
      <c r="G87" s="13"/>
      <c r="H87" s="13"/>
      <c r="I87" s="13"/>
      <c r="J87" s="13"/>
      <c r="K87" s="13"/>
      <c r="L87" s="13"/>
      <c r="M87" s="13"/>
      <c r="N87" s="13"/>
      <c r="O87" s="13"/>
      <c r="P87" s="13"/>
      <c r="Q87" s="13"/>
      <c r="R87" s="13"/>
      <c r="S87" s="12">
        <f>IF(F87="",0,VLOOKUP(E87,'Points Allocation'!$B$7:$F$17,2+F87,0))</f>
        <v>0</v>
      </c>
      <c r="T87" s="12">
        <f>IF(G87="",0,VLOOKUP(E87,'Points Allocation'!$B$21:$F$31,2+G87,0))</f>
        <v>0</v>
      </c>
      <c r="U87" s="12">
        <f>IF(H87="",0,VLOOKUP(E87,'Points Allocation'!$B$35:$F$47,2+H87,0))</f>
        <v>0</v>
      </c>
      <c r="V87" s="12">
        <f>IF(I87="",0,VLOOKUP(E87,'Points Allocation'!$B$49:$F$59,2+I87,0))</f>
        <v>0</v>
      </c>
      <c r="W87" s="12">
        <f>IF(J87="",0,VLOOKUP(E87,'Points Allocation'!$B$63:$F$73,2+J87,0))</f>
        <v>0</v>
      </c>
      <c r="X87" s="12">
        <f>IF(K87="",0,VLOOKUP(E87,'Points Allocation'!$B$77:$F$87,2+K87,0))</f>
        <v>0</v>
      </c>
      <c r="Y87" s="12">
        <f>IF(L87="",0,VLOOKUP(E87,'Points Allocation'!$B$91:$F$101,2+L87,0))</f>
        <v>0</v>
      </c>
      <c r="Z87" s="36">
        <f t="shared" si="16"/>
        <v>0</v>
      </c>
      <c r="AA87" s="12">
        <f>IF(M87="",0,VLOOKUP(E87,'Points Allocation'!$I$7:$M$17,2+M87,0))</f>
        <v>0</v>
      </c>
      <c r="AB87" s="12">
        <f>IF(N87="",0,VLOOKUP(E87,'Points Allocation'!$I$21:$M$31,2+N87,0))</f>
        <v>0</v>
      </c>
      <c r="AC87" s="12">
        <f>IF(O87="",0,VLOOKUP(E87,'Points Allocation'!$I$35:$M$45,2+O87,0))</f>
        <v>0</v>
      </c>
      <c r="AD87" s="12">
        <f>IF(P87="",0,VLOOKUP(E87,'Points Allocation'!$I$49:$M$59,2+P87,0))</f>
        <v>0</v>
      </c>
      <c r="AE87" s="12">
        <f>IF(Q87="",0,VLOOKUP(E87,'Points Allocation'!$I$63:$M$73,2+Q87,0))</f>
        <v>0</v>
      </c>
      <c r="AF87" s="12">
        <f>IF(R87="",0,VLOOKUP(E87,'Points Allocation'!$I$77:$M$87,2+R87,0))</f>
        <v>0</v>
      </c>
      <c r="AG87" s="36">
        <f t="shared" si="17"/>
        <v>0</v>
      </c>
      <c r="AH87" s="14">
        <f t="shared" si="22"/>
        <v>0</v>
      </c>
      <c r="AI87" s="17">
        <v>1</v>
      </c>
      <c r="AJ87" s="47">
        <f t="shared" si="20"/>
        <v>0</v>
      </c>
      <c r="AK87" s="27" t="str">
        <f t="shared" si="19"/>
        <v>False</v>
      </c>
      <c r="AL87" s="27">
        <f t="shared" si="21"/>
        <v>0</v>
      </c>
    </row>
    <row r="88" spans="1:38" s="24" customFormat="1" hidden="1">
      <c r="A88" s="13"/>
      <c r="B88" s="13" t="s">
        <v>162</v>
      </c>
      <c r="C88" s="13" t="s">
        <v>60</v>
      </c>
      <c r="D88" s="27"/>
      <c r="E88" s="13">
        <v>64</v>
      </c>
      <c r="F88" s="13"/>
      <c r="G88" s="13"/>
      <c r="H88" s="13"/>
      <c r="I88" s="13"/>
      <c r="J88" s="13"/>
      <c r="K88" s="13"/>
      <c r="L88" s="13"/>
      <c r="M88" s="13"/>
      <c r="N88" s="13"/>
      <c r="O88" s="13"/>
      <c r="P88" s="13"/>
      <c r="Q88" s="13"/>
      <c r="R88" s="13"/>
      <c r="S88" s="12">
        <f>IF(F88="",0,VLOOKUP(E88,'Points Allocation'!$B$7:$F$17,2+F88,0))</f>
        <v>0</v>
      </c>
      <c r="T88" s="12">
        <f>IF(G88="",0,VLOOKUP(E88,'Points Allocation'!$B$21:$F$31,2+G88,0))</f>
        <v>0</v>
      </c>
      <c r="U88" s="12">
        <f>IF(H88="",0,VLOOKUP(E88,'Points Allocation'!$B$35:$F$47,2+H88,0))</f>
        <v>0</v>
      </c>
      <c r="V88" s="12">
        <f>IF(I88="",0,VLOOKUP(E88,'Points Allocation'!$B$49:$F$59,2+I88,0))</f>
        <v>0</v>
      </c>
      <c r="W88" s="12">
        <f>IF(J88="",0,VLOOKUP(E88,'Points Allocation'!$B$63:$F$73,2+J88,0))</f>
        <v>0</v>
      </c>
      <c r="X88" s="12">
        <f>IF(K88="",0,VLOOKUP(E88,'Points Allocation'!$B$77:$F$87,2+K88,0))</f>
        <v>0</v>
      </c>
      <c r="Y88" s="12">
        <f>IF(L88="",0,VLOOKUP(E88,'Points Allocation'!$B$91:$F$101,2+L88,0))</f>
        <v>0</v>
      </c>
      <c r="Z88" s="36">
        <f t="shared" si="16"/>
        <v>0</v>
      </c>
      <c r="AA88" s="12">
        <f>IF(M88="",0,VLOOKUP(E88,'Points Allocation'!$I$7:$M$17,2+M88,0))</f>
        <v>0</v>
      </c>
      <c r="AB88" s="12">
        <f>IF(N88="",0,VLOOKUP(E88,'Points Allocation'!$I$21:$M$31,2+N88,0))</f>
        <v>0</v>
      </c>
      <c r="AC88" s="12">
        <f>IF(O88="",0,VLOOKUP(E88,'Points Allocation'!$I$35:$M$45,2+O88,0))</f>
        <v>0</v>
      </c>
      <c r="AD88" s="12">
        <f>IF(P88="",0,VLOOKUP(E88,'Points Allocation'!$I$49:$M$59,2+P88,0))</f>
        <v>0</v>
      </c>
      <c r="AE88" s="12">
        <f>IF(Q88="",0,VLOOKUP(E88,'Points Allocation'!$I$63:$M$73,2+Q88,0))</f>
        <v>0</v>
      </c>
      <c r="AF88" s="12">
        <f>IF(R88="",0,VLOOKUP(E88,'Points Allocation'!$I$77:$M$87,2+R88,0))</f>
        <v>0</v>
      </c>
      <c r="AG88" s="36">
        <f t="shared" si="17"/>
        <v>0</v>
      </c>
      <c r="AH88" s="14">
        <f t="shared" si="22"/>
        <v>0</v>
      </c>
      <c r="AI88" s="17">
        <v>1</v>
      </c>
      <c r="AJ88" s="47">
        <f t="shared" si="20"/>
        <v>0</v>
      </c>
      <c r="AK88" s="27" t="str">
        <f t="shared" si="19"/>
        <v>False</v>
      </c>
      <c r="AL88" s="27">
        <f t="shared" si="21"/>
        <v>0</v>
      </c>
    </row>
    <row r="89" spans="1:38" s="24" customFormat="1" hidden="1">
      <c r="A89" s="13"/>
      <c r="B89" s="13" t="s">
        <v>162</v>
      </c>
      <c r="C89" s="13" t="s">
        <v>62</v>
      </c>
      <c r="D89" s="27"/>
      <c r="E89" s="13">
        <v>64</v>
      </c>
      <c r="F89" s="13"/>
      <c r="G89" s="13"/>
      <c r="H89" s="13"/>
      <c r="I89" s="13"/>
      <c r="J89" s="13"/>
      <c r="K89" s="13"/>
      <c r="L89" s="13"/>
      <c r="M89" s="13"/>
      <c r="N89" s="13"/>
      <c r="O89" s="13"/>
      <c r="P89" s="13"/>
      <c r="Q89" s="13"/>
      <c r="R89" s="13"/>
      <c r="S89" s="12">
        <f>IF(F89="",0,VLOOKUP(E89,'Points Allocation'!$B$7:$F$17,2+F89,0))</f>
        <v>0</v>
      </c>
      <c r="T89" s="12">
        <f>IF(G89="",0,VLOOKUP(E89,'Points Allocation'!$B$21:$F$31,2+G89,0))</f>
        <v>0</v>
      </c>
      <c r="U89" s="12">
        <f>IF(H89="",0,VLOOKUP(E89,'Points Allocation'!$B$35:$F$47,2+H89,0))</f>
        <v>0</v>
      </c>
      <c r="V89" s="12">
        <f>IF(I89="",0,VLOOKUP(E89,'Points Allocation'!$B$49:$F$59,2+I89,0))</f>
        <v>0</v>
      </c>
      <c r="W89" s="12">
        <f>IF(J89="",0,VLOOKUP(E89,'Points Allocation'!$B$63:$F$73,2+J89,0))</f>
        <v>0</v>
      </c>
      <c r="X89" s="12">
        <f>IF(K89="",0,VLOOKUP(E89,'Points Allocation'!$B$77:$F$87,2+K89,0))</f>
        <v>0</v>
      </c>
      <c r="Y89" s="12">
        <f>IF(L89="",0,VLOOKUP(E89,'Points Allocation'!$B$91:$F$101,2+L89,0))</f>
        <v>0</v>
      </c>
      <c r="Z89" s="36">
        <f t="shared" si="16"/>
        <v>0</v>
      </c>
      <c r="AA89" s="12">
        <f>IF(M89="",0,VLOOKUP(E89,'Points Allocation'!$I$7:$M$17,2+M89,0))</f>
        <v>0</v>
      </c>
      <c r="AB89" s="12">
        <f>IF(N89="",0,VLOOKUP(E89,'Points Allocation'!$I$21:$M$31,2+N89,0))</f>
        <v>0</v>
      </c>
      <c r="AC89" s="12">
        <f>IF(O89="",0,VLOOKUP(E89,'Points Allocation'!$I$35:$M$45,2+O89,0))</f>
        <v>0</v>
      </c>
      <c r="AD89" s="12">
        <f>IF(P89="",0,VLOOKUP(E89,'Points Allocation'!$I$49:$M$59,2+P89,0))</f>
        <v>0</v>
      </c>
      <c r="AE89" s="12">
        <f>IF(Q89="",0,VLOOKUP(E89,'Points Allocation'!$I$63:$M$73,2+Q89,0))</f>
        <v>0</v>
      </c>
      <c r="AF89" s="12">
        <f>IF(R89="",0,VLOOKUP(E89,'Points Allocation'!$I$77:$M$87,2+R89,0))</f>
        <v>0</v>
      </c>
      <c r="AG89" s="36">
        <f t="shared" si="17"/>
        <v>0</v>
      </c>
      <c r="AH89" s="14">
        <f t="shared" si="22"/>
        <v>0</v>
      </c>
      <c r="AI89" s="17">
        <v>1</v>
      </c>
      <c r="AJ89" s="47">
        <f t="shared" si="20"/>
        <v>0</v>
      </c>
      <c r="AK89" s="27" t="str">
        <f t="shared" si="19"/>
        <v>False</v>
      </c>
      <c r="AL89" s="27">
        <f t="shared" si="21"/>
        <v>0</v>
      </c>
    </row>
    <row r="90" spans="1:38" s="24" customFormat="1" hidden="1">
      <c r="A90" s="13"/>
      <c r="B90" s="13" t="s">
        <v>162</v>
      </c>
      <c r="C90" s="13" t="s">
        <v>65</v>
      </c>
      <c r="D90" s="27"/>
      <c r="E90" s="13">
        <v>64</v>
      </c>
      <c r="F90" s="13"/>
      <c r="G90" s="13"/>
      <c r="H90" s="13"/>
      <c r="I90" s="13"/>
      <c r="J90" s="13"/>
      <c r="K90" s="13"/>
      <c r="L90" s="13"/>
      <c r="M90" s="13"/>
      <c r="N90" s="13"/>
      <c r="O90" s="13"/>
      <c r="P90" s="13"/>
      <c r="Q90" s="13"/>
      <c r="R90" s="13"/>
      <c r="S90" s="12">
        <f>IF(F90="",0,VLOOKUP(E90,'Points Allocation'!$B$7:$F$17,2+F90,0))</f>
        <v>0</v>
      </c>
      <c r="T90" s="12">
        <f>IF(G90="",0,VLOOKUP(E90,'Points Allocation'!$B$21:$F$31,2+G90,0))</f>
        <v>0</v>
      </c>
      <c r="U90" s="12">
        <f>IF(H90="",0,VLOOKUP(E90,'Points Allocation'!$B$35:$F$47,2+H90,0))</f>
        <v>0</v>
      </c>
      <c r="V90" s="12">
        <f>IF(I90="",0,VLOOKUP(E90,'Points Allocation'!$B$49:$F$59,2+I90,0))</f>
        <v>0</v>
      </c>
      <c r="W90" s="12">
        <f>IF(J90="",0,VLOOKUP(E90,'Points Allocation'!$B$63:$F$73,2+J90,0))</f>
        <v>0</v>
      </c>
      <c r="X90" s="12">
        <f>IF(K90="",0,VLOOKUP(E90,'Points Allocation'!$B$77:$F$87,2+K90,0))</f>
        <v>0</v>
      </c>
      <c r="Y90" s="12">
        <f>IF(L90="",0,VLOOKUP(E90,'Points Allocation'!$B$91:$F$101,2+L90,0))</f>
        <v>0</v>
      </c>
      <c r="Z90" s="36">
        <f t="shared" si="16"/>
        <v>0</v>
      </c>
      <c r="AA90" s="12">
        <f>IF(M90="",0,VLOOKUP(E90,'Points Allocation'!$I$7:$M$17,2+M90,0))</f>
        <v>0</v>
      </c>
      <c r="AB90" s="12">
        <f>IF(N90="",0,VLOOKUP(E90,'Points Allocation'!$I$21:$M$31,2+N90,0))</f>
        <v>0</v>
      </c>
      <c r="AC90" s="12">
        <f>IF(O90="",0,VLOOKUP(E90,'Points Allocation'!$I$35:$M$45,2+O90,0))</f>
        <v>0</v>
      </c>
      <c r="AD90" s="12">
        <f>IF(P90="",0,VLOOKUP(E90,'Points Allocation'!$I$49:$M$59,2+P90,0))</f>
        <v>0</v>
      </c>
      <c r="AE90" s="12">
        <f>IF(Q90="",0,VLOOKUP(E90,'Points Allocation'!$I$63:$M$73,2+Q90,0))</f>
        <v>0</v>
      </c>
      <c r="AF90" s="12">
        <f>IF(R90="",0,VLOOKUP(E90,'Points Allocation'!$I$77:$M$87,2+R90,0))</f>
        <v>0</v>
      </c>
      <c r="AG90" s="36">
        <f t="shared" si="17"/>
        <v>0</v>
      </c>
      <c r="AH90" s="14">
        <f t="shared" si="22"/>
        <v>0</v>
      </c>
      <c r="AI90" s="17">
        <v>1.5</v>
      </c>
      <c r="AJ90" s="47">
        <f t="shared" si="20"/>
        <v>0</v>
      </c>
      <c r="AK90" s="27" t="str">
        <f t="shared" si="19"/>
        <v>False</v>
      </c>
      <c r="AL90" s="27">
        <f t="shared" si="21"/>
        <v>0</v>
      </c>
    </row>
    <row r="91" spans="1:38" s="24" customFormat="1" hidden="1">
      <c r="A91" s="13"/>
      <c r="B91" s="13" t="s">
        <v>162</v>
      </c>
      <c r="C91" s="13" t="s">
        <v>67</v>
      </c>
      <c r="D91" s="27"/>
      <c r="E91" s="13">
        <v>64</v>
      </c>
      <c r="F91" s="13"/>
      <c r="G91" s="13"/>
      <c r="H91" s="13"/>
      <c r="I91" s="13"/>
      <c r="J91" s="13"/>
      <c r="K91" s="13"/>
      <c r="L91" s="13"/>
      <c r="M91" s="13"/>
      <c r="N91" s="13"/>
      <c r="O91" s="13"/>
      <c r="P91" s="13"/>
      <c r="Q91" s="13"/>
      <c r="R91" s="13"/>
      <c r="S91" s="12">
        <f>IF(F91="",0,VLOOKUP(E91,'Points Allocation'!$B$7:$F$17,2+F91,0))</f>
        <v>0</v>
      </c>
      <c r="T91" s="12">
        <f>IF(G91="",0,VLOOKUP(E91,'Points Allocation'!$B$21:$F$31,2+G91,0))</f>
        <v>0</v>
      </c>
      <c r="U91" s="12">
        <f>IF(H91="",0,VLOOKUP(E91,'Points Allocation'!$B$35:$F$47,2+H91,0))</f>
        <v>0</v>
      </c>
      <c r="V91" s="12">
        <f>IF(I91="",0,VLOOKUP(E91,'Points Allocation'!$B$49:$F$59,2+I91,0))</f>
        <v>0</v>
      </c>
      <c r="W91" s="12">
        <f>IF(J91="",0,VLOOKUP(E91,'Points Allocation'!$B$63:$F$73,2+J91,0))</f>
        <v>0</v>
      </c>
      <c r="X91" s="12">
        <f>IF(K91="",0,VLOOKUP(E91,'Points Allocation'!$B$77:$F$87,2+K91,0))</f>
        <v>0</v>
      </c>
      <c r="Y91" s="12">
        <f>IF(L91="",0,VLOOKUP(E91,'Points Allocation'!$B$91:$F$101,2+L91,0))</f>
        <v>0</v>
      </c>
      <c r="Z91" s="36">
        <f t="shared" si="16"/>
        <v>0</v>
      </c>
      <c r="AA91" s="12">
        <f>IF(M91="",0,VLOOKUP(E91,'Points Allocation'!$I$7:$M$17,2+M91,0))</f>
        <v>0</v>
      </c>
      <c r="AB91" s="12">
        <f>IF(N91="",0,VLOOKUP(E91,'Points Allocation'!$I$21:$M$31,2+N91,0))</f>
        <v>0</v>
      </c>
      <c r="AC91" s="12">
        <f>IF(O91="",0,VLOOKUP(E91,'Points Allocation'!$I$35:$M$45,2+O91,0))</f>
        <v>0</v>
      </c>
      <c r="AD91" s="12">
        <f>IF(P91="",0,VLOOKUP(E91,'Points Allocation'!$I$49:$M$59,2+P91,0))</f>
        <v>0</v>
      </c>
      <c r="AE91" s="12">
        <f>IF(Q91="",0,VLOOKUP(E91,'Points Allocation'!$I$63:$M$73,2+Q91,0))</f>
        <v>0</v>
      </c>
      <c r="AF91" s="12">
        <f>IF(R91="",0,VLOOKUP(E91,'Points Allocation'!$I$77:$M$87,2+R91,0))</f>
        <v>0</v>
      </c>
      <c r="AG91" s="36">
        <f t="shared" si="17"/>
        <v>0</v>
      </c>
      <c r="AH91" s="14">
        <f t="shared" si="22"/>
        <v>0</v>
      </c>
      <c r="AI91" s="17">
        <v>1</v>
      </c>
      <c r="AJ91" s="47">
        <f t="shared" si="20"/>
        <v>0</v>
      </c>
      <c r="AK91" s="27" t="str">
        <f t="shared" si="19"/>
        <v>False</v>
      </c>
      <c r="AL91" s="27">
        <f t="shared" si="21"/>
        <v>0</v>
      </c>
    </row>
    <row r="92" spans="1:38" s="24" customFormat="1" hidden="1">
      <c r="A92" s="13"/>
      <c r="B92" s="13" t="s">
        <v>162</v>
      </c>
      <c r="C92" s="13" t="s">
        <v>176</v>
      </c>
      <c r="D92" s="27"/>
      <c r="E92" s="13">
        <v>64</v>
      </c>
      <c r="F92" s="13"/>
      <c r="G92" s="13"/>
      <c r="H92" s="13"/>
      <c r="I92" s="13"/>
      <c r="J92" s="13"/>
      <c r="K92" s="13"/>
      <c r="L92" s="13"/>
      <c r="M92" s="13"/>
      <c r="N92" s="13"/>
      <c r="O92" s="13"/>
      <c r="P92" s="13"/>
      <c r="Q92" s="13"/>
      <c r="R92" s="13"/>
      <c r="S92" s="12">
        <f>IF(F92="",0,VLOOKUP(E92,'Points Allocation'!$B$7:$F$17,2+F92,0))</f>
        <v>0</v>
      </c>
      <c r="T92" s="12">
        <f>IF(G92="",0,VLOOKUP(E92,'Points Allocation'!$B$21:$F$31,2+G92,0))</f>
        <v>0</v>
      </c>
      <c r="U92" s="12">
        <f>IF(H92="",0,VLOOKUP(E92,'Points Allocation'!$B$35:$F$47,2+H92,0))</f>
        <v>0</v>
      </c>
      <c r="V92" s="12">
        <f>IF(I92="",0,VLOOKUP(E92,'Points Allocation'!$B$49:$F$59,2+I92,0))</f>
        <v>0</v>
      </c>
      <c r="W92" s="12">
        <f>IF(J92="",0,VLOOKUP(E92,'Points Allocation'!$B$63:$F$73,2+J92,0))</f>
        <v>0</v>
      </c>
      <c r="X92" s="12">
        <f>IF(K92="",0,VLOOKUP(E92,'Points Allocation'!$B$77:$F$87,2+K92,0))</f>
        <v>0</v>
      </c>
      <c r="Y92" s="12">
        <f>IF(L92="",0,VLOOKUP(E92,'Points Allocation'!$B$91:$F$101,2+L92,0))</f>
        <v>0</v>
      </c>
      <c r="Z92" s="36">
        <f t="shared" si="16"/>
        <v>0</v>
      </c>
      <c r="AA92" s="12">
        <f>IF(M92="",0,VLOOKUP(E92,'Points Allocation'!$I$7:$M$17,2+M92,0))</f>
        <v>0</v>
      </c>
      <c r="AB92" s="12">
        <f>IF(N92="",0,VLOOKUP(E92,'Points Allocation'!$I$21:$M$31,2+N92,0))</f>
        <v>0</v>
      </c>
      <c r="AC92" s="12">
        <f>IF(O92="",0,VLOOKUP(E92,'Points Allocation'!$I$35:$M$45,2+O92,0))</f>
        <v>0</v>
      </c>
      <c r="AD92" s="12">
        <f>IF(P92="",0,VLOOKUP(E92,'Points Allocation'!$I$49:$M$59,2+P92,0))</f>
        <v>0</v>
      </c>
      <c r="AE92" s="12">
        <f>IF(Q92="",0,VLOOKUP(E92,'Points Allocation'!$I$63:$M$73,2+Q92,0))</f>
        <v>0</v>
      </c>
      <c r="AF92" s="12">
        <f>IF(R92="",0,VLOOKUP(E92,'Points Allocation'!$I$77:$M$87,2+R92,0))</f>
        <v>0</v>
      </c>
      <c r="AG92" s="36">
        <f t="shared" si="17"/>
        <v>0</v>
      </c>
      <c r="AH92" s="14">
        <f t="shared" si="22"/>
        <v>0</v>
      </c>
      <c r="AI92" s="17">
        <v>1</v>
      </c>
      <c r="AJ92" s="47">
        <f t="shared" si="20"/>
        <v>0</v>
      </c>
      <c r="AK92" s="27" t="str">
        <f t="shared" si="19"/>
        <v>False</v>
      </c>
      <c r="AL92" s="27">
        <f t="shared" si="21"/>
        <v>0</v>
      </c>
    </row>
    <row r="93" spans="1:38" s="24" customFormat="1" hidden="1">
      <c r="A93" s="13"/>
      <c r="B93" s="13" t="s">
        <v>162</v>
      </c>
      <c r="C93" s="13" t="s">
        <v>68</v>
      </c>
      <c r="D93" s="27"/>
      <c r="E93" s="13">
        <v>64</v>
      </c>
      <c r="F93" s="13"/>
      <c r="G93" s="13"/>
      <c r="H93" s="13"/>
      <c r="I93" s="13"/>
      <c r="J93" s="13"/>
      <c r="K93" s="13"/>
      <c r="L93" s="13"/>
      <c r="M93" s="13"/>
      <c r="N93" s="13"/>
      <c r="O93" s="13"/>
      <c r="P93" s="13"/>
      <c r="Q93" s="13"/>
      <c r="R93" s="13"/>
      <c r="S93" s="12">
        <f>IF(F93="",0,VLOOKUP(E93,'Points Allocation'!$B$7:$F$17,2+F93,0))</f>
        <v>0</v>
      </c>
      <c r="T93" s="12">
        <f>IF(G93="",0,VLOOKUP(E93,'Points Allocation'!$B$21:$F$31,2+G93,0))</f>
        <v>0</v>
      </c>
      <c r="U93" s="12">
        <f>IF(H93="",0,VLOOKUP(E93,'Points Allocation'!$B$35:$F$47,2+H93,0))</f>
        <v>0</v>
      </c>
      <c r="V93" s="12">
        <f>IF(I93="",0,VLOOKUP(E93,'Points Allocation'!$B$49:$F$59,2+I93,0))</f>
        <v>0</v>
      </c>
      <c r="W93" s="12">
        <f>IF(J93="",0,VLOOKUP(E93,'Points Allocation'!$B$63:$F$73,2+J93,0))</f>
        <v>0</v>
      </c>
      <c r="X93" s="12">
        <f>IF(K93="",0,VLOOKUP(E93,'Points Allocation'!$B$77:$F$87,2+K93,0))</f>
        <v>0</v>
      </c>
      <c r="Y93" s="12">
        <f>IF(L93="",0,VLOOKUP(E93,'Points Allocation'!$B$91:$F$101,2+L93,0))</f>
        <v>0</v>
      </c>
      <c r="Z93" s="36">
        <f t="shared" si="16"/>
        <v>0</v>
      </c>
      <c r="AA93" s="12">
        <f>IF(M93="",0,VLOOKUP(E93,'Points Allocation'!$I$7:$M$17,2+M93,0))</f>
        <v>0</v>
      </c>
      <c r="AB93" s="12">
        <f>IF(N93="",0,VLOOKUP(E93,'Points Allocation'!$I$21:$M$31,2+N93,0))</f>
        <v>0</v>
      </c>
      <c r="AC93" s="12">
        <f>IF(O93="",0,VLOOKUP(E93,'Points Allocation'!$I$35:$M$45,2+O93,0))</f>
        <v>0</v>
      </c>
      <c r="AD93" s="12">
        <f>IF(P93="",0,VLOOKUP(E93,'Points Allocation'!$I$49:$M$59,2+P93,0))</f>
        <v>0</v>
      </c>
      <c r="AE93" s="12">
        <f>IF(Q93="",0,VLOOKUP(E93,'Points Allocation'!$I$63:$M$73,2+Q93,0))</f>
        <v>0</v>
      </c>
      <c r="AF93" s="12">
        <f>IF(R93="",0,VLOOKUP(E93,'Points Allocation'!$I$77:$M$87,2+R93,0))</f>
        <v>0</v>
      </c>
      <c r="AG93" s="36">
        <f t="shared" si="17"/>
        <v>0</v>
      </c>
      <c r="AH93" s="14">
        <f t="shared" si="22"/>
        <v>0</v>
      </c>
      <c r="AI93" s="17">
        <v>1</v>
      </c>
      <c r="AJ93" s="47">
        <f t="shared" si="20"/>
        <v>0</v>
      </c>
      <c r="AK93" s="27" t="str">
        <f t="shared" si="19"/>
        <v>False</v>
      </c>
      <c r="AL93" s="27">
        <f t="shared" si="21"/>
        <v>0</v>
      </c>
    </row>
    <row r="94" spans="1:38" s="24" customFormat="1" hidden="1">
      <c r="A94" s="13"/>
      <c r="B94" s="13" t="s">
        <v>162</v>
      </c>
      <c r="C94" s="13" t="s">
        <v>69</v>
      </c>
      <c r="D94" s="27"/>
      <c r="E94" s="13">
        <v>64</v>
      </c>
      <c r="F94" s="13"/>
      <c r="G94" s="13"/>
      <c r="H94" s="13"/>
      <c r="I94" s="13"/>
      <c r="J94" s="13"/>
      <c r="K94" s="13"/>
      <c r="L94" s="13"/>
      <c r="M94" s="13"/>
      <c r="N94" s="13"/>
      <c r="O94" s="13"/>
      <c r="P94" s="13"/>
      <c r="Q94" s="13"/>
      <c r="R94" s="13"/>
      <c r="S94" s="12">
        <f>IF(F94="",0,VLOOKUP(E94,'Points Allocation'!$B$7:$F$17,2+F94,0))</f>
        <v>0</v>
      </c>
      <c r="T94" s="12">
        <f>IF(G94="",0,VLOOKUP(E94,'Points Allocation'!$B$21:$F$31,2+G94,0))</f>
        <v>0</v>
      </c>
      <c r="U94" s="12">
        <f>IF(H94="",0,VLOOKUP(E94,'Points Allocation'!$B$35:$F$47,2+H94,0))</f>
        <v>0</v>
      </c>
      <c r="V94" s="12">
        <f>IF(I94="",0,VLOOKUP(E94,'Points Allocation'!$B$49:$F$59,2+I94,0))</f>
        <v>0</v>
      </c>
      <c r="W94" s="12">
        <f>IF(J94="",0,VLOOKUP(E94,'Points Allocation'!$B$63:$F$73,2+J94,0))</f>
        <v>0</v>
      </c>
      <c r="X94" s="12">
        <f>IF(K94="",0,VLOOKUP(E94,'Points Allocation'!$B$77:$F$87,2+K94,0))</f>
        <v>0</v>
      </c>
      <c r="Y94" s="12">
        <f>IF(L94="",0,VLOOKUP(E94,'Points Allocation'!$B$91:$F$101,2+L94,0))</f>
        <v>0</v>
      </c>
      <c r="Z94" s="36">
        <f t="shared" si="16"/>
        <v>0</v>
      </c>
      <c r="AA94" s="12">
        <f>IF(M94="",0,VLOOKUP(E94,'Points Allocation'!$I$7:$M$17,2+M94,0))</f>
        <v>0</v>
      </c>
      <c r="AB94" s="12">
        <f>IF(N94="",0,VLOOKUP(E94,'Points Allocation'!$I$21:$M$31,2+N94,0))</f>
        <v>0</v>
      </c>
      <c r="AC94" s="12">
        <f>IF(O94="",0,VLOOKUP(E94,'Points Allocation'!$I$35:$M$45,2+O94,0))</f>
        <v>0</v>
      </c>
      <c r="AD94" s="12">
        <f>IF(P94="",0,VLOOKUP(E94,'Points Allocation'!$I$49:$M$59,2+P94,0))</f>
        <v>0</v>
      </c>
      <c r="AE94" s="12">
        <f>IF(Q94="",0,VLOOKUP(E94,'Points Allocation'!$I$63:$M$73,2+Q94,0))</f>
        <v>0</v>
      </c>
      <c r="AF94" s="12">
        <f>IF(R94="",0,VLOOKUP(E94,'Points Allocation'!$I$77:$M$87,2+R94,0))</f>
        <v>0</v>
      </c>
      <c r="AG94" s="36">
        <f t="shared" si="17"/>
        <v>0</v>
      </c>
      <c r="AH94" s="14">
        <f t="shared" si="22"/>
        <v>0</v>
      </c>
      <c r="AI94" s="17">
        <v>1</v>
      </c>
      <c r="AJ94" s="47">
        <f t="shared" si="20"/>
        <v>0</v>
      </c>
      <c r="AK94" s="27" t="str">
        <f t="shared" si="19"/>
        <v>False</v>
      </c>
      <c r="AL94" s="27">
        <f t="shared" si="21"/>
        <v>0</v>
      </c>
    </row>
    <row r="95" spans="1:38" s="24" customFormat="1" hidden="1">
      <c r="A95" s="13"/>
      <c r="B95" s="13" t="s">
        <v>162</v>
      </c>
      <c r="C95" s="13" t="s">
        <v>153</v>
      </c>
      <c r="D95" s="27"/>
      <c r="E95" s="13">
        <v>64</v>
      </c>
      <c r="F95" s="13"/>
      <c r="G95" s="13"/>
      <c r="H95" s="13"/>
      <c r="I95" s="13"/>
      <c r="J95" s="13"/>
      <c r="K95" s="13"/>
      <c r="L95" s="13"/>
      <c r="M95" s="13"/>
      <c r="N95" s="13"/>
      <c r="O95" s="13"/>
      <c r="P95" s="13"/>
      <c r="Q95" s="13"/>
      <c r="R95" s="13"/>
      <c r="S95" s="12">
        <f>IF(F95="",0,VLOOKUP(E95,'Points Allocation'!$B$7:$F$17,2+F95,0))</f>
        <v>0</v>
      </c>
      <c r="T95" s="12">
        <f>IF(G95="",0,VLOOKUP(E95,'Points Allocation'!$B$21:$F$31,2+G95,0))</f>
        <v>0</v>
      </c>
      <c r="U95" s="12">
        <f>IF(H95="",0,VLOOKUP(E95,'Points Allocation'!$B$35:$F$47,2+H95,0))</f>
        <v>0</v>
      </c>
      <c r="V95" s="12">
        <f>IF(I95="",0,VLOOKUP(E95,'Points Allocation'!$B$49:$F$59,2+I95,0))</f>
        <v>0</v>
      </c>
      <c r="W95" s="12">
        <f>IF(J95="",0,VLOOKUP(E95,'Points Allocation'!$B$63:$F$73,2+J95,0))</f>
        <v>0</v>
      </c>
      <c r="X95" s="12">
        <f>IF(K95="",0,VLOOKUP(E95,'Points Allocation'!$B$77:$F$87,2+K95,0))</f>
        <v>0</v>
      </c>
      <c r="Y95" s="12">
        <f>IF(L95="",0,VLOOKUP(E95,'Points Allocation'!$B$91:$F$101,2+L95,0))</f>
        <v>0</v>
      </c>
      <c r="Z95" s="36">
        <f t="shared" si="16"/>
        <v>0</v>
      </c>
      <c r="AA95" s="12">
        <f>IF(M95="",0,VLOOKUP(E95,'Points Allocation'!$I$7:$M$17,2+M95,0))</f>
        <v>0</v>
      </c>
      <c r="AB95" s="12">
        <f>IF(N95="",0,VLOOKUP(E95,'Points Allocation'!$I$21:$M$31,2+N95,0))</f>
        <v>0</v>
      </c>
      <c r="AC95" s="12">
        <f>IF(O95="",0,VLOOKUP(E95,'Points Allocation'!$I$35:$M$45,2+O95,0))</f>
        <v>0</v>
      </c>
      <c r="AD95" s="12">
        <f>IF(P95="",0,VLOOKUP(E95,'Points Allocation'!$I$49:$M$59,2+P95,0))</f>
        <v>0</v>
      </c>
      <c r="AE95" s="12">
        <f>IF(Q95="",0,VLOOKUP(E95,'Points Allocation'!$I$63:$M$73,2+Q95,0))</f>
        <v>0</v>
      </c>
      <c r="AF95" s="12">
        <f>IF(R95="",0,VLOOKUP(E95,'Points Allocation'!$I$77:$M$87,2+R95,0))</f>
        <v>0</v>
      </c>
      <c r="AG95" s="36">
        <f t="shared" si="17"/>
        <v>0</v>
      </c>
      <c r="AH95" s="14">
        <f t="shared" si="22"/>
        <v>0</v>
      </c>
      <c r="AI95" s="17">
        <v>1</v>
      </c>
      <c r="AJ95" s="47">
        <f t="shared" si="20"/>
        <v>0</v>
      </c>
      <c r="AK95" s="27" t="str">
        <f t="shared" si="19"/>
        <v>False</v>
      </c>
      <c r="AL95" s="27">
        <f t="shared" si="21"/>
        <v>0</v>
      </c>
    </row>
    <row r="96" spans="1:38" s="24" customFormat="1" hidden="1">
      <c r="A96" s="13"/>
      <c r="B96" s="13" t="s">
        <v>162</v>
      </c>
      <c r="C96" s="13" t="s">
        <v>154</v>
      </c>
      <c r="D96" s="27"/>
      <c r="E96" s="13">
        <v>64</v>
      </c>
      <c r="F96" s="13"/>
      <c r="G96" s="13"/>
      <c r="H96" s="13"/>
      <c r="I96" s="13"/>
      <c r="J96" s="13"/>
      <c r="K96" s="13"/>
      <c r="L96" s="13"/>
      <c r="M96" s="13"/>
      <c r="N96" s="13"/>
      <c r="O96" s="13"/>
      <c r="P96" s="13"/>
      <c r="Q96" s="13"/>
      <c r="R96" s="13"/>
      <c r="S96" s="12">
        <f>IF(F96="",0,VLOOKUP(E96,'Points Allocation'!$B$7:$F$17,2+F96,0))</f>
        <v>0</v>
      </c>
      <c r="T96" s="12">
        <f>IF(G96="",0,VLOOKUP(E96,'Points Allocation'!$B$21:$F$31,2+G96,0))</f>
        <v>0</v>
      </c>
      <c r="U96" s="12">
        <f>IF(H96="",0,VLOOKUP(E96,'Points Allocation'!$B$35:$F$47,2+H96,0))</f>
        <v>0</v>
      </c>
      <c r="V96" s="12">
        <f>IF(I96="",0,VLOOKUP(E96,'Points Allocation'!$B$49:$F$59,2+I96,0))</f>
        <v>0</v>
      </c>
      <c r="W96" s="12">
        <f>IF(J96="",0,VLOOKUP(E96,'Points Allocation'!$B$63:$F$73,2+J96,0))</f>
        <v>0</v>
      </c>
      <c r="X96" s="12">
        <f>IF(K96="",0,VLOOKUP(E96,'Points Allocation'!$B$77:$F$87,2+K96,0))</f>
        <v>0</v>
      </c>
      <c r="Y96" s="12">
        <f>IF(L96="",0,VLOOKUP(E96,'Points Allocation'!$B$91:$F$101,2+L96,0))</f>
        <v>0</v>
      </c>
      <c r="Z96" s="36">
        <f t="shared" si="16"/>
        <v>0</v>
      </c>
      <c r="AA96" s="12">
        <f>IF(M96="",0,VLOOKUP(E96,'Points Allocation'!$I$7:$M$17,2+M96,0))</f>
        <v>0</v>
      </c>
      <c r="AB96" s="12">
        <f>IF(N96="",0,VLOOKUP(E96,'Points Allocation'!$I$21:$M$31,2+N96,0))</f>
        <v>0</v>
      </c>
      <c r="AC96" s="12">
        <f>IF(O96="",0,VLOOKUP(E96,'Points Allocation'!$I$35:$M$45,2+O96,0))</f>
        <v>0</v>
      </c>
      <c r="AD96" s="12">
        <f>IF(P96="",0,VLOOKUP(E96,'Points Allocation'!$I$49:$M$59,2+P96,0))</f>
        <v>0</v>
      </c>
      <c r="AE96" s="12">
        <f>IF(Q96="",0,VLOOKUP(E96,'Points Allocation'!$I$63:$M$73,2+Q96,0))</f>
        <v>0</v>
      </c>
      <c r="AF96" s="12">
        <f>IF(R96="",0,VLOOKUP(E96,'Points Allocation'!$I$77:$M$87,2+R96,0))</f>
        <v>0</v>
      </c>
      <c r="AG96" s="36">
        <f t="shared" si="17"/>
        <v>0</v>
      </c>
      <c r="AH96" s="14">
        <f t="shared" si="22"/>
        <v>0</v>
      </c>
      <c r="AI96" s="17">
        <v>1</v>
      </c>
      <c r="AJ96" s="47">
        <f t="shared" si="20"/>
        <v>0</v>
      </c>
      <c r="AK96" s="27" t="str">
        <f t="shared" si="19"/>
        <v>False</v>
      </c>
      <c r="AL96" s="27">
        <f t="shared" si="21"/>
        <v>0</v>
      </c>
    </row>
    <row r="97" spans="1:38" s="24" customFormat="1" hidden="1">
      <c r="A97" s="13"/>
      <c r="B97" s="13" t="s">
        <v>162</v>
      </c>
      <c r="C97" s="13" t="s">
        <v>155</v>
      </c>
      <c r="D97" s="27"/>
      <c r="E97" s="13">
        <v>64</v>
      </c>
      <c r="F97" s="13"/>
      <c r="G97" s="13"/>
      <c r="H97" s="13"/>
      <c r="I97" s="13"/>
      <c r="J97" s="13"/>
      <c r="K97" s="13"/>
      <c r="L97" s="13"/>
      <c r="M97" s="13"/>
      <c r="N97" s="13"/>
      <c r="O97" s="13"/>
      <c r="P97" s="13"/>
      <c r="Q97" s="13"/>
      <c r="R97" s="13"/>
      <c r="S97" s="12">
        <f>IF(F97="",0,VLOOKUP(E97,'Points Allocation'!$B$7:$F$17,2+F97,0))</f>
        <v>0</v>
      </c>
      <c r="T97" s="12">
        <f>IF(G97="",0,VLOOKUP(E97,'Points Allocation'!$B$21:$F$31,2+G97,0))</f>
        <v>0</v>
      </c>
      <c r="U97" s="12">
        <f>IF(H97="",0,VLOOKUP(E97,'Points Allocation'!$B$35:$F$47,2+H97,0))</f>
        <v>0</v>
      </c>
      <c r="V97" s="12">
        <f>IF(I97="",0,VLOOKUP(E97,'Points Allocation'!$B$49:$F$59,2+I97,0))</f>
        <v>0</v>
      </c>
      <c r="W97" s="12">
        <f>IF(J97="",0,VLOOKUP(E97,'Points Allocation'!$B$63:$F$73,2+J97,0))</f>
        <v>0</v>
      </c>
      <c r="X97" s="12">
        <f>IF(K97="",0,VLOOKUP(E97,'Points Allocation'!$B$77:$F$87,2+K97,0))</f>
        <v>0</v>
      </c>
      <c r="Y97" s="12">
        <f>IF(L97="",0,VLOOKUP(E97,'Points Allocation'!$B$91:$F$101,2+L97,0))</f>
        <v>0</v>
      </c>
      <c r="Z97" s="36">
        <f t="shared" si="16"/>
        <v>0</v>
      </c>
      <c r="AA97" s="12">
        <f>IF(M97="",0,VLOOKUP(E97,'Points Allocation'!$I$7:$M$17,2+M97,0))</f>
        <v>0</v>
      </c>
      <c r="AB97" s="12">
        <f>IF(N97="",0,VLOOKUP(E97,'Points Allocation'!$I$21:$M$31,2+N97,0))</f>
        <v>0</v>
      </c>
      <c r="AC97" s="12">
        <f>IF(O97="",0,VLOOKUP(E97,'Points Allocation'!$I$35:$M$45,2+O97,0))</f>
        <v>0</v>
      </c>
      <c r="AD97" s="12">
        <f>IF(P97="",0,VLOOKUP(E97,'Points Allocation'!$I$49:$M$59,2+P97,0))</f>
        <v>0</v>
      </c>
      <c r="AE97" s="12">
        <f>IF(Q97="",0,VLOOKUP(E97,'Points Allocation'!$I$63:$M$73,2+Q97,0))</f>
        <v>0</v>
      </c>
      <c r="AF97" s="12">
        <f>IF(R97="",0,VLOOKUP(E97,'Points Allocation'!$I$77:$M$87,2+R97,0))</f>
        <v>0</v>
      </c>
      <c r="AG97" s="36">
        <f t="shared" si="17"/>
        <v>0</v>
      </c>
      <c r="AH97" s="14">
        <f t="shared" si="22"/>
        <v>0</v>
      </c>
      <c r="AI97" s="17">
        <v>1</v>
      </c>
      <c r="AJ97" s="47">
        <f t="shared" si="20"/>
        <v>0</v>
      </c>
      <c r="AK97" s="27" t="str">
        <f t="shared" si="19"/>
        <v>False</v>
      </c>
      <c r="AL97" s="27">
        <f t="shared" si="21"/>
        <v>0</v>
      </c>
    </row>
    <row r="98" spans="1:38" s="24" customFormat="1" hidden="1">
      <c r="A98" s="13"/>
      <c r="B98" s="13" t="s">
        <v>162</v>
      </c>
      <c r="C98" s="13" t="s">
        <v>156</v>
      </c>
      <c r="D98" s="27"/>
      <c r="E98" s="13">
        <v>64</v>
      </c>
      <c r="F98" s="13"/>
      <c r="G98" s="13"/>
      <c r="H98" s="13"/>
      <c r="I98" s="13"/>
      <c r="J98" s="13"/>
      <c r="K98" s="13"/>
      <c r="L98" s="13"/>
      <c r="M98" s="13"/>
      <c r="N98" s="13"/>
      <c r="O98" s="13"/>
      <c r="P98" s="13"/>
      <c r="Q98" s="13"/>
      <c r="R98" s="13"/>
      <c r="S98" s="12">
        <f>IF(F98="",0,VLOOKUP(E98,'Points Allocation'!$B$7:$F$17,2+F98,0))</f>
        <v>0</v>
      </c>
      <c r="T98" s="12">
        <f>IF(G98="",0,VLOOKUP(E98,'Points Allocation'!$B$21:$F$31,2+G98,0))</f>
        <v>0</v>
      </c>
      <c r="U98" s="12">
        <f>IF(H98="",0,VLOOKUP(E98,'Points Allocation'!$B$35:$F$47,2+H98,0))</f>
        <v>0</v>
      </c>
      <c r="V98" s="12">
        <f>IF(I98="",0,VLOOKUP(E98,'Points Allocation'!$B$49:$F$59,2+I98,0))</f>
        <v>0</v>
      </c>
      <c r="W98" s="12">
        <f>IF(J98="",0,VLOOKUP(E98,'Points Allocation'!$B$63:$F$73,2+J98,0))</f>
        <v>0</v>
      </c>
      <c r="X98" s="12">
        <f>IF(K98="",0,VLOOKUP(E98,'Points Allocation'!$B$77:$F$87,2+K98,0))</f>
        <v>0</v>
      </c>
      <c r="Y98" s="12">
        <f>IF(L98="",0,VLOOKUP(E98,'Points Allocation'!$B$91:$F$101,2+L98,0))</f>
        <v>0</v>
      </c>
      <c r="Z98" s="36">
        <f t="shared" si="16"/>
        <v>0</v>
      </c>
      <c r="AA98" s="12">
        <f>IF(M98="",0,VLOOKUP(E98,'Points Allocation'!$I$7:$M$17,2+M98,0))</f>
        <v>0</v>
      </c>
      <c r="AB98" s="12">
        <f>IF(N98="",0,VLOOKUP(E98,'Points Allocation'!$I$21:$M$31,2+N98,0))</f>
        <v>0</v>
      </c>
      <c r="AC98" s="12">
        <f>IF(O98="",0,VLOOKUP(E98,'Points Allocation'!$I$35:$M$45,2+O98,0))</f>
        <v>0</v>
      </c>
      <c r="AD98" s="12">
        <f>IF(P98="",0,VLOOKUP(E98,'Points Allocation'!$I$49:$M$59,2+P98,0))</f>
        <v>0</v>
      </c>
      <c r="AE98" s="12">
        <f>IF(Q98="",0,VLOOKUP(E98,'Points Allocation'!$I$63:$M$73,2+Q98,0))</f>
        <v>0</v>
      </c>
      <c r="AF98" s="12">
        <f>IF(R98="",0,VLOOKUP(E98,'Points Allocation'!$I$77:$M$87,2+R98,0))</f>
        <v>0</v>
      </c>
      <c r="AG98" s="36">
        <f t="shared" si="17"/>
        <v>0</v>
      </c>
      <c r="AH98" s="14">
        <f t="shared" si="22"/>
        <v>0</v>
      </c>
      <c r="AI98" s="17">
        <v>1</v>
      </c>
      <c r="AJ98" s="47">
        <f t="shared" si="20"/>
        <v>0</v>
      </c>
      <c r="AK98" s="27" t="str">
        <f t="shared" si="19"/>
        <v>False</v>
      </c>
      <c r="AL98" s="27">
        <f t="shared" si="21"/>
        <v>0</v>
      </c>
    </row>
    <row r="99" spans="1:38" s="24" customFormat="1" hidden="1">
      <c r="A99" s="13"/>
      <c r="B99" s="13" t="s">
        <v>162</v>
      </c>
      <c r="C99" s="13" t="s">
        <v>157</v>
      </c>
      <c r="D99" s="27"/>
      <c r="E99" s="13">
        <v>64</v>
      </c>
      <c r="F99" s="13"/>
      <c r="G99" s="13"/>
      <c r="H99" s="13"/>
      <c r="I99" s="13"/>
      <c r="J99" s="13"/>
      <c r="K99" s="13"/>
      <c r="L99" s="13"/>
      <c r="M99" s="13"/>
      <c r="N99" s="13"/>
      <c r="O99" s="13"/>
      <c r="P99" s="13"/>
      <c r="Q99" s="13"/>
      <c r="R99" s="13"/>
      <c r="S99" s="12">
        <f>IF(F99="",0,VLOOKUP(E99,'Points Allocation'!$B$7:$F$17,2+F99,0))</f>
        <v>0</v>
      </c>
      <c r="T99" s="12">
        <f>IF(G99="",0,VLOOKUP(E99,'Points Allocation'!$B$21:$F$31,2+G99,0))</f>
        <v>0</v>
      </c>
      <c r="U99" s="12">
        <f>IF(H99="",0,VLOOKUP(E99,'Points Allocation'!$B$35:$F$47,2+H99,0))</f>
        <v>0</v>
      </c>
      <c r="V99" s="12">
        <f>IF(I99="",0,VLOOKUP(E99,'Points Allocation'!$B$49:$F$59,2+I99,0))</f>
        <v>0</v>
      </c>
      <c r="W99" s="12">
        <f>IF(J99="",0,VLOOKUP(E99,'Points Allocation'!$B$63:$F$73,2+J99,0))</f>
        <v>0</v>
      </c>
      <c r="X99" s="12">
        <f>IF(K99="",0,VLOOKUP(E99,'Points Allocation'!$B$77:$F$87,2+K99,0))</f>
        <v>0</v>
      </c>
      <c r="Y99" s="12">
        <f>IF(L99="",0,VLOOKUP(E99,'Points Allocation'!$B$91:$F$101,2+L99,0))</f>
        <v>0</v>
      </c>
      <c r="Z99" s="36">
        <f t="shared" si="16"/>
        <v>0</v>
      </c>
      <c r="AA99" s="12">
        <f>IF(M99="",0,VLOOKUP(E99,'Points Allocation'!$I$7:$M$17,2+M99,0))</f>
        <v>0</v>
      </c>
      <c r="AB99" s="12">
        <f>IF(N99="",0,VLOOKUP(E99,'Points Allocation'!$I$21:$M$31,2+N99,0))</f>
        <v>0</v>
      </c>
      <c r="AC99" s="12">
        <f>IF(O99="",0,VLOOKUP(E99,'Points Allocation'!$I$35:$M$45,2+O99,0))</f>
        <v>0</v>
      </c>
      <c r="AD99" s="12">
        <f>IF(P99="",0,VLOOKUP(E99,'Points Allocation'!$I$49:$M$59,2+P99,0))</f>
        <v>0</v>
      </c>
      <c r="AE99" s="12">
        <f>IF(Q99="",0,VLOOKUP(E99,'Points Allocation'!$I$63:$M$73,2+Q99,0))</f>
        <v>0</v>
      </c>
      <c r="AF99" s="12">
        <f>IF(R99="",0,VLOOKUP(E99,'Points Allocation'!$I$77:$M$87,2+R99,0))</f>
        <v>0</v>
      </c>
      <c r="AG99" s="36">
        <f t="shared" si="17"/>
        <v>0</v>
      </c>
      <c r="AH99" s="14">
        <f t="shared" si="22"/>
        <v>0</v>
      </c>
      <c r="AI99" s="17">
        <v>1</v>
      </c>
      <c r="AJ99" s="47">
        <f t="shared" si="20"/>
        <v>0</v>
      </c>
      <c r="AK99" s="27" t="str">
        <f t="shared" si="19"/>
        <v>False</v>
      </c>
      <c r="AL99" s="27">
        <f t="shared" si="21"/>
        <v>0</v>
      </c>
    </row>
    <row r="100" spans="1:38" s="24" customFormat="1" hidden="1">
      <c r="A100" s="13"/>
      <c r="B100" s="13" t="s">
        <v>162</v>
      </c>
      <c r="C100" s="13" t="s">
        <v>158</v>
      </c>
      <c r="D100" s="27"/>
      <c r="E100" s="13">
        <v>64</v>
      </c>
      <c r="F100" s="13"/>
      <c r="G100" s="13"/>
      <c r="H100" s="13"/>
      <c r="I100" s="13"/>
      <c r="J100" s="13"/>
      <c r="K100" s="13"/>
      <c r="L100" s="13"/>
      <c r="M100" s="13"/>
      <c r="N100" s="13"/>
      <c r="O100" s="13"/>
      <c r="P100" s="13"/>
      <c r="Q100" s="13"/>
      <c r="R100" s="13"/>
      <c r="S100" s="12">
        <f>IF(F100="",0,VLOOKUP(E100,'Points Allocation'!$B$7:$F$17,2+F100,0))</f>
        <v>0</v>
      </c>
      <c r="T100" s="12">
        <f>IF(G100="",0,VLOOKUP(E100,'Points Allocation'!$B$21:$F$31,2+G100,0))</f>
        <v>0</v>
      </c>
      <c r="U100" s="12">
        <f>IF(H100="",0,VLOOKUP(E100,'Points Allocation'!$B$35:$F$47,2+H100,0))</f>
        <v>0</v>
      </c>
      <c r="V100" s="12">
        <f>IF(I100="",0,VLOOKUP(E100,'Points Allocation'!$B$49:$F$59,2+I100,0))</f>
        <v>0</v>
      </c>
      <c r="W100" s="12">
        <f>IF(J100="",0,VLOOKUP(E100,'Points Allocation'!$B$63:$F$73,2+J100,0))</f>
        <v>0</v>
      </c>
      <c r="X100" s="12">
        <f>IF(K100="",0,VLOOKUP(E100,'Points Allocation'!$B$77:$F$87,2+K100,0))</f>
        <v>0</v>
      </c>
      <c r="Y100" s="12">
        <f>IF(L100="",0,VLOOKUP(E100,'Points Allocation'!$B$91:$F$101,2+L100,0))</f>
        <v>0</v>
      </c>
      <c r="Z100" s="36">
        <f t="shared" si="16"/>
        <v>0</v>
      </c>
      <c r="AA100" s="12">
        <f>IF(M100="",0,VLOOKUP(E100,'Points Allocation'!$I$7:$M$17,2+M100,0))</f>
        <v>0</v>
      </c>
      <c r="AB100" s="12">
        <f>IF(N100="",0,VLOOKUP(E100,'Points Allocation'!$I$21:$M$31,2+N100,0))</f>
        <v>0</v>
      </c>
      <c r="AC100" s="12">
        <f>IF(O100="",0,VLOOKUP(E100,'Points Allocation'!$I$35:$M$45,2+O100,0))</f>
        <v>0</v>
      </c>
      <c r="AD100" s="12">
        <f>IF(P100="",0,VLOOKUP(E100,'Points Allocation'!$I$49:$M$59,2+P100,0))</f>
        <v>0</v>
      </c>
      <c r="AE100" s="12">
        <f>IF(Q100="",0,VLOOKUP(E100,'Points Allocation'!$I$63:$M$73,2+Q100,0))</f>
        <v>0</v>
      </c>
      <c r="AF100" s="12">
        <f>IF(R100="",0,VLOOKUP(E100,'Points Allocation'!$I$77:$M$87,2+R100,0))</f>
        <v>0</v>
      </c>
      <c r="AG100" s="36">
        <f t="shared" si="17"/>
        <v>0</v>
      </c>
      <c r="AH100" s="14">
        <f t="shared" si="22"/>
        <v>0</v>
      </c>
      <c r="AI100" s="17">
        <v>1</v>
      </c>
      <c r="AJ100" s="47">
        <f t="shared" si="20"/>
        <v>0</v>
      </c>
      <c r="AK100" s="27" t="str">
        <f t="shared" si="19"/>
        <v>False</v>
      </c>
      <c r="AL100" s="27">
        <f t="shared" si="21"/>
        <v>0</v>
      </c>
    </row>
    <row r="101" spans="1:38" s="24" customFormat="1" hidden="1">
      <c r="A101" s="13"/>
      <c r="B101" s="13" t="s">
        <v>163</v>
      </c>
      <c r="C101" s="13" t="s">
        <v>64</v>
      </c>
      <c r="D101" s="27"/>
      <c r="E101" s="13">
        <v>64</v>
      </c>
      <c r="F101" s="13"/>
      <c r="G101" s="13"/>
      <c r="H101" s="13"/>
      <c r="I101" s="13"/>
      <c r="J101" s="13"/>
      <c r="K101" s="13"/>
      <c r="L101" s="13"/>
      <c r="M101" s="13"/>
      <c r="N101" s="13"/>
      <c r="O101" s="13"/>
      <c r="P101" s="13"/>
      <c r="Q101" s="13"/>
      <c r="R101" s="13"/>
      <c r="S101" s="12">
        <f>IF(F101="",0,VLOOKUP(E101,'Points Allocation'!$B$7:$F$17,2+F101,0))</f>
        <v>0</v>
      </c>
      <c r="T101" s="12">
        <f>IF(G101="",0,VLOOKUP(E101,'Points Allocation'!$B$21:$F$31,2+G101,0))</f>
        <v>0</v>
      </c>
      <c r="U101" s="12">
        <f>IF(H101="",0,VLOOKUP(E101,'Points Allocation'!$B$35:$F$47,2+H101,0))</f>
        <v>0</v>
      </c>
      <c r="V101" s="12">
        <f>IF(I101="",0,VLOOKUP(E101,'Points Allocation'!$B$49:$F$59,2+I101,0))</f>
        <v>0</v>
      </c>
      <c r="W101" s="12">
        <f>IF(J101="",0,VLOOKUP(E101,'Points Allocation'!$B$63:$F$73,2+J101,0))</f>
        <v>0</v>
      </c>
      <c r="X101" s="12">
        <f>IF(K101="",0,VLOOKUP(E101,'Points Allocation'!$B$77:$F$87,2+K101,0))</f>
        <v>0</v>
      </c>
      <c r="Y101" s="12">
        <f>IF(L101="",0,VLOOKUP(E101,'Points Allocation'!$B$91:$F$101,2+L101,0))</f>
        <v>0</v>
      </c>
      <c r="Z101" s="36">
        <f t="shared" si="16"/>
        <v>0</v>
      </c>
      <c r="AA101" s="12">
        <f>IF(M101="",0,VLOOKUP(E101,'Points Allocation'!$I$7:$M$17,2+M101,0))</f>
        <v>0</v>
      </c>
      <c r="AB101" s="12">
        <f>IF(N101="",0,VLOOKUP(E101,'Points Allocation'!$I$21:$M$31,2+N101,0))</f>
        <v>0</v>
      </c>
      <c r="AC101" s="12">
        <f>IF(O101="",0,VLOOKUP(E101,'Points Allocation'!$I$35:$M$45,2+O101,0))</f>
        <v>0</v>
      </c>
      <c r="AD101" s="12">
        <f>IF(P101="",0,VLOOKUP(E101,'Points Allocation'!$I$49:$M$59,2+P101,0))</f>
        <v>0</v>
      </c>
      <c r="AE101" s="12">
        <f>IF(Q101="",0,VLOOKUP(E101,'Points Allocation'!$I$63:$M$73,2+Q101,0))</f>
        <v>0</v>
      </c>
      <c r="AF101" s="12">
        <f>IF(R101="",0,VLOOKUP(E101,'Points Allocation'!$I$77:$M$87,2+R101,0))</f>
        <v>0</v>
      </c>
      <c r="AG101" s="36">
        <f t="shared" si="17"/>
        <v>0</v>
      </c>
      <c r="AH101" s="14">
        <f>IF(AK101="False",0,-AL101)</f>
        <v>0</v>
      </c>
      <c r="AI101" s="17">
        <v>1</v>
      </c>
      <c r="AJ101" s="47">
        <f t="shared" ref="AJ101:AJ116" si="23">(SUM(Z101,AG101,AH101))*AI101</f>
        <v>0</v>
      </c>
      <c r="AK101" s="27" t="str">
        <f t="shared" si="19"/>
        <v>False</v>
      </c>
      <c r="AL101" s="27">
        <f t="shared" ref="AL101:AL116" si="24">IF(AG101&gt;U101,U101,AG101)</f>
        <v>0</v>
      </c>
    </row>
    <row r="102" spans="1:38" s="24" customFormat="1" hidden="1">
      <c r="A102" s="13"/>
      <c r="B102" s="13" t="s">
        <v>163</v>
      </c>
      <c r="C102" s="13" t="s">
        <v>63</v>
      </c>
      <c r="D102" s="27"/>
      <c r="E102" s="13">
        <v>64</v>
      </c>
      <c r="F102" s="13"/>
      <c r="G102" s="13"/>
      <c r="H102" s="13"/>
      <c r="I102" s="13"/>
      <c r="J102" s="13"/>
      <c r="K102" s="13"/>
      <c r="L102" s="13"/>
      <c r="M102" s="13"/>
      <c r="N102" s="13"/>
      <c r="O102" s="13"/>
      <c r="P102" s="13"/>
      <c r="Q102" s="13"/>
      <c r="R102" s="13"/>
      <c r="S102" s="12">
        <f>IF(F102="",0,VLOOKUP(E102,'Points Allocation'!$B$7:$F$17,2+F102,0))</f>
        <v>0</v>
      </c>
      <c r="T102" s="12">
        <f>IF(G102="",0,VLOOKUP(E102,'Points Allocation'!$B$21:$F$31,2+G102,0))</f>
        <v>0</v>
      </c>
      <c r="U102" s="12">
        <f>IF(H102="",0,VLOOKUP(E102,'Points Allocation'!$B$35:$F$47,2+H102,0))</f>
        <v>0</v>
      </c>
      <c r="V102" s="12">
        <f>IF(I102="",0,VLOOKUP(E102,'Points Allocation'!$B$49:$F$59,2+I102,0))</f>
        <v>0</v>
      </c>
      <c r="W102" s="12">
        <f>IF(J102="",0,VLOOKUP(E102,'Points Allocation'!$B$63:$F$73,2+J102,0))</f>
        <v>0</v>
      </c>
      <c r="X102" s="12">
        <f>IF(K102="",0,VLOOKUP(E102,'Points Allocation'!$B$77:$F$87,2+K102,0))</f>
        <v>0</v>
      </c>
      <c r="Y102" s="12">
        <f>IF(L102="",0,VLOOKUP(E102,'Points Allocation'!$B$91:$F$101,2+L102,0))</f>
        <v>0</v>
      </c>
      <c r="Z102" s="36">
        <f t="shared" si="16"/>
        <v>0</v>
      </c>
      <c r="AA102" s="12">
        <f>IF(M102="",0,VLOOKUP(E102,'Points Allocation'!$I$7:$M$17,2+M102,0))</f>
        <v>0</v>
      </c>
      <c r="AB102" s="12">
        <f>IF(N102="",0,VLOOKUP(E102,'Points Allocation'!$I$21:$M$31,2+N102,0))</f>
        <v>0</v>
      </c>
      <c r="AC102" s="12">
        <f>IF(O102="",0,VLOOKUP(E102,'Points Allocation'!$I$35:$M$45,2+O102,0))</f>
        <v>0</v>
      </c>
      <c r="AD102" s="12">
        <f>IF(P102="",0,VLOOKUP(E102,'Points Allocation'!$I$49:$M$59,2+P102,0))</f>
        <v>0</v>
      </c>
      <c r="AE102" s="12">
        <f>IF(Q102="",0,VLOOKUP(E102,'Points Allocation'!$I$63:$M$73,2+Q102,0))</f>
        <v>0</v>
      </c>
      <c r="AF102" s="12">
        <f>IF(R102="",0,VLOOKUP(E102,'Points Allocation'!$I$77:$M$87,2+R102,0))</f>
        <v>0</v>
      </c>
      <c r="AG102" s="36">
        <f t="shared" si="17"/>
        <v>0</v>
      </c>
      <c r="AH102" s="14">
        <f t="shared" ref="AH102:AH116" si="25">IF(AK102="False",0,-AL102)</f>
        <v>0</v>
      </c>
      <c r="AI102" s="17">
        <v>1</v>
      </c>
      <c r="AJ102" s="47">
        <f t="shared" si="23"/>
        <v>0</v>
      </c>
      <c r="AK102" s="27" t="str">
        <f t="shared" si="19"/>
        <v>False</v>
      </c>
      <c r="AL102" s="27">
        <f t="shared" si="24"/>
        <v>0</v>
      </c>
    </row>
    <row r="103" spans="1:38" s="24" customFormat="1" hidden="1">
      <c r="A103" s="13"/>
      <c r="B103" s="13" t="s">
        <v>163</v>
      </c>
      <c r="C103" s="13" t="s">
        <v>61</v>
      </c>
      <c r="D103" s="27"/>
      <c r="E103" s="13">
        <v>64</v>
      </c>
      <c r="F103" s="13"/>
      <c r="G103" s="13"/>
      <c r="H103" s="13"/>
      <c r="I103" s="13"/>
      <c r="J103" s="13"/>
      <c r="K103" s="13"/>
      <c r="L103" s="13"/>
      <c r="M103" s="13"/>
      <c r="N103" s="13"/>
      <c r="O103" s="13"/>
      <c r="P103" s="13"/>
      <c r="Q103" s="13"/>
      <c r="R103" s="13"/>
      <c r="S103" s="12">
        <f>IF(F103="",0,VLOOKUP(E103,'Points Allocation'!$B$7:$F$17,2+F103,0))</f>
        <v>0</v>
      </c>
      <c r="T103" s="12">
        <f>IF(G103="",0,VLOOKUP(E103,'Points Allocation'!$B$21:$F$31,2+G103,0))</f>
        <v>0</v>
      </c>
      <c r="U103" s="12">
        <f>IF(H103="",0,VLOOKUP(E103,'Points Allocation'!$B$35:$F$47,2+H103,0))</f>
        <v>0</v>
      </c>
      <c r="V103" s="12">
        <f>IF(I103="",0,VLOOKUP(E103,'Points Allocation'!$B$49:$F$59,2+I103,0))</f>
        <v>0</v>
      </c>
      <c r="W103" s="12">
        <f>IF(J103="",0,VLOOKUP(E103,'Points Allocation'!$B$63:$F$73,2+J103,0))</f>
        <v>0</v>
      </c>
      <c r="X103" s="12">
        <f>IF(K103="",0,VLOOKUP(E103,'Points Allocation'!$B$77:$F$87,2+K103,0))</f>
        <v>0</v>
      </c>
      <c r="Y103" s="12">
        <f>IF(L103="",0,VLOOKUP(E103,'Points Allocation'!$B$91:$F$101,2+L103,0))</f>
        <v>0</v>
      </c>
      <c r="Z103" s="36">
        <f t="shared" si="16"/>
        <v>0</v>
      </c>
      <c r="AA103" s="12">
        <f>IF(M103="",0,VLOOKUP(E103,'Points Allocation'!$I$7:$M$17,2+M103,0))</f>
        <v>0</v>
      </c>
      <c r="AB103" s="12">
        <f>IF(N103="",0,VLOOKUP(E103,'Points Allocation'!$I$21:$M$31,2+N103,0))</f>
        <v>0</v>
      </c>
      <c r="AC103" s="12">
        <f>IF(O103="",0,VLOOKUP(E103,'Points Allocation'!$I$35:$M$45,2+O103,0))</f>
        <v>0</v>
      </c>
      <c r="AD103" s="12">
        <f>IF(P103="",0,VLOOKUP(E103,'Points Allocation'!$I$49:$M$59,2+P103,0))</f>
        <v>0</v>
      </c>
      <c r="AE103" s="12">
        <f>IF(Q103="",0,VLOOKUP(E103,'Points Allocation'!$I$63:$M$73,2+Q103,0))</f>
        <v>0</v>
      </c>
      <c r="AF103" s="12">
        <f>IF(R103="",0,VLOOKUP(E103,'Points Allocation'!$I$77:$M$87,2+R103,0))</f>
        <v>0</v>
      </c>
      <c r="AG103" s="36">
        <f t="shared" si="17"/>
        <v>0</v>
      </c>
      <c r="AH103" s="14">
        <f t="shared" si="25"/>
        <v>0</v>
      </c>
      <c r="AI103" s="17">
        <v>1</v>
      </c>
      <c r="AJ103" s="47">
        <f t="shared" si="23"/>
        <v>0</v>
      </c>
      <c r="AK103" s="27" t="str">
        <f t="shared" si="19"/>
        <v>False</v>
      </c>
      <c r="AL103" s="27">
        <f t="shared" si="24"/>
        <v>0</v>
      </c>
    </row>
    <row r="104" spans="1:38" s="24" customFormat="1" hidden="1">
      <c r="A104" s="13"/>
      <c r="B104" s="13" t="s">
        <v>163</v>
      </c>
      <c r="C104" s="13" t="s">
        <v>60</v>
      </c>
      <c r="D104" s="27"/>
      <c r="E104" s="13">
        <v>64</v>
      </c>
      <c r="F104" s="13"/>
      <c r="G104" s="13"/>
      <c r="H104" s="13"/>
      <c r="I104" s="13"/>
      <c r="J104" s="13"/>
      <c r="K104" s="13"/>
      <c r="L104" s="13"/>
      <c r="M104" s="13"/>
      <c r="N104" s="13"/>
      <c r="O104" s="13"/>
      <c r="P104" s="13"/>
      <c r="Q104" s="13"/>
      <c r="R104" s="13"/>
      <c r="S104" s="12">
        <f>IF(F104="",0,VLOOKUP(E104,'Points Allocation'!$B$7:$F$17,2+F104,0))</f>
        <v>0</v>
      </c>
      <c r="T104" s="12">
        <f>IF(G104="",0,VLOOKUP(E104,'Points Allocation'!$B$21:$F$31,2+G104,0))</f>
        <v>0</v>
      </c>
      <c r="U104" s="12">
        <f>IF(H104="",0,VLOOKUP(E104,'Points Allocation'!$B$35:$F$47,2+H104,0))</f>
        <v>0</v>
      </c>
      <c r="V104" s="12">
        <f>IF(I104="",0,VLOOKUP(E104,'Points Allocation'!$B$49:$F$59,2+I104,0))</f>
        <v>0</v>
      </c>
      <c r="W104" s="12">
        <f>IF(J104="",0,VLOOKUP(E104,'Points Allocation'!$B$63:$F$73,2+J104,0))</f>
        <v>0</v>
      </c>
      <c r="X104" s="12">
        <f>IF(K104="",0,VLOOKUP(E104,'Points Allocation'!$B$77:$F$87,2+K104,0))</f>
        <v>0</v>
      </c>
      <c r="Y104" s="12">
        <f>IF(L104="",0,VLOOKUP(E104,'Points Allocation'!$B$91:$F$101,2+L104,0))</f>
        <v>0</v>
      </c>
      <c r="Z104" s="36">
        <f t="shared" si="16"/>
        <v>0</v>
      </c>
      <c r="AA104" s="12">
        <f>IF(M104="",0,VLOOKUP(E104,'Points Allocation'!$I$7:$M$17,2+M104,0))</f>
        <v>0</v>
      </c>
      <c r="AB104" s="12">
        <f>IF(N104="",0,VLOOKUP(E104,'Points Allocation'!$I$21:$M$31,2+N104,0))</f>
        <v>0</v>
      </c>
      <c r="AC104" s="12">
        <f>IF(O104="",0,VLOOKUP(E104,'Points Allocation'!$I$35:$M$45,2+O104,0))</f>
        <v>0</v>
      </c>
      <c r="AD104" s="12">
        <f>IF(P104="",0,VLOOKUP(E104,'Points Allocation'!$I$49:$M$59,2+P104,0))</f>
        <v>0</v>
      </c>
      <c r="AE104" s="12">
        <f>IF(Q104="",0,VLOOKUP(E104,'Points Allocation'!$I$63:$M$73,2+Q104,0))</f>
        <v>0</v>
      </c>
      <c r="AF104" s="12">
        <f>IF(R104="",0,VLOOKUP(E104,'Points Allocation'!$I$77:$M$87,2+R104,0))</f>
        <v>0</v>
      </c>
      <c r="AG104" s="36">
        <f t="shared" si="17"/>
        <v>0</v>
      </c>
      <c r="AH104" s="14">
        <f t="shared" si="25"/>
        <v>0</v>
      </c>
      <c r="AI104" s="17">
        <v>1</v>
      </c>
      <c r="AJ104" s="47">
        <f t="shared" si="23"/>
        <v>0</v>
      </c>
      <c r="AK104" s="27" t="str">
        <f t="shared" si="19"/>
        <v>False</v>
      </c>
      <c r="AL104" s="27">
        <f t="shared" si="24"/>
        <v>0</v>
      </c>
    </row>
    <row r="105" spans="1:38" s="24" customFormat="1" hidden="1">
      <c r="A105" s="13"/>
      <c r="B105" s="13" t="s">
        <v>163</v>
      </c>
      <c r="C105" s="13" t="s">
        <v>62</v>
      </c>
      <c r="D105" s="27"/>
      <c r="E105" s="13">
        <v>64</v>
      </c>
      <c r="F105" s="13"/>
      <c r="G105" s="13"/>
      <c r="H105" s="13"/>
      <c r="I105" s="13"/>
      <c r="J105" s="13"/>
      <c r="K105" s="13"/>
      <c r="L105" s="13"/>
      <c r="M105" s="13"/>
      <c r="N105" s="13"/>
      <c r="O105" s="13"/>
      <c r="P105" s="13"/>
      <c r="Q105" s="13"/>
      <c r="R105" s="13"/>
      <c r="S105" s="12">
        <f>IF(F105="",0,VLOOKUP(E105,'Points Allocation'!$B$7:$F$17,2+F105,0))</f>
        <v>0</v>
      </c>
      <c r="T105" s="12">
        <f>IF(G105="",0,VLOOKUP(E105,'Points Allocation'!$B$21:$F$31,2+G105,0))</f>
        <v>0</v>
      </c>
      <c r="U105" s="12">
        <f>IF(H105="",0,VLOOKUP(E105,'Points Allocation'!$B$35:$F$47,2+H105,0))</f>
        <v>0</v>
      </c>
      <c r="V105" s="12">
        <f>IF(I105="",0,VLOOKUP(E105,'Points Allocation'!$B$49:$F$59,2+I105,0))</f>
        <v>0</v>
      </c>
      <c r="W105" s="12">
        <f>IF(J105="",0,VLOOKUP(E105,'Points Allocation'!$B$63:$F$73,2+J105,0))</f>
        <v>0</v>
      </c>
      <c r="X105" s="12">
        <f>IF(K105="",0,VLOOKUP(E105,'Points Allocation'!$B$77:$F$87,2+K105,0))</f>
        <v>0</v>
      </c>
      <c r="Y105" s="12">
        <f>IF(L105="",0,VLOOKUP(E105,'Points Allocation'!$B$91:$F$101,2+L105,0))</f>
        <v>0</v>
      </c>
      <c r="Z105" s="36">
        <f t="shared" si="16"/>
        <v>0</v>
      </c>
      <c r="AA105" s="12">
        <f>IF(M105="",0,VLOOKUP(E105,'Points Allocation'!$I$7:$M$17,2+M105,0))</f>
        <v>0</v>
      </c>
      <c r="AB105" s="12">
        <f>IF(N105="",0,VLOOKUP(E105,'Points Allocation'!$I$21:$M$31,2+N105,0))</f>
        <v>0</v>
      </c>
      <c r="AC105" s="12">
        <f>IF(O105="",0,VLOOKUP(E105,'Points Allocation'!$I$35:$M$45,2+O105,0))</f>
        <v>0</v>
      </c>
      <c r="AD105" s="12">
        <f>IF(P105="",0,VLOOKUP(E105,'Points Allocation'!$I$49:$M$59,2+P105,0))</f>
        <v>0</v>
      </c>
      <c r="AE105" s="12">
        <f>IF(Q105="",0,VLOOKUP(E105,'Points Allocation'!$I$63:$M$73,2+Q105,0))</f>
        <v>0</v>
      </c>
      <c r="AF105" s="12">
        <f>IF(R105="",0,VLOOKUP(E105,'Points Allocation'!$I$77:$M$87,2+R105,0))</f>
        <v>0</v>
      </c>
      <c r="AG105" s="36">
        <f t="shared" si="17"/>
        <v>0</v>
      </c>
      <c r="AH105" s="14">
        <f t="shared" si="25"/>
        <v>0</v>
      </c>
      <c r="AI105" s="17">
        <v>1</v>
      </c>
      <c r="AJ105" s="47">
        <f t="shared" si="23"/>
        <v>0</v>
      </c>
      <c r="AK105" s="27" t="str">
        <f t="shared" si="19"/>
        <v>False</v>
      </c>
      <c r="AL105" s="27">
        <f t="shared" si="24"/>
        <v>0</v>
      </c>
    </row>
    <row r="106" spans="1:38" s="24" customFormat="1" hidden="1">
      <c r="A106" s="13"/>
      <c r="B106" s="13" t="s">
        <v>163</v>
      </c>
      <c r="C106" s="13" t="s">
        <v>65</v>
      </c>
      <c r="D106" s="27"/>
      <c r="E106" s="13">
        <v>64</v>
      </c>
      <c r="F106" s="13"/>
      <c r="G106" s="13"/>
      <c r="H106" s="13"/>
      <c r="I106" s="13"/>
      <c r="J106" s="13"/>
      <c r="K106" s="13"/>
      <c r="L106" s="13"/>
      <c r="M106" s="13"/>
      <c r="N106" s="13"/>
      <c r="O106" s="13"/>
      <c r="P106" s="13"/>
      <c r="Q106" s="13"/>
      <c r="R106" s="13"/>
      <c r="S106" s="12">
        <f>IF(F106="",0,VLOOKUP(E106,'Points Allocation'!$B$7:$F$17,2+F106,0))</f>
        <v>0</v>
      </c>
      <c r="T106" s="12">
        <f>IF(G106="",0,VLOOKUP(E106,'Points Allocation'!$B$21:$F$31,2+G106,0))</f>
        <v>0</v>
      </c>
      <c r="U106" s="12">
        <f>IF(H106="",0,VLOOKUP(E106,'Points Allocation'!$B$35:$F$47,2+H106,0))</f>
        <v>0</v>
      </c>
      <c r="V106" s="12">
        <f>IF(I106="",0,VLOOKUP(E106,'Points Allocation'!$B$49:$F$59,2+I106,0))</f>
        <v>0</v>
      </c>
      <c r="W106" s="12">
        <f>IF(J106="",0,VLOOKUP(E106,'Points Allocation'!$B$63:$F$73,2+J106,0))</f>
        <v>0</v>
      </c>
      <c r="X106" s="12">
        <f>IF(K106="",0,VLOOKUP(E106,'Points Allocation'!$B$77:$F$87,2+K106,0))</f>
        <v>0</v>
      </c>
      <c r="Y106" s="12">
        <f>IF(L106="",0,VLOOKUP(E106,'Points Allocation'!$B$91:$F$101,2+L106,0))</f>
        <v>0</v>
      </c>
      <c r="Z106" s="36">
        <f t="shared" si="16"/>
        <v>0</v>
      </c>
      <c r="AA106" s="12">
        <f>IF(M106="",0,VLOOKUP(E106,'Points Allocation'!$I$7:$M$17,2+M106,0))</f>
        <v>0</v>
      </c>
      <c r="AB106" s="12">
        <f>IF(N106="",0,VLOOKUP(E106,'Points Allocation'!$I$21:$M$31,2+N106,0))</f>
        <v>0</v>
      </c>
      <c r="AC106" s="12">
        <f>IF(O106="",0,VLOOKUP(E106,'Points Allocation'!$I$35:$M$45,2+O106,0))</f>
        <v>0</v>
      </c>
      <c r="AD106" s="12">
        <f>IF(P106="",0,VLOOKUP(E106,'Points Allocation'!$I$49:$M$59,2+P106,0))</f>
        <v>0</v>
      </c>
      <c r="AE106" s="12">
        <f>IF(Q106="",0,VLOOKUP(E106,'Points Allocation'!$I$63:$M$73,2+Q106,0))</f>
        <v>0</v>
      </c>
      <c r="AF106" s="12">
        <f>IF(R106="",0,VLOOKUP(E106,'Points Allocation'!$I$77:$M$87,2+R106,0))</f>
        <v>0</v>
      </c>
      <c r="AG106" s="36">
        <f t="shared" si="17"/>
        <v>0</v>
      </c>
      <c r="AH106" s="14">
        <f t="shared" si="25"/>
        <v>0</v>
      </c>
      <c r="AI106" s="17">
        <v>1.5</v>
      </c>
      <c r="AJ106" s="47">
        <f t="shared" si="23"/>
        <v>0</v>
      </c>
      <c r="AK106" s="27" t="str">
        <f t="shared" si="19"/>
        <v>False</v>
      </c>
      <c r="AL106" s="27">
        <f t="shared" si="24"/>
        <v>0</v>
      </c>
    </row>
    <row r="107" spans="1:38" s="24" customFormat="1" hidden="1">
      <c r="A107" s="13"/>
      <c r="B107" s="13" t="s">
        <v>163</v>
      </c>
      <c r="C107" s="13" t="s">
        <v>67</v>
      </c>
      <c r="D107" s="27"/>
      <c r="E107" s="13">
        <v>64</v>
      </c>
      <c r="F107" s="13"/>
      <c r="G107" s="13"/>
      <c r="H107" s="13"/>
      <c r="I107" s="13"/>
      <c r="J107" s="13"/>
      <c r="K107" s="13"/>
      <c r="L107" s="13"/>
      <c r="M107" s="13"/>
      <c r="N107" s="13"/>
      <c r="O107" s="13"/>
      <c r="P107" s="13"/>
      <c r="Q107" s="13"/>
      <c r="R107" s="13"/>
      <c r="S107" s="12">
        <f>IF(F107="",0,VLOOKUP(E107,'Points Allocation'!$B$7:$F$17,2+F107,0))</f>
        <v>0</v>
      </c>
      <c r="T107" s="12">
        <f>IF(G107="",0,VLOOKUP(E107,'Points Allocation'!$B$21:$F$31,2+G107,0))</f>
        <v>0</v>
      </c>
      <c r="U107" s="12">
        <f>IF(H107="",0,VLOOKUP(E107,'Points Allocation'!$B$35:$F$47,2+H107,0))</f>
        <v>0</v>
      </c>
      <c r="V107" s="12">
        <f>IF(I107="",0,VLOOKUP(E107,'Points Allocation'!$B$49:$F$59,2+I107,0))</f>
        <v>0</v>
      </c>
      <c r="W107" s="12">
        <f>IF(J107="",0,VLOOKUP(E107,'Points Allocation'!$B$63:$F$73,2+J107,0))</f>
        <v>0</v>
      </c>
      <c r="X107" s="12">
        <f>IF(K107="",0,VLOOKUP(E107,'Points Allocation'!$B$77:$F$87,2+K107,0))</f>
        <v>0</v>
      </c>
      <c r="Y107" s="12">
        <f>IF(L107="",0,VLOOKUP(E107,'Points Allocation'!$B$91:$F$101,2+L107,0))</f>
        <v>0</v>
      </c>
      <c r="Z107" s="36">
        <f t="shared" si="16"/>
        <v>0</v>
      </c>
      <c r="AA107" s="12">
        <f>IF(M107="",0,VLOOKUP(E107,'Points Allocation'!$I$7:$M$17,2+M107,0))</f>
        <v>0</v>
      </c>
      <c r="AB107" s="12">
        <f>IF(N107="",0,VLOOKUP(E107,'Points Allocation'!$I$21:$M$31,2+N107,0))</f>
        <v>0</v>
      </c>
      <c r="AC107" s="12">
        <f>IF(O107="",0,VLOOKUP(E107,'Points Allocation'!$I$35:$M$45,2+O107,0))</f>
        <v>0</v>
      </c>
      <c r="AD107" s="12">
        <f>IF(P107="",0,VLOOKUP(E107,'Points Allocation'!$I$49:$M$59,2+P107,0))</f>
        <v>0</v>
      </c>
      <c r="AE107" s="12">
        <f>IF(Q107="",0,VLOOKUP(E107,'Points Allocation'!$I$63:$M$73,2+Q107,0))</f>
        <v>0</v>
      </c>
      <c r="AF107" s="12">
        <f>IF(R107="",0,VLOOKUP(E107,'Points Allocation'!$I$77:$M$87,2+R107,0))</f>
        <v>0</v>
      </c>
      <c r="AG107" s="36">
        <f t="shared" si="17"/>
        <v>0</v>
      </c>
      <c r="AH107" s="14">
        <f t="shared" si="25"/>
        <v>0</v>
      </c>
      <c r="AI107" s="17">
        <v>1</v>
      </c>
      <c r="AJ107" s="47">
        <f t="shared" si="23"/>
        <v>0</v>
      </c>
      <c r="AK107" s="27" t="str">
        <f t="shared" si="19"/>
        <v>False</v>
      </c>
      <c r="AL107" s="27">
        <f t="shared" si="24"/>
        <v>0</v>
      </c>
    </row>
    <row r="108" spans="1:38" s="24" customFormat="1" hidden="1">
      <c r="A108" s="13"/>
      <c r="B108" s="13" t="s">
        <v>163</v>
      </c>
      <c r="C108" s="13" t="s">
        <v>176</v>
      </c>
      <c r="D108" s="27"/>
      <c r="E108" s="13">
        <v>64</v>
      </c>
      <c r="F108" s="13"/>
      <c r="G108" s="13"/>
      <c r="H108" s="13"/>
      <c r="I108" s="13"/>
      <c r="J108" s="13"/>
      <c r="K108" s="13"/>
      <c r="L108" s="13"/>
      <c r="M108" s="13"/>
      <c r="N108" s="13"/>
      <c r="O108" s="13"/>
      <c r="P108" s="13"/>
      <c r="Q108" s="13"/>
      <c r="R108" s="13"/>
      <c r="S108" s="12">
        <f>IF(F108="",0,VLOOKUP(E108,'Points Allocation'!$B$7:$F$17,2+F108,0))</f>
        <v>0</v>
      </c>
      <c r="T108" s="12">
        <f>IF(G108="",0,VLOOKUP(E108,'Points Allocation'!$B$21:$F$31,2+G108,0))</f>
        <v>0</v>
      </c>
      <c r="U108" s="12">
        <f>IF(H108="",0,VLOOKUP(E108,'Points Allocation'!$B$35:$F$47,2+H108,0))</f>
        <v>0</v>
      </c>
      <c r="V108" s="12">
        <f>IF(I108="",0,VLOOKUP(E108,'Points Allocation'!$B$49:$F$59,2+I108,0))</f>
        <v>0</v>
      </c>
      <c r="W108" s="12">
        <f>IF(J108="",0,VLOOKUP(E108,'Points Allocation'!$B$63:$F$73,2+J108,0))</f>
        <v>0</v>
      </c>
      <c r="X108" s="12">
        <f>IF(K108="",0,VLOOKUP(E108,'Points Allocation'!$B$77:$F$87,2+K108,0))</f>
        <v>0</v>
      </c>
      <c r="Y108" s="12">
        <f>IF(L108="",0,VLOOKUP(E108,'Points Allocation'!$B$91:$F$101,2+L108,0))</f>
        <v>0</v>
      </c>
      <c r="Z108" s="36">
        <f t="shared" si="16"/>
        <v>0</v>
      </c>
      <c r="AA108" s="12">
        <f>IF(M108="",0,VLOOKUP(E108,'Points Allocation'!$I$7:$M$17,2+M108,0))</f>
        <v>0</v>
      </c>
      <c r="AB108" s="12">
        <f>IF(N108="",0,VLOOKUP(E108,'Points Allocation'!$I$21:$M$31,2+N108,0))</f>
        <v>0</v>
      </c>
      <c r="AC108" s="12">
        <f>IF(O108="",0,VLOOKUP(E108,'Points Allocation'!$I$35:$M$45,2+O108,0))</f>
        <v>0</v>
      </c>
      <c r="AD108" s="12">
        <f>IF(P108="",0,VLOOKUP(E108,'Points Allocation'!$I$49:$M$59,2+P108,0))</f>
        <v>0</v>
      </c>
      <c r="AE108" s="12">
        <f>IF(Q108="",0,VLOOKUP(E108,'Points Allocation'!$I$63:$M$73,2+Q108,0))</f>
        <v>0</v>
      </c>
      <c r="AF108" s="12">
        <f>IF(R108="",0,VLOOKUP(E108,'Points Allocation'!$I$77:$M$87,2+R108,0))</f>
        <v>0</v>
      </c>
      <c r="AG108" s="36">
        <f t="shared" si="17"/>
        <v>0</v>
      </c>
      <c r="AH108" s="14">
        <f t="shared" si="25"/>
        <v>0</v>
      </c>
      <c r="AI108" s="17">
        <v>1</v>
      </c>
      <c r="AJ108" s="47">
        <f t="shared" si="23"/>
        <v>0</v>
      </c>
      <c r="AK108" s="27" t="str">
        <f t="shared" si="19"/>
        <v>False</v>
      </c>
      <c r="AL108" s="27">
        <f t="shared" si="24"/>
        <v>0</v>
      </c>
    </row>
    <row r="109" spans="1:38" s="24" customFormat="1" hidden="1">
      <c r="A109" s="13"/>
      <c r="B109" s="13" t="s">
        <v>163</v>
      </c>
      <c r="C109" s="13" t="s">
        <v>68</v>
      </c>
      <c r="D109" s="27"/>
      <c r="E109" s="13">
        <v>64</v>
      </c>
      <c r="F109" s="13"/>
      <c r="G109" s="13"/>
      <c r="H109" s="13"/>
      <c r="I109" s="13"/>
      <c r="J109" s="13"/>
      <c r="K109" s="13"/>
      <c r="L109" s="13"/>
      <c r="M109" s="13"/>
      <c r="N109" s="13"/>
      <c r="O109" s="13"/>
      <c r="P109" s="13"/>
      <c r="Q109" s="13"/>
      <c r="R109" s="13"/>
      <c r="S109" s="12">
        <f>IF(F109="",0,VLOOKUP(E109,'Points Allocation'!$B$7:$F$17,2+F109,0))</f>
        <v>0</v>
      </c>
      <c r="T109" s="12">
        <f>IF(G109="",0,VLOOKUP(E109,'Points Allocation'!$B$21:$F$31,2+G109,0))</f>
        <v>0</v>
      </c>
      <c r="U109" s="12">
        <f>IF(H109="",0,VLOOKUP(E109,'Points Allocation'!$B$35:$F$47,2+H109,0))</f>
        <v>0</v>
      </c>
      <c r="V109" s="12">
        <f>IF(I109="",0,VLOOKUP(E109,'Points Allocation'!$B$49:$F$59,2+I109,0))</f>
        <v>0</v>
      </c>
      <c r="W109" s="12">
        <f>IF(J109="",0,VLOOKUP(E109,'Points Allocation'!$B$63:$F$73,2+J109,0))</f>
        <v>0</v>
      </c>
      <c r="X109" s="12">
        <f>IF(K109="",0,VLOOKUP(E109,'Points Allocation'!$B$77:$F$87,2+K109,0))</f>
        <v>0</v>
      </c>
      <c r="Y109" s="12">
        <f>IF(L109="",0,VLOOKUP(E109,'Points Allocation'!$B$91:$F$101,2+L109,0))</f>
        <v>0</v>
      </c>
      <c r="Z109" s="36">
        <f t="shared" si="16"/>
        <v>0</v>
      </c>
      <c r="AA109" s="12">
        <f>IF(M109="",0,VLOOKUP(E109,'Points Allocation'!$I$7:$M$17,2+M109,0))</f>
        <v>0</v>
      </c>
      <c r="AB109" s="12">
        <f>IF(N109="",0,VLOOKUP(E109,'Points Allocation'!$I$21:$M$31,2+N109,0))</f>
        <v>0</v>
      </c>
      <c r="AC109" s="12">
        <f>IF(O109="",0,VLOOKUP(E109,'Points Allocation'!$I$35:$M$45,2+O109,0))</f>
        <v>0</v>
      </c>
      <c r="AD109" s="12">
        <f>IF(P109="",0,VLOOKUP(E109,'Points Allocation'!$I$49:$M$59,2+P109,0))</f>
        <v>0</v>
      </c>
      <c r="AE109" s="12">
        <f>IF(Q109="",0,VLOOKUP(E109,'Points Allocation'!$I$63:$M$73,2+Q109,0))</f>
        <v>0</v>
      </c>
      <c r="AF109" s="12">
        <f>IF(R109="",0,VLOOKUP(E109,'Points Allocation'!$I$77:$M$87,2+R109,0))</f>
        <v>0</v>
      </c>
      <c r="AG109" s="36">
        <f t="shared" si="17"/>
        <v>0</v>
      </c>
      <c r="AH109" s="14">
        <f t="shared" si="25"/>
        <v>0</v>
      </c>
      <c r="AI109" s="17">
        <v>1</v>
      </c>
      <c r="AJ109" s="47">
        <f t="shared" si="23"/>
        <v>0</v>
      </c>
      <c r="AK109" s="27" t="str">
        <f t="shared" si="19"/>
        <v>False</v>
      </c>
      <c r="AL109" s="27">
        <f t="shared" si="24"/>
        <v>0</v>
      </c>
    </row>
    <row r="110" spans="1:38" s="24" customFormat="1" hidden="1">
      <c r="A110" s="13"/>
      <c r="B110" s="13" t="s">
        <v>163</v>
      </c>
      <c r="C110" s="13" t="s">
        <v>69</v>
      </c>
      <c r="D110" s="27"/>
      <c r="E110" s="13">
        <v>64</v>
      </c>
      <c r="F110" s="13"/>
      <c r="G110" s="13"/>
      <c r="H110" s="13"/>
      <c r="I110" s="13"/>
      <c r="J110" s="13"/>
      <c r="K110" s="13"/>
      <c r="L110" s="13"/>
      <c r="M110" s="13"/>
      <c r="N110" s="13"/>
      <c r="O110" s="13"/>
      <c r="P110" s="13"/>
      <c r="Q110" s="13"/>
      <c r="R110" s="13"/>
      <c r="S110" s="12">
        <f>IF(F110="",0,VLOOKUP(E110,'Points Allocation'!$B$7:$F$17,2+F110,0))</f>
        <v>0</v>
      </c>
      <c r="T110" s="12">
        <f>IF(G110="",0,VLOOKUP(E110,'Points Allocation'!$B$21:$F$31,2+G110,0))</f>
        <v>0</v>
      </c>
      <c r="U110" s="12">
        <f>IF(H110="",0,VLOOKUP(E110,'Points Allocation'!$B$35:$F$47,2+H110,0))</f>
        <v>0</v>
      </c>
      <c r="V110" s="12">
        <f>IF(I110="",0,VLOOKUP(E110,'Points Allocation'!$B$49:$F$59,2+I110,0))</f>
        <v>0</v>
      </c>
      <c r="W110" s="12">
        <f>IF(J110="",0,VLOOKUP(E110,'Points Allocation'!$B$63:$F$73,2+J110,0))</f>
        <v>0</v>
      </c>
      <c r="X110" s="12">
        <f>IF(K110="",0,VLOOKUP(E110,'Points Allocation'!$B$77:$F$87,2+K110,0))</f>
        <v>0</v>
      </c>
      <c r="Y110" s="12">
        <f>IF(L110="",0,VLOOKUP(E110,'Points Allocation'!$B$91:$F$101,2+L110,0))</f>
        <v>0</v>
      </c>
      <c r="Z110" s="36">
        <f t="shared" si="16"/>
        <v>0</v>
      </c>
      <c r="AA110" s="12">
        <f>IF(M110="",0,VLOOKUP(E110,'Points Allocation'!$I$7:$M$17,2+M110,0))</f>
        <v>0</v>
      </c>
      <c r="AB110" s="12">
        <f>IF(N110="",0,VLOOKUP(E110,'Points Allocation'!$I$21:$M$31,2+N110,0))</f>
        <v>0</v>
      </c>
      <c r="AC110" s="12">
        <f>IF(O110="",0,VLOOKUP(E110,'Points Allocation'!$I$35:$M$45,2+O110,0))</f>
        <v>0</v>
      </c>
      <c r="AD110" s="12">
        <f>IF(P110="",0,VLOOKUP(E110,'Points Allocation'!$I$49:$M$59,2+P110,0))</f>
        <v>0</v>
      </c>
      <c r="AE110" s="12">
        <f>IF(Q110="",0,VLOOKUP(E110,'Points Allocation'!$I$63:$M$73,2+Q110,0))</f>
        <v>0</v>
      </c>
      <c r="AF110" s="12">
        <f>IF(R110="",0,VLOOKUP(E110,'Points Allocation'!$I$77:$M$87,2+R110,0))</f>
        <v>0</v>
      </c>
      <c r="AG110" s="36">
        <f t="shared" si="17"/>
        <v>0</v>
      </c>
      <c r="AH110" s="14">
        <f t="shared" si="25"/>
        <v>0</v>
      </c>
      <c r="AI110" s="17">
        <v>1</v>
      </c>
      <c r="AJ110" s="47">
        <f t="shared" si="23"/>
        <v>0</v>
      </c>
      <c r="AK110" s="27" t="str">
        <f t="shared" si="19"/>
        <v>False</v>
      </c>
      <c r="AL110" s="27">
        <f t="shared" si="24"/>
        <v>0</v>
      </c>
    </row>
    <row r="111" spans="1:38" s="24" customFormat="1" hidden="1">
      <c r="A111" s="13"/>
      <c r="B111" s="13" t="s">
        <v>163</v>
      </c>
      <c r="C111" s="13" t="s">
        <v>153</v>
      </c>
      <c r="D111" s="27"/>
      <c r="E111" s="13">
        <v>64</v>
      </c>
      <c r="F111" s="13"/>
      <c r="G111" s="13"/>
      <c r="H111" s="13"/>
      <c r="I111" s="13"/>
      <c r="J111" s="13"/>
      <c r="K111" s="13"/>
      <c r="L111" s="13"/>
      <c r="M111" s="13"/>
      <c r="N111" s="13"/>
      <c r="O111" s="13"/>
      <c r="P111" s="13"/>
      <c r="Q111" s="13"/>
      <c r="R111" s="13"/>
      <c r="S111" s="12">
        <f>IF(F111="",0,VLOOKUP(E111,'Points Allocation'!$B$7:$F$17,2+F111,0))</f>
        <v>0</v>
      </c>
      <c r="T111" s="12">
        <f>IF(G111="",0,VLOOKUP(E111,'Points Allocation'!$B$21:$F$31,2+G111,0))</f>
        <v>0</v>
      </c>
      <c r="U111" s="12">
        <f>IF(H111="",0,VLOOKUP(E111,'Points Allocation'!$B$35:$F$47,2+H111,0))</f>
        <v>0</v>
      </c>
      <c r="V111" s="12">
        <f>IF(I111="",0,VLOOKUP(E111,'Points Allocation'!$B$49:$F$59,2+I111,0))</f>
        <v>0</v>
      </c>
      <c r="W111" s="12">
        <f>IF(J111="",0,VLOOKUP(E111,'Points Allocation'!$B$63:$F$73,2+J111,0))</f>
        <v>0</v>
      </c>
      <c r="X111" s="12">
        <f>IF(K111="",0,VLOOKUP(E111,'Points Allocation'!$B$77:$F$87,2+K111,0))</f>
        <v>0</v>
      </c>
      <c r="Y111" s="12">
        <f>IF(L111="",0,VLOOKUP(E111,'Points Allocation'!$B$91:$F$101,2+L111,0))</f>
        <v>0</v>
      </c>
      <c r="Z111" s="36">
        <f t="shared" si="16"/>
        <v>0</v>
      </c>
      <c r="AA111" s="12">
        <f>IF(M111="",0,VLOOKUP(E111,'Points Allocation'!$I$7:$M$17,2+M111,0))</f>
        <v>0</v>
      </c>
      <c r="AB111" s="12">
        <f>IF(N111="",0,VLOOKUP(E111,'Points Allocation'!$I$21:$M$31,2+N111,0))</f>
        <v>0</v>
      </c>
      <c r="AC111" s="12">
        <f>IF(O111="",0,VLOOKUP(E111,'Points Allocation'!$I$35:$M$45,2+O111,0))</f>
        <v>0</v>
      </c>
      <c r="AD111" s="12">
        <f>IF(P111="",0,VLOOKUP(E111,'Points Allocation'!$I$49:$M$59,2+P111,0))</f>
        <v>0</v>
      </c>
      <c r="AE111" s="12">
        <f>IF(Q111="",0,VLOOKUP(E111,'Points Allocation'!$I$63:$M$73,2+Q111,0))</f>
        <v>0</v>
      </c>
      <c r="AF111" s="12">
        <f>IF(R111="",0,VLOOKUP(E111,'Points Allocation'!$I$77:$M$87,2+R111,0))</f>
        <v>0</v>
      </c>
      <c r="AG111" s="36">
        <f t="shared" si="17"/>
        <v>0</v>
      </c>
      <c r="AH111" s="14">
        <f t="shared" si="25"/>
        <v>0</v>
      </c>
      <c r="AI111" s="17">
        <v>1</v>
      </c>
      <c r="AJ111" s="47">
        <f t="shared" si="23"/>
        <v>0</v>
      </c>
      <c r="AK111" s="27" t="str">
        <f t="shared" si="19"/>
        <v>False</v>
      </c>
      <c r="AL111" s="27">
        <f t="shared" si="24"/>
        <v>0</v>
      </c>
    </row>
    <row r="112" spans="1:38" s="24" customFormat="1" hidden="1">
      <c r="A112" s="13"/>
      <c r="B112" s="13" t="s">
        <v>163</v>
      </c>
      <c r="C112" s="13" t="s">
        <v>154</v>
      </c>
      <c r="D112" s="27"/>
      <c r="E112" s="13">
        <v>64</v>
      </c>
      <c r="F112" s="13"/>
      <c r="G112" s="13"/>
      <c r="H112" s="13"/>
      <c r="I112" s="13"/>
      <c r="J112" s="13"/>
      <c r="K112" s="13"/>
      <c r="L112" s="13"/>
      <c r="M112" s="13"/>
      <c r="N112" s="13"/>
      <c r="O112" s="13"/>
      <c r="P112" s="13"/>
      <c r="Q112" s="13"/>
      <c r="R112" s="13"/>
      <c r="S112" s="12">
        <f>IF(F112="",0,VLOOKUP(E112,'Points Allocation'!$B$7:$F$17,2+F112,0))</f>
        <v>0</v>
      </c>
      <c r="T112" s="12">
        <f>IF(G112="",0,VLOOKUP(E112,'Points Allocation'!$B$21:$F$31,2+G112,0))</f>
        <v>0</v>
      </c>
      <c r="U112" s="12">
        <f>IF(H112="",0,VLOOKUP(E112,'Points Allocation'!$B$35:$F$47,2+H112,0))</f>
        <v>0</v>
      </c>
      <c r="V112" s="12">
        <f>IF(I112="",0,VLOOKUP(E112,'Points Allocation'!$B$49:$F$59,2+I112,0))</f>
        <v>0</v>
      </c>
      <c r="W112" s="12">
        <f>IF(J112="",0,VLOOKUP(E112,'Points Allocation'!$B$63:$F$73,2+J112,0))</f>
        <v>0</v>
      </c>
      <c r="X112" s="12">
        <f>IF(K112="",0,VLOOKUP(E112,'Points Allocation'!$B$77:$F$87,2+K112,0))</f>
        <v>0</v>
      </c>
      <c r="Y112" s="12">
        <f>IF(L112="",0,VLOOKUP(E112,'Points Allocation'!$B$91:$F$101,2+L112,0))</f>
        <v>0</v>
      </c>
      <c r="Z112" s="36">
        <f t="shared" si="16"/>
        <v>0</v>
      </c>
      <c r="AA112" s="12">
        <f>IF(M112="",0,VLOOKUP(E112,'Points Allocation'!$I$7:$M$17,2+M112,0))</f>
        <v>0</v>
      </c>
      <c r="AB112" s="12">
        <f>IF(N112="",0,VLOOKUP(E112,'Points Allocation'!$I$21:$M$31,2+N112,0))</f>
        <v>0</v>
      </c>
      <c r="AC112" s="12">
        <f>IF(O112="",0,VLOOKUP(E112,'Points Allocation'!$I$35:$M$45,2+O112,0))</f>
        <v>0</v>
      </c>
      <c r="AD112" s="12">
        <f>IF(P112="",0,VLOOKUP(E112,'Points Allocation'!$I$49:$M$59,2+P112,0))</f>
        <v>0</v>
      </c>
      <c r="AE112" s="12">
        <f>IF(Q112="",0,VLOOKUP(E112,'Points Allocation'!$I$63:$M$73,2+Q112,0))</f>
        <v>0</v>
      </c>
      <c r="AF112" s="12">
        <f>IF(R112="",0,VLOOKUP(E112,'Points Allocation'!$I$77:$M$87,2+R112,0))</f>
        <v>0</v>
      </c>
      <c r="AG112" s="36">
        <f t="shared" si="17"/>
        <v>0</v>
      </c>
      <c r="AH112" s="14">
        <f t="shared" si="25"/>
        <v>0</v>
      </c>
      <c r="AI112" s="17">
        <v>1</v>
      </c>
      <c r="AJ112" s="47">
        <f t="shared" si="23"/>
        <v>0</v>
      </c>
      <c r="AK112" s="27" t="str">
        <f t="shared" si="19"/>
        <v>False</v>
      </c>
      <c r="AL112" s="27">
        <f t="shared" si="24"/>
        <v>0</v>
      </c>
    </row>
    <row r="113" spans="1:38" s="24" customFormat="1" hidden="1">
      <c r="A113" s="13"/>
      <c r="B113" s="13" t="s">
        <v>163</v>
      </c>
      <c r="C113" s="13" t="s">
        <v>155</v>
      </c>
      <c r="D113" s="27"/>
      <c r="E113" s="13">
        <v>64</v>
      </c>
      <c r="F113" s="13"/>
      <c r="G113" s="13"/>
      <c r="H113" s="13"/>
      <c r="I113" s="13"/>
      <c r="J113" s="13"/>
      <c r="K113" s="13"/>
      <c r="L113" s="13"/>
      <c r="M113" s="13"/>
      <c r="N113" s="13"/>
      <c r="O113" s="13"/>
      <c r="P113" s="13"/>
      <c r="Q113" s="13"/>
      <c r="R113" s="13"/>
      <c r="S113" s="12">
        <f>IF(F113="",0,VLOOKUP(E113,'Points Allocation'!$B$7:$F$17,2+F113,0))</f>
        <v>0</v>
      </c>
      <c r="T113" s="12">
        <f>IF(G113="",0,VLOOKUP(E113,'Points Allocation'!$B$21:$F$31,2+G113,0))</f>
        <v>0</v>
      </c>
      <c r="U113" s="12">
        <f>IF(H113="",0,VLOOKUP(E113,'Points Allocation'!$B$35:$F$47,2+H113,0))</f>
        <v>0</v>
      </c>
      <c r="V113" s="12">
        <f>IF(I113="",0,VLOOKUP(E113,'Points Allocation'!$B$49:$F$59,2+I113,0))</f>
        <v>0</v>
      </c>
      <c r="W113" s="12">
        <f>IF(J113="",0,VLOOKUP(E113,'Points Allocation'!$B$63:$F$73,2+J113,0))</f>
        <v>0</v>
      </c>
      <c r="X113" s="12">
        <f>IF(K113="",0,VLOOKUP(E113,'Points Allocation'!$B$77:$F$87,2+K113,0))</f>
        <v>0</v>
      </c>
      <c r="Y113" s="12">
        <f>IF(L113="",0,VLOOKUP(E113,'Points Allocation'!$B$91:$F$101,2+L113,0))</f>
        <v>0</v>
      </c>
      <c r="Z113" s="36">
        <f t="shared" si="16"/>
        <v>0</v>
      </c>
      <c r="AA113" s="12">
        <f>IF(M113="",0,VLOOKUP(E113,'Points Allocation'!$I$7:$M$17,2+M113,0))</f>
        <v>0</v>
      </c>
      <c r="AB113" s="12">
        <f>IF(N113="",0,VLOOKUP(E113,'Points Allocation'!$I$21:$M$31,2+N113,0))</f>
        <v>0</v>
      </c>
      <c r="AC113" s="12">
        <f>IF(O113="",0,VLOOKUP(E113,'Points Allocation'!$I$35:$M$45,2+O113,0))</f>
        <v>0</v>
      </c>
      <c r="AD113" s="12">
        <f>IF(P113="",0,VLOOKUP(E113,'Points Allocation'!$I$49:$M$59,2+P113,0))</f>
        <v>0</v>
      </c>
      <c r="AE113" s="12">
        <f>IF(Q113="",0,VLOOKUP(E113,'Points Allocation'!$I$63:$M$73,2+Q113,0))</f>
        <v>0</v>
      </c>
      <c r="AF113" s="12">
        <f>IF(R113="",0,VLOOKUP(E113,'Points Allocation'!$I$77:$M$87,2+R113,0))</f>
        <v>0</v>
      </c>
      <c r="AG113" s="36">
        <f t="shared" si="17"/>
        <v>0</v>
      </c>
      <c r="AH113" s="14">
        <f t="shared" si="25"/>
        <v>0</v>
      </c>
      <c r="AI113" s="17">
        <v>1</v>
      </c>
      <c r="AJ113" s="47">
        <f t="shared" si="23"/>
        <v>0</v>
      </c>
      <c r="AK113" s="27" t="str">
        <f t="shared" si="19"/>
        <v>False</v>
      </c>
      <c r="AL113" s="27">
        <f t="shared" si="24"/>
        <v>0</v>
      </c>
    </row>
    <row r="114" spans="1:38" s="24" customFormat="1" hidden="1">
      <c r="A114" s="13"/>
      <c r="B114" s="13" t="s">
        <v>163</v>
      </c>
      <c r="C114" s="13" t="s">
        <v>156</v>
      </c>
      <c r="D114" s="27"/>
      <c r="E114" s="13">
        <v>64</v>
      </c>
      <c r="F114" s="13"/>
      <c r="G114" s="13"/>
      <c r="H114" s="13"/>
      <c r="I114" s="13"/>
      <c r="J114" s="13"/>
      <c r="K114" s="13"/>
      <c r="L114" s="13"/>
      <c r="M114" s="13"/>
      <c r="N114" s="13"/>
      <c r="O114" s="13"/>
      <c r="P114" s="13"/>
      <c r="Q114" s="13"/>
      <c r="R114" s="13"/>
      <c r="S114" s="12">
        <f>IF(F114="",0,VLOOKUP(E114,'Points Allocation'!$B$7:$F$17,2+F114,0))</f>
        <v>0</v>
      </c>
      <c r="T114" s="12">
        <f>IF(G114="",0,VLOOKUP(E114,'Points Allocation'!$B$21:$F$31,2+G114,0))</f>
        <v>0</v>
      </c>
      <c r="U114" s="12">
        <f>IF(H114="",0,VLOOKUP(E114,'Points Allocation'!$B$35:$F$47,2+H114,0))</f>
        <v>0</v>
      </c>
      <c r="V114" s="12">
        <f>IF(I114="",0,VLOOKUP(E114,'Points Allocation'!$B$49:$F$59,2+I114,0))</f>
        <v>0</v>
      </c>
      <c r="W114" s="12">
        <f>IF(J114="",0,VLOOKUP(E114,'Points Allocation'!$B$63:$F$73,2+J114,0))</f>
        <v>0</v>
      </c>
      <c r="X114" s="12">
        <f>IF(K114="",0,VLOOKUP(E114,'Points Allocation'!$B$77:$F$87,2+K114,0))</f>
        <v>0</v>
      </c>
      <c r="Y114" s="12">
        <f>IF(L114="",0,VLOOKUP(E114,'Points Allocation'!$B$91:$F$101,2+L114,0))</f>
        <v>0</v>
      </c>
      <c r="Z114" s="36">
        <f t="shared" si="16"/>
        <v>0</v>
      </c>
      <c r="AA114" s="12">
        <f>IF(M114="",0,VLOOKUP(E114,'Points Allocation'!$I$7:$M$17,2+M114,0))</f>
        <v>0</v>
      </c>
      <c r="AB114" s="12">
        <f>IF(N114="",0,VLOOKUP(E114,'Points Allocation'!$I$21:$M$31,2+N114,0))</f>
        <v>0</v>
      </c>
      <c r="AC114" s="12">
        <f>IF(O114="",0,VLOOKUP(E114,'Points Allocation'!$I$35:$M$45,2+O114,0))</f>
        <v>0</v>
      </c>
      <c r="AD114" s="12">
        <f>IF(P114="",0,VLOOKUP(E114,'Points Allocation'!$I$49:$M$59,2+P114,0))</f>
        <v>0</v>
      </c>
      <c r="AE114" s="12">
        <f>IF(Q114="",0,VLOOKUP(E114,'Points Allocation'!$I$63:$M$73,2+Q114,0))</f>
        <v>0</v>
      </c>
      <c r="AF114" s="12">
        <f>IF(R114="",0,VLOOKUP(E114,'Points Allocation'!$I$77:$M$87,2+R114,0))</f>
        <v>0</v>
      </c>
      <c r="AG114" s="36">
        <f t="shared" si="17"/>
        <v>0</v>
      </c>
      <c r="AH114" s="14">
        <f t="shared" si="25"/>
        <v>0</v>
      </c>
      <c r="AI114" s="17">
        <v>1</v>
      </c>
      <c r="AJ114" s="47">
        <f t="shared" si="23"/>
        <v>0</v>
      </c>
      <c r="AK114" s="27" t="str">
        <f t="shared" si="19"/>
        <v>False</v>
      </c>
      <c r="AL114" s="27">
        <f t="shared" si="24"/>
        <v>0</v>
      </c>
    </row>
    <row r="115" spans="1:38" s="24" customFormat="1" hidden="1">
      <c r="A115" s="13"/>
      <c r="B115" s="13" t="s">
        <v>163</v>
      </c>
      <c r="C115" s="13" t="s">
        <v>157</v>
      </c>
      <c r="D115" s="27"/>
      <c r="E115" s="13">
        <v>64</v>
      </c>
      <c r="F115" s="13"/>
      <c r="G115" s="13"/>
      <c r="H115" s="13"/>
      <c r="I115" s="13"/>
      <c r="J115" s="13"/>
      <c r="K115" s="13"/>
      <c r="L115" s="13"/>
      <c r="M115" s="13"/>
      <c r="N115" s="13"/>
      <c r="O115" s="13"/>
      <c r="P115" s="13"/>
      <c r="Q115" s="13"/>
      <c r="R115" s="13"/>
      <c r="S115" s="12">
        <f>IF(F115="",0,VLOOKUP(E115,'Points Allocation'!$B$7:$F$17,2+F115,0))</f>
        <v>0</v>
      </c>
      <c r="T115" s="12">
        <f>IF(G115="",0,VLOOKUP(E115,'Points Allocation'!$B$21:$F$31,2+G115,0))</f>
        <v>0</v>
      </c>
      <c r="U115" s="12">
        <f>IF(H115="",0,VLOOKUP(E115,'Points Allocation'!$B$35:$F$47,2+H115,0))</f>
        <v>0</v>
      </c>
      <c r="V115" s="12">
        <f>IF(I115="",0,VLOOKUP(E115,'Points Allocation'!$B$49:$F$59,2+I115,0))</f>
        <v>0</v>
      </c>
      <c r="W115" s="12">
        <f>IF(J115="",0,VLOOKUP(E115,'Points Allocation'!$B$63:$F$73,2+J115,0))</f>
        <v>0</v>
      </c>
      <c r="X115" s="12">
        <f>IF(K115="",0,VLOOKUP(E115,'Points Allocation'!$B$77:$F$87,2+K115,0))</f>
        <v>0</v>
      </c>
      <c r="Y115" s="12">
        <f>IF(L115="",0,VLOOKUP(E115,'Points Allocation'!$B$91:$F$101,2+L115,0))</f>
        <v>0</v>
      </c>
      <c r="Z115" s="36">
        <f t="shared" si="16"/>
        <v>0</v>
      </c>
      <c r="AA115" s="12">
        <f>IF(M115="",0,VLOOKUP(E115,'Points Allocation'!$I$7:$M$17,2+M115,0))</f>
        <v>0</v>
      </c>
      <c r="AB115" s="12">
        <f>IF(N115="",0,VLOOKUP(E115,'Points Allocation'!$I$21:$M$31,2+N115,0))</f>
        <v>0</v>
      </c>
      <c r="AC115" s="12">
        <f>IF(O115="",0,VLOOKUP(E115,'Points Allocation'!$I$35:$M$45,2+O115,0))</f>
        <v>0</v>
      </c>
      <c r="AD115" s="12">
        <f>IF(P115="",0,VLOOKUP(E115,'Points Allocation'!$I$49:$M$59,2+P115,0))</f>
        <v>0</v>
      </c>
      <c r="AE115" s="12">
        <f>IF(Q115="",0,VLOOKUP(E115,'Points Allocation'!$I$63:$M$73,2+Q115,0))</f>
        <v>0</v>
      </c>
      <c r="AF115" s="12">
        <f>IF(R115="",0,VLOOKUP(E115,'Points Allocation'!$I$77:$M$87,2+R115,0))</f>
        <v>0</v>
      </c>
      <c r="AG115" s="36">
        <f t="shared" si="17"/>
        <v>0</v>
      </c>
      <c r="AH115" s="14">
        <f t="shared" si="25"/>
        <v>0</v>
      </c>
      <c r="AI115" s="17">
        <v>1</v>
      </c>
      <c r="AJ115" s="47">
        <f t="shared" si="23"/>
        <v>0</v>
      </c>
      <c r="AK115" s="27" t="str">
        <f t="shared" si="19"/>
        <v>False</v>
      </c>
      <c r="AL115" s="27">
        <f t="shared" si="24"/>
        <v>0</v>
      </c>
    </row>
    <row r="116" spans="1:38" s="24" customFormat="1" hidden="1">
      <c r="A116" s="13"/>
      <c r="B116" s="13" t="s">
        <v>163</v>
      </c>
      <c r="C116" s="13" t="s">
        <v>158</v>
      </c>
      <c r="D116" s="27"/>
      <c r="E116" s="13">
        <v>64</v>
      </c>
      <c r="F116" s="13"/>
      <c r="G116" s="13"/>
      <c r="H116" s="13"/>
      <c r="I116" s="13"/>
      <c r="J116" s="13"/>
      <c r="K116" s="13"/>
      <c r="L116" s="13"/>
      <c r="M116" s="13"/>
      <c r="N116" s="13"/>
      <c r="O116" s="13"/>
      <c r="P116" s="13"/>
      <c r="Q116" s="13"/>
      <c r="R116" s="13"/>
      <c r="S116" s="12">
        <f>IF(F116="",0,VLOOKUP(E116,'Points Allocation'!$B$7:$F$17,2+F116,0))</f>
        <v>0</v>
      </c>
      <c r="T116" s="12">
        <f>IF(G116="",0,VLOOKUP(E116,'Points Allocation'!$B$21:$F$31,2+G116,0))</f>
        <v>0</v>
      </c>
      <c r="U116" s="12">
        <f>IF(H116="",0,VLOOKUP(E116,'Points Allocation'!$B$35:$F$47,2+H116,0))</f>
        <v>0</v>
      </c>
      <c r="V116" s="12">
        <f>IF(I116="",0,VLOOKUP(E116,'Points Allocation'!$B$49:$F$59,2+I116,0))</f>
        <v>0</v>
      </c>
      <c r="W116" s="12">
        <f>IF(J116="",0,VLOOKUP(E116,'Points Allocation'!$B$63:$F$73,2+J116,0))</f>
        <v>0</v>
      </c>
      <c r="X116" s="12">
        <f>IF(K116="",0,VLOOKUP(E116,'Points Allocation'!$B$77:$F$87,2+K116,0))</f>
        <v>0</v>
      </c>
      <c r="Y116" s="12">
        <f>IF(L116="",0,VLOOKUP(E116,'Points Allocation'!$B$91:$F$101,2+L116,0))</f>
        <v>0</v>
      </c>
      <c r="Z116" s="36">
        <f t="shared" si="16"/>
        <v>0</v>
      </c>
      <c r="AA116" s="12">
        <f>IF(M116="",0,VLOOKUP(E116,'Points Allocation'!$I$7:$M$17,2+M116,0))</f>
        <v>0</v>
      </c>
      <c r="AB116" s="12">
        <f>IF(N116="",0,VLOOKUP(E116,'Points Allocation'!$I$21:$M$31,2+N116,0))</f>
        <v>0</v>
      </c>
      <c r="AC116" s="12">
        <f>IF(O116="",0,VLOOKUP(E116,'Points Allocation'!$I$35:$M$45,2+O116,0))</f>
        <v>0</v>
      </c>
      <c r="AD116" s="12">
        <f>IF(P116="",0,VLOOKUP(E116,'Points Allocation'!$I$49:$M$59,2+P116,0))</f>
        <v>0</v>
      </c>
      <c r="AE116" s="12">
        <f>IF(Q116="",0,VLOOKUP(E116,'Points Allocation'!$I$63:$M$73,2+Q116,0))</f>
        <v>0</v>
      </c>
      <c r="AF116" s="12">
        <f>IF(R116="",0,VLOOKUP(E116,'Points Allocation'!$I$77:$M$87,2+R116,0))</f>
        <v>0</v>
      </c>
      <c r="AG116" s="36">
        <f t="shared" si="17"/>
        <v>0</v>
      </c>
      <c r="AH116" s="14">
        <f t="shared" si="25"/>
        <v>0</v>
      </c>
      <c r="AI116" s="17">
        <v>1</v>
      </c>
      <c r="AJ116" s="47">
        <f t="shared" si="23"/>
        <v>0</v>
      </c>
      <c r="AK116" s="27" t="str">
        <f t="shared" si="19"/>
        <v>False</v>
      </c>
      <c r="AL116" s="27">
        <f t="shared" si="24"/>
        <v>0</v>
      </c>
    </row>
    <row r="117" spans="1:38" s="24" customFormat="1" hidden="1">
      <c r="A117" s="13"/>
      <c r="B117" s="13" t="s">
        <v>164</v>
      </c>
      <c r="C117" s="13" t="s">
        <v>64</v>
      </c>
      <c r="D117" s="27"/>
      <c r="E117" s="13">
        <v>64</v>
      </c>
      <c r="F117" s="13"/>
      <c r="G117" s="13"/>
      <c r="H117" s="13"/>
      <c r="I117" s="13"/>
      <c r="J117" s="13"/>
      <c r="K117" s="13"/>
      <c r="L117" s="13"/>
      <c r="M117" s="13"/>
      <c r="N117" s="13"/>
      <c r="O117" s="13"/>
      <c r="P117" s="13"/>
      <c r="Q117" s="13"/>
      <c r="R117" s="13"/>
      <c r="S117" s="12">
        <f>IF(F117="",0,VLOOKUP(E117,'Points Allocation'!$B$7:$F$17,2+F117,0))</f>
        <v>0</v>
      </c>
      <c r="T117" s="12">
        <f>IF(G117="",0,VLOOKUP(E117,'Points Allocation'!$B$21:$F$31,2+G117,0))</f>
        <v>0</v>
      </c>
      <c r="U117" s="12">
        <f>IF(H117="",0,VLOOKUP(E117,'Points Allocation'!$B$35:$F$47,2+H117,0))</f>
        <v>0</v>
      </c>
      <c r="V117" s="12">
        <f>IF(I117="",0,VLOOKUP(E117,'Points Allocation'!$B$49:$F$59,2+I117,0))</f>
        <v>0</v>
      </c>
      <c r="W117" s="12">
        <f>IF(J117="",0,VLOOKUP(E117,'Points Allocation'!$B$63:$F$73,2+J117,0))</f>
        <v>0</v>
      </c>
      <c r="X117" s="12">
        <f>IF(K117="",0,VLOOKUP(E117,'Points Allocation'!$B$77:$F$87,2+K117,0))</f>
        <v>0</v>
      </c>
      <c r="Y117" s="12">
        <f>IF(L117="",0,VLOOKUP(E117,'Points Allocation'!$B$91:$F$101,2+L117,0))</f>
        <v>0</v>
      </c>
      <c r="Z117" s="36">
        <f t="shared" si="16"/>
        <v>0</v>
      </c>
      <c r="AA117" s="12">
        <f>IF(M117="",0,VLOOKUP(E117,'Points Allocation'!$I$7:$M$17,2+M117,0))</f>
        <v>0</v>
      </c>
      <c r="AB117" s="12">
        <f>IF(N117="",0,VLOOKUP(E117,'Points Allocation'!$I$21:$M$31,2+N117,0))</f>
        <v>0</v>
      </c>
      <c r="AC117" s="12">
        <f>IF(O117="",0,VLOOKUP(E117,'Points Allocation'!$I$35:$M$45,2+O117,0))</f>
        <v>0</v>
      </c>
      <c r="AD117" s="12">
        <f>IF(P117="",0,VLOOKUP(E117,'Points Allocation'!$I$49:$M$59,2+P117,0))</f>
        <v>0</v>
      </c>
      <c r="AE117" s="12">
        <f>IF(Q117="",0,VLOOKUP(E117,'Points Allocation'!$I$63:$M$73,2+Q117,0))</f>
        <v>0</v>
      </c>
      <c r="AF117" s="12">
        <f>IF(R117="",0,VLOOKUP(E117,'Points Allocation'!$I$77:$M$87,2+R117,0))</f>
        <v>0</v>
      </c>
      <c r="AG117" s="36">
        <f t="shared" si="17"/>
        <v>0</v>
      </c>
      <c r="AH117" s="14">
        <f>IF(AK117="False",0,-AL117)</f>
        <v>0</v>
      </c>
      <c r="AI117" s="17">
        <v>1</v>
      </c>
      <c r="AJ117" s="47">
        <f t="shared" ref="AJ117:AJ132" si="26">(SUM(Z117,AG117,AH117))*AI117</f>
        <v>0</v>
      </c>
      <c r="AK117" s="27" t="str">
        <f t="shared" si="19"/>
        <v>False</v>
      </c>
      <c r="AL117" s="27">
        <f t="shared" ref="AL117:AL132" si="27">IF(AG117&gt;U117,U117,AG117)</f>
        <v>0</v>
      </c>
    </row>
    <row r="118" spans="1:38" s="24" customFormat="1" hidden="1">
      <c r="A118" s="13"/>
      <c r="B118" s="13" t="s">
        <v>164</v>
      </c>
      <c r="C118" s="13" t="s">
        <v>63</v>
      </c>
      <c r="D118" s="27"/>
      <c r="E118" s="13">
        <v>64</v>
      </c>
      <c r="F118" s="13"/>
      <c r="G118" s="13"/>
      <c r="H118" s="13"/>
      <c r="I118" s="13"/>
      <c r="J118" s="13"/>
      <c r="K118" s="13"/>
      <c r="L118" s="13"/>
      <c r="M118" s="13"/>
      <c r="N118" s="13"/>
      <c r="O118" s="13"/>
      <c r="P118" s="13"/>
      <c r="Q118" s="13"/>
      <c r="R118" s="13"/>
      <c r="S118" s="12">
        <f>IF(F118="",0,VLOOKUP(E118,'Points Allocation'!$B$7:$F$17,2+F118,0))</f>
        <v>0</v>
      </c>
      <c r="T118" s="12">
        <f>IF(G118="",0,VLOOKUP(E118,'Points Allocation'!$B$21:$F$31,2+G118,0))</f>
        <v>0</v>
      </c>
      <c r="U118" s="12">
        <f>IF(H118="",0,VLOOKUP(E118,'Points Allocation'!$B$35:$F$47,2+H118,0))</f>
        <v>0</v>
      </c>
      <c r="V118" s="12">
        <f>IF(I118="",0,VLOOKUP(E118,'Points Allocation'!$B$49:$F$59,2+I118,0))</f>
        <v>0</v>
      </c>
      <c r="W118" s="12">
        <f>IF(J118="",0,VLOOKUP(E118,'Points Allocation'!$B$63:$F$73,2+J118,0))</f>
        <v>0</v>
      </c>
      <c r="X118" s="12">
        <f>IF(K118="",0,VLOOKUP(E118,'Points Allocation'!$B$77:$F$87,2+K118,0))</f>
        <v>0</v>
      </c>
      <c r="Y118" s="12">
        <f>IF(L118="",0,VLOOKUP(E118,'Points Allocation'!$B$91:$F$101,2+L118,0))</f>
        <v>0</v>
      </c>
      <c r="Z118" s="36">
        <f t="shared" si="16"/>
        <v>0</v>
      </c>
      <c r="AA118" s="12">
        <f>IF(M118="",0,VLOOKUP(E118,'Points Allocation'!$I$7:$M$17,2+M118,0))</f>
        <v>0</v>
      </c>
      <c r="AB118" s="12">
        <f>IF(N118="",0,VLOOKUP(E118,'Points Allocation'!$I$21:$M$31,2+N118,0))</f>
        <v>0</v>
      </c>
      <c r="AC118" s="12">
        <f>IF(O118="",0,VLOOKUP(E118,'Points Allocation'!$I$35:$M$45,2+O118,0))</f>
        <v>0</v>
      </c>
      <c r="AD118" s="12">
        <f>IF(P118="",0,VLOOKUP(E118,'Points Allocation'!$I$49:$M$59,2+P118,0))</f>
        <v>0</v>
      </c>
      <c r="AE118" s="12">
        <f>IF(Q118="",0,VLOOKUP(E118,'Points Allocation'!$I$63:$M$73,2+Q118,0))</f>
        <v>0</v>
      </c>
      <c r="AF118" s="12">
        <f>IF(R118="",0,VLOOKUP(E118,'Points Allocation'!$I$77:$M$87,2+R118,0))</f>
        <v>0</v>
      </c>
      <c r="AG118" s="36">
        <f t="shared" si="17"/>
        <v>0</v>
      </c>
      <c r="AH118" s="14">
        <f t="shared" ref="AH118:AH132" si="28">IF(AK118="False",0,-AL118)</f>
        <v>0</v>
      </c>
      <c r="AI118" s="17">
        <v>1</v>
      </c>
      <c r="AJ118" s="47">
        <f t="shared" si="26"/>
        <v>0</v>
      </c>
      <c r="AK118" s="27" t="str">
        <f t="shared" si="19"/>
        <v>False</v>
      </c>
      <c r="AL118" s="27">
        <f t="shared" si="27"/>
        <v>0</v>
      </c>
    </row>
    <row r="119" spans="1:38" s="24" customFormat="1" hidden="1">
      <c r="A119" s="13"/>
      <c r="B119" s="13" t="s">
        <v>164</v>
      </c>
      <c r="C119" s="13" t="s">
        <v>61</v>
      </c>
      <c r="D119" s="27"/>
      <c r="E119" s="13">
        <v>64</v>
      </c>
      <c r="F119" s="13"/>
      <c r="G119" s="13"/>
      <c r="H119" s="13"/>
      <c r="I119" s="13"/>
      <c r="J119" s="13"/>
      <c r="K119" s="13"/>
      <c r="L119" s="13"/>
      <c r="M119" s="13"/>
      <c r="N119" s="13"/>
      <c r="O119" s="13"/>
      <c r="P119" s="13"/>
      <c r="Q119" s="13"/>
      <c r="R119" s="13"/>
      <c r="S119" s="12">
        <f>IF(F119="",0,VLOOKUP(E119,'Points Allocation'!$B$7:$F$17,2+F119,0))</f>
        <v>0</v>
      </c>
      <c r="T119" s="12">
        <f>IF(G119="",0,VLOOKUP(E119,'Points Allocation'!$B$21:$F$31,2+G119,0))</f>
        <v>0</v>
      </c>
      <c r="U119" s="12">
        <f>IF(H119="",0,VLOOKUP(E119,'Points Allocation'!$B$35:$F$47,2+H119,0))</f>
        <v>0</v>
      </c>
      <c r="V119" s="12">
        <f>IF(I119="",0,VLOOKUP(E119,'Points Allocation'!$B$49:$F$59,2+I119,0))</f>
        <v>0</v>
      </c>
      <c r="W119" s="12">
        <f>IF(J119="",0,VLOOKUP(E119,'Points Allocation'!$B$63:$F$73,2+J119,0))</f>
        <v>0</v>
      </c>
      <c r="X119" s="12">
        <f>IF(K119="",0,VLOOKUP(E119,'Points Allocation'!$B$77:$F$87,2+K119,0))</f>
        <v>0</v>
      </c>
      <c r="Y119" s="12">
        <f>IF(L119="",0,VLOOKUP(E119,'Points Allocation'!$B$91:$F$101,2+L119,0))</f>
        <v>0</v>
      </c>
      <c r="Z119" s="36">
        <f t="shared" si="16"/>
        <v>0</v>
      </c>
      <c r="AA119" s="12">
        <f>IF(M119="",0,VLOOKUP(E119,'Points Allocation'!$I$7:$M$17,2+M119,0))</f>
        <v>0</v>
      </c>
      <c r="AB119" s="12">
        <f>IF(N119="",0,VLOOKUP(E119,'Points Allocation'!$I$21:$M$31,2+N119,0))</f>
        <v>0</v>
      </c>
      <c r="AC119" s="12">
        <f>IF(O119="",0,VLOOKUP(E119,'Points Allocation'!$I$35:$M$45,2+O119,0))</f>
        <v>0</v>
      </c>
      <c r="AD119" s="12">
        <f>IF(P119="",0,VLOOKUP(E119,'Points Allocation'!$I$49:$M$59,2+P119,0))</f>
        <v>0</v>
      </c>
      <c r="AE119" s="12">
        <f>IF(Q119="",0,VLOOKUP(E119,'Points Allocation'!$I$63:$M$73,2+Q119,0))</f>
        <v>0</v>
      </c>
      <c r="AF119" s="12">
        <f>IF(R119="",0,VLOOKUP(E119,'Points Allocation'!$I$77:$M$87,2+R119,0))</f>
        <v>0</v>
      </c>
      <c r="AG119" s="36">
        <f t="shared" si="17"/>
        <v>0</v>
      </c>
      <c r="AH119" s="14">
        <f t="shared" si="28"/>
        <v>0</v>
      </c>
      <c r="AI119" s="17">
        <v>1</v>
      </c>
      <c r="AJ119" s="47">
        <f t="shared" si="26"/>
        <v>0</v>
      </c>
      <c r="AK119" s="27" t="str">
        <f t="shared" si="19"/>
        <v>False</v>
      </c>
      <c r="AL119" s="27">
        <f t="shared" si="27"/>
        <v>0</v>
      </c>
    </row>
    <row r="120" spans="1:38" s="24" customFormat="1" hidden="1">
      <c r="A120" s="13"/>
      <c r="B120" s="13" t="s">
        <v>164</v>
      </c>
      <c r="C120" s="13" t="s">
        <v>60</v>
      </c>
      <c r="D120" s="27"/>
      <c r="E120" s="13">
        <v>64</v>
      </c>
      <c r="F120" s="13"/>
      <c r="G120" s="13"/>
      <c r="H120" s="13"/>
      <c r="I120" s="13"/>
      <c r="J120" s="13"/>
      <c r="K120" s="13"/>
      <c r="L120" s="13"/>
      <c r="M120" s="13"/>
      <c r="N120" s="13"/>
      <c r="O120" s="13"/>
      <c r="P120" s="13"/>
      <c r="Q120" s="13"/>
      <c r="R120" s="13"/>
      <c r="S120" s="12">
        <f>IF(F120="",0,VLOOKUP(E120,'Points Allocation'!$B$7:$F$17,2+F120,0))</f>
        <v>0</v>
      </c>
      <c r="T120" s="12">
        <f>IF(G120="",0,VLOOKUP(E120,'Points Allocation'!$B$21:$F$31,2+G120,0))</f>
        <v>0</v>
      </c>
      <c r="U120" s="12">
        <f>IF(H120="",0,VLOOKUP(E120,'Points Allocation'!$B$35:$F$47,2+H120,0))</f>
        <v>0</v>
      </c>
      <c r="V120" s="12">
        <f>IF(I120="",0,VLOOKUP(E120,'Points Allocation'!$B$49:$F$59,2+I120,0))</f>
        <v>0</v>
      </c>
      <c r="W120" s="12">
        <f>IF(J120="",0,VLOOKUP(E120,'Points Allocation'!$B$63:$F$73,2+J120,0))</f>
        <v>0</v>
      </c>
      <c r="X120" s="12">
        <f>IF(K120="",0,VLOOKUP(E120,'Points Allocation'!$B$77:$F$87,2+K120,0))</f>
        <v>0</v>
      </c>
      <c r="Y120" s="12">
        <f>IF(L120="",0,VLOOKUP(E120,'Points Allocation'!$B$91:$F$101,2+L120,0))</f>
        <v>0</v>
      </c>
      <c r="Z120" s="36">
        <f t="shared" si="16"/>
        <v>0</v>
      </c>
      <c r="AA120" s="12">
        <f>IF(M120="",0,VLOOKUP(E120,'Points Allocation'!$I$7:$M$17,2+M120,0))</f>
        <v>0</v>
      </c>
      <c r="AB120" s="12">
        <f>IF(N120="",0,VLOOKUP(E120,'Points Allocation'!$I$21:$M$31,2+N120,0))</f>
        <v>0</v>
      </c>
      <c r="AC120" s="12">
        <f>IF(O120="",0,VLOOKUP(E120,'Points Allocation'!$I$35:$M$45,2+O120,0))</f>
        <v>0</v>
      </c>
      <c r="AD120" s="12">
        <f>IF(P120="",0,VLOOKUP(E120,'Points Allocation'!$I$49:$M$59,2+P120,0))</f>
        <v>0</v>
      </c>
      <c r="AE120" s="12">
        <f>IF(Q120="",0,VLOOKUP(E120,'Points Allocation'!$I$63:$M$73,2+Q120,0))</f>
        <v>0</v>
      </c>
      <c r="AF120" s="12">
        <f>IF(R120="",0,VLOOKUP(E120,'Points Allocation'!$I$77:$M$87,2+R120,0))</f>
        <v>0</v>
      </c>
      <c r="AG120" s="36">
        <f t="shared" si="17"/>
        <v>0</v>
      </c>
      <c r="AH120" s="14">
        <f t="shared" si="28"/>
        <v>0</v>
      </c>
      <c r="AI120" s="17">
        <v>1</v>
      </c>
      <c r="AJ120" s="47">
        <f t="shared" si="26"/>
        <v>0</v>
      </c>
      <c r="AK120" s="27" t="str">
        <f t="shared" si="19"/>
        <v>False</v>
      </c>
      <c r="AL120" s="27">
        <f t="shared" si="27"/>
        <v>0</v>
      </c>
    </row>
    <row r="121" spans="1:38" s="24" customFormat="1" hidden="1">
      <c r="A121" s="13"/>
      <c r="B121" s="13" t="s">
        <v>164</v>
      </c>
      <c r="C121" s="13" t="s">
        <v>62</v>
      </c>
      <c r="D121" s="27"/>
      <c r="E121" s="13">
        <v>64</v>
      </c>
      <c r="F121" s="13"/>
      <c r="G121" s="13"/>
      <c r="H121" s="13"/>
      <c r="I121" s="13"/>
      <c r="J121" s="13"/>
      <c r="K121" s="13"/>
      <c r="L121" s="13"/>
      <c r="M121" s="13"/>
      <c r="N121" s="13"/>
      <c r="O121" s="13"/>
      <c r="P121" s="13"/>
      <c r="Q121" s="13"/>
      <c r="R121" s="13"/>
      <c r="S121" s="12">
        <f>IF(F121="",0,VLOOKUP(E121,'Points Allocation'!$B$7:$F$17,2+F121,0))</f>
        <v>0</v>
      </c>
      <c r="T121" s="12">
        <f>IF(G121="",0,VLOOKUP(E121,'Points Allocation'!$B$21:$F$31,2+G121,0))</f>
        <v>0</v>
      </c>
      <c r="U121" s="12">
        <f>IF(H121="",0,VLOOKUP(E121,'Points Allocation'!$B$35:$F$47,2+H121,0))</f>
        <v>0</v>
      </c>
      <c r="V121" s="12">
        <f>IF(I121="",0,VLOOKUP(E121,'Points Allocation'!$B$49:$F$59,2+I121,0))</f>
        <v>0</v>
      </c>
      <c r="W121" s="12">
        <f>IF(J121="",0,VLOOKUP(E121,'Points Allocation'!$B$63:$F$73,2+J121,0))</f>
        <v>0</v>
      </c>
      <c r="X121" s="12">
        <f>IF(K121="",0,VLOOKUP(E121,'Points Allocation'!$B$77:$F$87,2+K121,0))</f>
        <v>0</v>
      </c>
      <c r="Y121" s="12">
        <f>IF(L121="",0,VLOOKUP(E121,'Points Allocation'!$B$91:$F$101,2+L121,0))</f>
        <v>0</v>
      </c>
      <c r="Z121" s="36">
        <f t="shared" si="16"/>
        <v>0</v>
      </c>
      <c r="AA121" s="12">
        <f>IF(M121="",0,VLOOKUP(E121,'Points Allocation'!$I$7:$M$17,2+M121,0))</f>
        <v>0</v>
      </c>
      <c r="AB121" s="12">
        <f>IF(N121="",0,VLOOKUP(E121,'Points Allocation'!$I$21:$M$31,2+N121,0))</f>
        <v>0</v>
      </c>
      <c r="AC121" s="12">
        <f>IF(O121="",0,VLOOKUP(E121,'Points Allocation'!$I$35:$M$45,2+O121,0))</f>
        <v>0</v>
      </c>
      <c r="AD121" s="12">
        <f>IF(P121="",0,VLOOKUP(E121,'Points Allocation'!$I$49:$M$59,2+P121,0))</f>
        <v>0</v>
      </c>
      <c r="AE121" s="12">
        <f>IF(Q121="",0,VLOOKUP(E121,'Points Allocation'!$I$63:$M$73,2+Q121,0))</f>
        <v>0</v>
      </c>
      <c r="AF121" s="12">
        <f>IF(R121="",0,VLOOKUP(E121,'Points Allocation'!$I$77:$M$87,2+R121,0))</f>
        <v>0</v>
      </c>
      <c r="AG121" s="36">
        <f t="shared" si="17"/>
        <v>0</v>
      </c>
      <c r="AH121" s="14">
        <f t="shared" si="28"/>
        <v>0</v>
      </c>
      <c r="AI121" s="17">
        <v>1</v>
      </c>
      <c r="AJ121" s="47">
        <f t="shared" si="26"/>
        <v>0</v>
      </c>
      <c r="AK121" s="27" t="str">
        <f t="shared" si="19"/>
        <v>False</v>
      </c>
      <c r="AL121" s="27">
        <f t="shared" si="27"/>
        <v>0</v>
      </c>
    </row>
    <row r="122" spans="1:38" s="24" customFormat="1" hidden="1">
      <c r="A122" s="13"/>
      <c r="B122" s="13" t="s">
        <v>164</v>
      </c>
      <c r="C122" s="13" t="s">
        <v>65</v>
      </c>
      <c r="D122" s="27"/>
      <c r="E122" s="13">
        <v>64</v>
      </c>
      <c r="F122" s="13"/>
      <c r="G122" s="13"/>
      <c r="H122" s="13"/>
      <c r="I122" s="13"/>
      <c r="J122" s="13"/>
      <c r="K122" s="13"/>
      <c r="L122" s="13"/>
      <c r="M122" s="13"/>
      <c r="N122" s="13"/>
      <c r="O122" s="13"/>
      <c r="P122" s="13"/>
      <c r="Q122" s="13"/>
      <c r="R122" s="13"/>
      <c r="S122" s="12">
        <f>IF(F122="",0,VLOOKUP(E122,'Points Allocation'!$B$7:$F$17,2+F122,0))</f>
        <v>0</v>
      </c>
      <c r="T122" s="12">
        <f>IF(G122="",0,VLOOKUP(E122,'Points Allocation'!$B$21:$F$31,2+G122,0))</f>
        <v>0</v>
      </c>
      <c r="U122" s="12">
        <f>IF(H122="",0,VLOOKUP(E122,'Points Allocation'!$B$35:$F$47,2+H122,0))</f>
        <v>0</v>
      </c>
      <c r="V122" s="12">
        <f>IF(I122="",0,VLOOKUP(E122,'Points Allocation'!$B$49:$F$59,2+I122,0))</f>
        <v>0</v>
      </c>
      <c r="W122" s="12">
        <f>IF(J122="",0,VLOOKUP(E122,'Points Allocation'!$B$63:$F$73,2+J122,0))</f>
        <v>0</v>
      </c>
      <c r="X122" s="12">
        <f>IF(K122="",0,VLOOKUP(E122,'Points Allocation'!$B$77:$F$87,2+K122,0))</f>
        <v>0</v>
      </c>
      <c r="Y122" s="12">
        <f>IF(L122="",0,VLOOKUP(E122,'Points Allocation'!$B$91:$F$101,2+L122,0))</f>
        <v>0</v>
      </c>
      <c r="Z122" s="36">
        <f t="shared" si="16"/>
        <v>0</v>
      </c>
      <c r="AA122" s="12">
        <f>IF(M122="",0,VLOOKUP(E122,'Points Allocation'!$I$7:$M$17,2+M122,0))</f>
        <v>0</v>
      </c>
      <c r="AB122" s="12">
        <f>IF(N122="",0,VLOOKUP(E122,'Points Allocation'!$I$21:$M$31,2+N122,0))</f>
        <v>0</v>
      </c>
      <c r="AC122" s="12">
        <f>IF(O122="",0,VLOOKUP(E122,'Points Allocation'!$I$35:$M$45,2+O122,0))</f>
        <v>0</v>
      </c>
      <c r="AD122" s="12">
        <f>IF(P122="",0,VLOOKUP(E122,'Points Allocation'!$I$49:$M$59,2+P122,0))</f>
        <v>0</v>
      </c>
      <c r="AE122" s="12">
        <f>IF(Q122="",0,VLOOKUP(E122,'Points Allocation'!$I$63:$M$73,2+Q122,0))</f>
        <v>0</v>
      </c>
      <c r="AF122" s="12">
        <f>IF(R122="",0,VLOOKUP(E122,'Points Allocation'!$I$77:$M$87,2+R122,0))</f>
        <v>0</v>
      </c>
      <c r="AG122" s="36">
        <f t="shared" si="17"/>
        <v>0</v>
      </c>
      <c r="AH122" s="14">
        <f t="shared" si="28"/>
        <v>0</v>
      </c>
      <c r="AI122" s="17">
        <v>1.5</v>
      </c>
      <c r="AJ122" s="47">
        <f t="shared" si="26"/>
        <v>0</v>
      </c>
      <c r="AK122" s="27" t="str">
        <f t="shared" si="19"/>
        <v>False</v>
      </c>
      <c r="AL122" s="27">
        <f t="shared" si="27"/>
        <v>0</v>
      </c>
    </row>
    <row r="123" spans="1:38" s="24" customFormat="1" hidden="1">
      <c r="A123" s="13"/>
      <c r="B123" s="13" t="s">
        <v>164</v>
      </c>
      <c r="C123" s="13" t="s">
        <v>67</v>
      </c>
      <c r="D123" s="27"/>
      <c r="E123" s="13">
        <v>64</v>
      </c>
      <c r="F123" s="13"/>
      <c r="G123" s="13"/>
      <c r="H123" s="13"/>
      <c r="I123" s="13"/>
      <c r="J123" s="13"/>
      <c r="K123" s="13"/>
      <c r="L123" s="13"/>
      <c r="M123" s="13"/>
      <c r="N123" s="13"/>
      <c r="O123" s="13"/>
      <c r="P123" s="13"/>
      <c r="Q123" s="13"/>
      <c r="R123" s="13"/>
      <c r="S123" s="12">
        <f>IF(F123="",0,VLOOKUP(E123,'Points Allocation'!$B$7:$F$17,2+F123,0))</f>
        <v>0</v>
      </c>
      <c r="T123" s="12">
        <f>IF(G123="",0,VLOOKUP(E123,'Points Allocation'!$B$21:$F$31,2+G123,0))</f>
        <v>0</v>
      </c>
      <c r="U123" s="12">
        <f>IF(H123="",0,VLOOKUP(E123,'Points Allocation'!$B$35:$F$47,2+H123,0))</f>
        <v>0</v>
      </c>
      <c r="V123" s="12">
        <f>IF(I123="",0,VLOOKUP(E123,'Points Allocation'!$B$49:$F$59,2+I123,0))</f>
        <v>0</v>
      </c>
      <c r="W123" s="12">
        <f>IF(J123="",0,VLOOKUP(E123,'Points Allocation'!$B$63:$F$73,2+J123,0))</f>
        <v>0</v>
      </c>
      <c r="X123" s="12">
        <f>IF(K123="",0,VLOOKUP(E123,'Points Allocation'!$B$77:$F$87,2+K123,0))</f>
        <v>0</v>
      </c>
      <c r="Y123" s="12">
        <f>IF(L123="",0,VLOOKUP(E123,'Points Allocation'!$B$91:$F$101,2+L123,0))</f>
        <v>0</v>
      </c>
      <c r="Z123" s="36">
        <f t="shared" si="16"/>
        <v>0</v>
      </c>
      <c r="AA123" s="12">
        <f>IF(M123="",0,VLOOKUP(E123,'Points Allocation'!$I$7:$M$17,2+M123,0))</f>
        <v>0</v>
      </c>
      <c r="AB123" s="12">
        <f>IF(N123="",0,VLOOKUP(E123,'Points Allocation'!$I$21:$M$31,2+N123,0))</f>
        <v>0</v>
      </c>
      <c r="AC123" s="12">
        <f>IF(O123="",0,VLOOKUP(E123,'Points Allocation'!$I$35:$M$45,2+O123,0))</f>
        <v>0</v>
      </c>
      <c r="AD123" s="12">
        <f>IF(P123="",0,VLOOKUP(E123,'Points Allocation'!$I$49:$M$59,2+P123,0))</f>
        <v>0</v>
      </c>
      <c r="AE123" s="12">
        <f>IF(Q123="",0,VLOOKUP(E123,'Points Allocation'!$I$63:$M$73,2+Q123,0))</f>
        <v>0</v>
      </c>
      <c r="AF123" s="12">
        <f>IF(R123="",0,VLOOKUP(E123,'Points Allocation'!$I$77:$M$87,2+R123,0))</f>
        <v>0</v>
      </c>
      <c r="AG123" s="36">
        <f t="shared" si="17"/>
        <v>0</v>
      </c>
      <c r="AH123" s="14">
        <f t="shared" si="28"/>
        <v>0</v>
      </c>
      <c r="AI123" s="17">
        <v>1</v>
      </c>
      <c r="AJ123" s="47">
        <f t="shared" si="26"/>
        <v>0</v>
      </c>
      <c r="AK123" s="27" t="str">
        <f t="shared" si="19"/>
        <v>False</v>
      </c>
      <c r="AL123" s="27">
        <f t="shared" si="27"/>
        <v>0</v>
      </c>
    </row>
    <row r="124" spans="1:38" s="24" customFormat="1" hidden="1">
      <c r="A124" s="13"/>
      <c r="B124" s="13" t="s">
        <v>164</v>
      </c>
      <c r="C124" s="13" t="s">
        <v>176</v>
      </c>
      <c r="D124" s="27"/>
      <c r="E124" s="13">
        <v>64</v>
      </c>
      <c r="F124" s="13"/>
      <c r="G124" s="13"/>
      <c r="H124" s="13"/>
      <c r="I124" s="13"/>
      <c r="J124" s="13"/>
      <c r="K124" s="13"/>
      <c r="L124" s="13"/>
      <c r="M124" s="13"/>
      <c r="N124" s="13"/>
      <c r="O124" s="13"/>
      <c r="P124" s="13"/>
      <c r="Q124" s="13"/>
      <c r="R124" s="13"/>
      <c r="S124" s="12">
        <f>IF(F124="",0,VLOOKUP(E124,'Points Allocation'!$B$7:$F$17,2+F124,0))</f>
        <v>0</v>
      </c>
      <c r="T124" s="12">
        <f>IF(G124="",0,VLOOKUP(E124,'Points Allocation'!$B$21:$F$31,2+G124,0))</f>
        <v>0</v>
      </c>
      <c r="U124" s="12">
        <f>IF(H124="",0,VLOOKUP(E124,'Points Allocation'!$B$35:$F$47,2+H124,0))</f>
        <v>0</v>
      </c>
      <c r="V124" s="12">
        <f>IF(I124="",0,VLOOKUP(E124,'Points Allocation'!$B$49:$F$59,2+I124,0))</f>
        <v>0</v>
      </c>
      <c r="W124" s="12">
        <f>IF(J124="",0,VLOOKUP(E124,'Points Allocation'!$B$63:$F$73,2+J124,0))</f>
        <v>0</v>
      </c>
      <c r="X124" s="12">
        <f>IF(K124="",0,VLOOKUP(E124,'Points Allocation'!$B$77:$F$87,2+K124,0))</f>
        <v>0</v>
      </c>
      <c r="Y124" s="12">
        <f>IF(L124="",0,VLOOKUP(E124,'Points Allocation'!$B$91:$F$101,2+L124,0))</f>
        <v>0</v>
      </c>
      <c r="Z124" s="36">
        <f t="shared" si="16"/>
        <v>0</v>
      </c>
      <c r="AA124" s="12">
        <f>IF(M124="",0,VLOOKUP(E124,'Points Allocation'!$I$7:$M$17,2+M124,0))</f>
        <v>0</v>
      </c>
      <c r="AB124" s="12">
        <f>IF(N124="",0,VLOOKUP(E124,'Points Allocation'!$I$21:$M$31,2+N124,0))</f>
        <v>0</v>
      </c>
      <c r="AC124" s="12">
        <f>IF(O124="",0,VLOOKUP(E124,'Points Allocation'!$I$35:$M$45,2+O124,0))</f>
        <v>0</v>
      </c>
      <c r="AD124" s="12">
        <f>IF(P124="",0,VLOOKUP(E124,'Points Allocation'!$I$49:$M$59,2+P124,0))</f>
        <v>0</v>
      </c>
      <c r="AE124" s="12">
        <f>IF(Q124="",0,VLOOKUP(E124,'Points Allocation'!$I$63:$M$73,2+Q124,0))</f>
        <v>0</v>
      </c>
      <c r="AF124" s="12">
        <f>IF(R124="",0,VLOOKUP(E124,'Points Allocation'!$I$77:$M$87,2+R124,0))</f>
        <v>0</v>
      </c>
      <c r="AG124" s="36">
        <f t="shared" si="17"/>
        <v>0</v>
      </c>
      <c r="AH124" s="14">
        <f t="shared" si="28"/>
        <v>0</v>
      </c>
      <c r="AI124" s="17">
        <v>1</v>
      </c>
      <c r="AJ124" s="47">
        <f t="shared" si="26"/>
        <v>0</v>
      </c>
      <c r="AK124" s="27" t="str">
        <f t="shared" si="19"/>
        <v>False</v>
      </c>
      <c r="AL124" s="27">
        <f t="shared" si="27"/>
        <v>0</v>
      </c>
    </row>
    <row r="125" spans="1:38" s="24" customFormat="1" hidden="1">
      <c r="A125" s="13"/>
      <c r="B125" s="13" t="s">
        <v>164</v>
      </c>
      <c r="C125" s="13" t="s">
        <v>68</v>
      </c>
      <c r="D125" s="27"/>
      <c r="E125" s="13">
        <v>64</v>
      </c>
      <c r="F125" s="13"/>
      <c r="G125" s="13"/>
      <c r="H125" s="13"/>
      <c r="I125" s="13"/>
      <c r="J125" s="13"/>
      <c r="K125" s="13"/>
      <c r="L125" s="13"/>
      <c r="M125" s="13"/>
      <c r="N125" s="13"/>
      <c r="O125" s="13"/>
      <c r="P125" s="13"/>
      <c r="Q125" s="13"/>
      <c r="R125" s="13"/>
      <c r="S125" s="12">
        <f>IF(F125="",0,VLOOKUP(E125,'Points Allocation'!$B$7:$F$17,2+F125,0))</f>
        <v>0</v>
      </c>
      <c r="T125" s="12">
        <f>IF(G125="",0,VLOOKUP(E125,'Points Allocation'!$B$21:$F$31,2+G125,0))</f>
        <v>0</v>
      </c>
      <c r="U125" s="12">
        <f>IF(H125="",0,VLOOKUP(E125,'Points Allocation'!$B$35:$F$47,2+H125,0))</f>
        <v>0</v>
      </c>
      <c r="V125" s="12">
        <f>IF(I125="",0,VLOOKUP(E125,'Points Allocation'!$B$49:$F$59,2+I125,0))</f>
        <v>0</v>
      </c>
      <c r="W125" s="12">
        <f>IF(J125="",0,VLOOKUP(E125,'Points Allocation'!$B$63:$F$73,2+J125,0))</f>
        <v>0</v>
      </c>
      <c r="X125" s="12">
        <f>IF(K125="",0,VLOOKUP(E125,'Points Allocation'!$B$77:$F$87,2+K125,0))</f>
        <v>0</v>
      </c>
      <c r="Y125" s="12">
        <f>IF(L125="",0,VLOOKUP(E125,'Points Allocation'!$B$91:$F$101,2+L125,0))</f>
        <v>0</v>
      </c>
      <c r="Z125" s="36">
        <f t="shared" si="16"/>
        <v>0</v>
      </c>
      <c r="AA125" s="12">
        <f>IF(M125="",0,VLOOKUP(E125,'Points Allocation'!$I$7:$M$17,2+M125,0))</f>
        <v>0</v>
      </c>
      <c r="AB125" s="12">
        <f>IF(N125="",0,VLOOKUP(E125,'Points Allocation'!$I$21:$M$31,2+N125,0))</f>
        <v>0</v>
      </c>
      <c r="AC125" s="12">
        <f>IF(O125="",0,VLOOKUP(E125,'Points Allocation'!$I$35:$M$45,2+O125,0))</f>
        <v>0</v>
      </c>
      <c r="AD125" s="12">
        <f>IF(P125="",0,VLOOKUP(E125,'Points Allocation'!$I$49:$M$59,2+P125,0))</f>
        <v>0</v>
      </c>
      <c r="AE125" s="12">
        <f>IF(Q125="",0,VLOOKUP(E125,'Points Allocation'!$I$63:$M$73,2+Q125,0))</f>
        <v>0</v>
      </c>
      <c r="AF125" s="12">
        <f>IF(R125="",0,VLOOKUP(E125,'Points Allocation'!$I$77:$M$87,2+R125,0))</f>
        <v>0</v>
      </c>
      <c r="AG125" s="36">
        <f t="shared" si="17"/>
        <v>0</v>
      </c>
      <c r="AH125" s="14">
        <f t="shared" si="28"/>
        <v>0</v>
      </c>
      <c r="AI125" s="17">
        <v>1</v>
      </c>
      <c r="AJ125" s="47">
        <f t="shared" si="26"/>
        <v>0</v>
      </c>
      <c r="AK125" s="27" t="str">
        <f t="shared" si="19"/>
        <v>False</v>
      </c>
      <c r="AL125" s="27">
        <f t="shared" si="27"/>
        <v>0</v>
      </c>
    </row>
    <row r="126" spans="1:38" s="24" customFormat="1" hidden="1">
      <c r="A126" s="13"/>
      <c r="B126" s="13" t="s">
        <v>164</v>
      </c>
      <c r="C126" s="13" t="s">
        <v>69</v>
      </c>
      <c r="D126" s="27"/>
      <c r="E126" s="13">
        <v>64</v>
      </c>
      <c r="F126" s="13"/>
      <c r="G126" s="13"/>
      <c r="H126" s="13"/>
      <c r="I126" s="13"/>
      <c r="J126" s="13"/>
      <c r="K126" s="13"/>
      <c r="L126" s="13"/>
      <c r="M126" s="13"/>
      <c r="N126" s="13"/>
      <c r="O126" s="13"/>
      <c r="P126" s="13"/>
      <c r="Q126" s="13"/>
      <c r="R126" s="13"/>
      <c r="S126" s="12">
        <f>IF(F126="",0,VLOOKUP(E126,'Points Allocation'!$B$7:$F$17,2+F126,0))</f>
        <v>0</v>
      </c>
      <c r="T126" s="12">
        <f>IF(G126="",0,VLOOKUP(E126,'Points Allocation'!$B$21:$F$31,2+G126,0))</f>
        <v>0</v>
      </c>
      <c r="U126" s="12">
        <f>IF(H126="",0,VLOOKUP(E126,'Points Allocation'!$B$35:$F$47,2+H126,0))</f>
        <v>0</v>
      </c>
      <c r="V126" s="12">
        <f>IF(I126="",0,VLOOKUP(E126,'Points Allocation'!$B$49:$F$59,2+I126,0))</f>
        <v>0</v>
      </c>
      <c r="W126" s="12">
        <f>IF(J126="",0,VLOOKUP(E126,'Points Allocation'!$B$63:$F$73,2+J126,0))</f>
        <v>0</v>
      </c>
      <c r="X126" s="12">
        <f>IF(K126="",0,VLOOKUP(E126,'Points Allocation'!$B$77:$F$87,2+K126,0))</f>
        <v>0</v>
      </c>
      <c r="Y126" s="12">
        <f>IF(L126="",0,VLOOKUP(E126,'Points Allocation'!$B$91:$F$101,2+L126,0))</f>
        <v>0</v>
      </c>
      <c r="Z126" s="36">
        <f t="shared" si="16"/>
        <v>0</v>
      </c>
      <c r="AA126" s="12">
        <f>IF(M126="",0,VLOOKUP(E126,'Points Allocation'!$I$7:$M$17,2+M126,0))</f>
        <v>0</v>
      </c>
      <c r="AB126" s="12">
        <f>IF(N126="",0,VLOOKUP(E126,'Points Allocation'!$I$21:$M$31,2+N126,0))</f>
        <v>0</v>
      </c>
      <c r="AC126" s="12">
        <f>IF(O126="",0,VLOOKUP(E126,'Points Allocation'!$I$35:$M$45,2+O126,0))</f>
        <v>0</v>
      </c>
      <c r="AD126" s="12">
        <f>IF(P126="",0,VLOOKUP(E126,'Points Allocation'!$I$49:$M$59,2+P126,0))</f>
        <v>0</v>
      </c>
      <c r="AE126" s="12">
        <f>IF(Q126="",0,VLOOKUP(E126,'Points Allocation'!$I$63:$M$73,2+Q126,0))</f>
        <v>0</v>
      </c>
      <c r="AF126" s="12">
        <f>IF(R126="",0,VLOOKUP(E126,'Points Allocation'!$I$77:$M$87,2+R126,0))</f>
        <v>0</v>
      </c>
      <c r="AG126" s="36">
        <f t="shared" si="17"/>
        <v>0</v>
      </c>
      <c r="AH126" s="14">
        <f t="shared" si="28"/>
        <v>0</v>
      </c>
      <c r="AI126" s="17">
        <v>1</v>
      </c>
      <c r="AJ126" s="47">
        <f t="shared" si="26"/>
        <v>0</v>
      </c>
      <c r="AK126" s="27" t="str">
        <f t="shared" si="19"/>
        <v>False</v>
      </c>
      <c r="AL126" s="27">
        <f t="shared" si="27"/>
        <v>0</v>
      </c>
    </row>
    <row r="127" spans="1:38" s="24" customFormat="1" hidden="1">
      <c r="A127" s="13"/>
      <c r="B127" s="13" t="s">
        <v>164</v>
      </c>
      <c r="C127" s="13" t="s">
        <v>153</v>
      </c>
      <c r="D127" s="27"/>
      <c r="E127" s="13">
        <v>64</v>
      </c>
      <c r="F127" s="13"/>
      <c r="G127" s="13"/>
      <c r="H127" s="13"/>
      <c r="I127" s="13"/>
      <c r="J127" s="13"/>
      <c r="K127" s="13"/>
      <c r="L127" s="13"/>
      <c r="M127" s="13"/>
      <c r="N127" s="13"/>
      <c r="O127" s="13"/>
      <c r="P127" s="13"/>
      <c r="Q127" s="13"/>
      <c r="R127" s="13"/>
      <c r="S127" s="12">
        <f>IF(F127="",0,VLOOKUP(E127,'Points Allocation'!$B$7:$F$17,2+F127,0))</f>
        <v>0</v>
      </c>
      <c r="T127" s="12">
        <f>IF(G127="",0,VLOOKUP(E127,'Points Allocation'!$B$21:$F$31,2+G127,0))</f>
        <v>0</v>
      </c>
      <c r="U127" s="12">
        <f>IF(H127="",0,VLOOKUP(E127,'Points Allocation'!$B$35:$F$47,2+H127,0))</f>
        <v>0</v>
      </c>
      <c r="V127" s="12">
        <f>IF(I127="",0,VLOOKUP(E127,'Points Allocation'!$B$49:$F$59,2+I127,0))</f>
        <v>0</v>
      </c>
      <c r="W127" s="12">
        <f>IF(J127="",0,VLOOKUP(E127,'Points Allocation'!$B$63:$F$73,2+J127,0))</f>
        <v>0</v>
      </c>
      <c r="X127" s="12">
        <f>IF(K127="",0,VLOOKUP(E127,'Points Allocation'!$B$77:$F$87,2+K127,0))</f>
        <v>0</v>
      </c>
      <c r="Y127" s="12">
        <f>IF(L127="",0,VLOOKUP(E127,'Points Allocation'!$B$91:$F$101,2+L127,0))</f>
        <v>0</v>
      </c>
      <c r="Z127" s="36">
        <f t="shared" si="16"/>
        <v>0</v>
      </c>
      <c r="AA127" s="12">
        <f>IF(M127="",0,VLOOKUP(E127,'Points Allocation'!$I$7:$M$17,2+M127,0))</f>
        <v>0</v>
      </c>
      <c r="AB127" s="12">
        <f>IF(N127="",0,VLOOKUP(E127,'Points Allocation'!$I$21:$M$31,2+N127,0))</f>
        <v>0</v>
      </c>
      <c r="AC127" s="12">
        <f>IF(O127="",0,VLOOKUP(E127,'Points Allocation'!$I$35:$M$45,2+O127,0))</f>
        <v>0</v>
      </c>
      <c r="AD127" s="12">
        <f>IF(P127="",0,VLOOKUP(E127,'Points Allocation'!$I$49:$M$59,2+P127,0))</f>
        <v>0</v>
      </c>
      <c r="AE127" s="12">
        <f>IF(Q127="",0,VLOOKUP(E127,'Points Allocation'!$I$63:$M$73,2+Q127,0))</f>
        <v>0</v>
      </c>
      <c r="AF127" s="12">
        <f>IF(R127="",0,VLOOKUP(E127,'Points Allocation'!$I$77:$M$87,2+R127,0))</f>
        <v>0</v>
      </c>
      <c r="AG127" s="36">
        <f t="shared" si="17"/>
        <v>0</v>
      </c>
      <c r="AH127" s="14">
        <f t="shared" si="28"/>
        <v>0</v>
      </c>
      <c r="AI127" s="17">
        <v>1</v>
      </c>
      <c r="AJ127" s="47">
        <f t="shared" si="26"/>
        <v>0</v>
      </c>
      <c r="AK127" s="27" t="str">
        <f t="shared" si="19"/>
        <v>False</v>
      </c>
      <c r="AL127" s="27">
        <f t="shared" si="27"/>
        <v>0</v>
      </c>
    </row>
    <row r="128" spans="1:38" s="24" customFormat="1" hidden="1">
      <c r="A128" s="13"/>
      <c r="B128" s="13" t="s">
        <v>164</v>
      </c>
      <c r="C128" s="13" t="s">
        <v>154</v>
      </c>
      <c r="D128" s="27"/>
      <c r="E128" s="13">
        <v>64</v>
      </c>
      <c r="F128" s="13"/>
      <c r="G128" s="13"/>
      <c r="H128" s="13"/>
      <c r="I128" s="13"/>
      <c r="J128" s="13"/>
      <c r="K128" s="13"/>
      <c r="L128" s="13"/>
      <c r="M128" s="13"/>
      <c r="N128" s="13"/>
      <c r="O128" s="13"/>
      <c r="P128" s="13"/>
      <c r="Q128" s="13"/>
      <c r="R128" s="13"/>
      <c r="S128" s="12">
        <f>IF(F128="",0,VLOOKUP(E128,'Points Allocation'!$B$7:$F$17,2+F128,0))</f>
        <v>0</v>
      </c>
      <c r="T128" s="12">
        <f>IF(G128="",0,VLOOKUP(E128,'Points Allocation'!$B$21:$F$31,2+G128,0))</f>
        <v>0</v>
      </c>
      <c r="U128" s="12">
        <f>IF(H128="",0,VLOOKUP(E128,'Points Allocation'!$B$35:$F$47,2+H128,0))</f>
        <v>0</v>
      </c>
      <c r="V128" s="12">
        <f>IF(I128="",0,VLOOKUP(E128,'Points Allocation'!$B$49:$F$59,2+I128,0))</f>
        <v>0</v>
      </c>
      <c r="W128" s="12">
        <f>IF(J128="",0,VLOOKUP(E128,'Points Allocation'!$B$63:$F$73,2+J128,0))</f>
        <v>0</v>
      </c>
      <c r="X128" s="12">
        <f>IF(K128="",0,VLOOKUP(E128,'Points Allocation'!$B$77:$F$87,2+K128,0))</f>
        <v>0</v>
      </c>
      <c r="Y128" s="12">
        <f>IF(L128="",0,VLOOKUP(E128,'Points Allocation'!$B$91:$F$101,2+L128,0))</f>
        <v>0</v>
      </c>
      <c r="Z128" s="36">
        <f t="shared" si="16"/>
        <v>0</v>
      </c>
      <c r="AA128" s="12">
        <f>IF(M128="",0,VLOOKUP(E128,'Points Allocation'!$I$7:$M$17,2+M128,0))</f>
        <v>0</v>
      </c>
      <c r="AB128" s="12">
        <f>IF(N128="",0,VLOOKUP(E128,'Points Allocation'!$I$21:$M$31,2+N128,0))</f>
        <v>0</v>
      </c>
      <c r="AC128" s="12">
        <f>IF(O128="",0,VLOOKUP(E128,'Points Allocation'!$I$35:$M$45,2+O128,0))</f>
        <v>0</v>
      </c>
      <c r="AD128" s="12">
        <f>IF(P128="",0,VLOOKUP(E128,'Points Allocation'!$I$49:$M$59,2+P128,0))</f>
        <v>0</v>
      </c>
      <c r="AE128" s="12">
        <f>IF(Q128="",0,VLOOKUP(E128,'Points Allocation'!$I$63:$M$73,2+Q128,0))</f>
        <v>0</v>
      </c>
      <c r="AF128" s="12">
        <f>IF(R128="",0,VLOOKUP(E128,'Points Allocation'!$I$77:$M$87,2+R128,0))</f>
        <v>0</v>
      </c>
      <c r="AG128" s="36">
        <f t="shared" si="17"/>
        <v>0</v>
      </c>
      <c r="AH128" s="14">
        <f t="shared" si="28"/>
        <v>0</v>
      </c>
      <c r="AI128" s="17">
        <v>1</v>
      </c>
      <c r="AJ128" s="47">
        <f t="shared" si="26"/>
        <v>0</v>
      </c>
      <c r="AK128" s="27" t="str">
        <f t="shared" si="19"/>
        <v>False</v>
      </c>
      <c r="AL128" s="27">
        <f t="shared" si="27"/>
        <v>0</v>
      </c>
    </row>
    <row r="129" spans="1:38" s="24" customFormat="1" hidden="1">
      <c r="A129" s="13"/>
      <c r="B129" s="13" t="s">
        <v>164</v>
      </c>
      <c r="C129" s="13" t="s">
        <v>155</v>
      </c>
      <c r="D129" s="27"/>
      <c r="E129" s="13">
        <v>64</v>
      </c>
      <c r="F129" s="13"/>
      <c r="G129" s="13"/>
      <c r="H129" s="13"/>
      <c r="I129" s="13"/>
      <c r="J129" s="13"/>
      <c r="K129" s="13"/>
      <c r="L129" s="13"/>
      <c r="M129" s="13"/>
      <c r="N129" s="13"/>
      <c r="O129" s="13"/>
      <c r="P129" s="13"/>
      <c r="Q129" s="13"/>
      <c r="R129" s="13"/>
      <c r="S129" s="12">
        <f>IF(F129="",0,VLOOKUP(E129,'Points Allocation'!$B$7:$F$17,2+F129,0))</f>
        <v>0</v>
      </c>
      <c r="T129" s="12">
        <f>IF(G129="",0,VLOOKUP(E129,'Points Allocation'!$B$21:$F$31,2+G129,0))</f>
        <v>0</v>
      </c>
      <c r="U129" s="12">
        <f>IF(H129="",0,VLOOKUP(E129,'Points Allocation'!$B$35:$F$47,2+H129,0))</f>
        <v>0</v>
      </c>
      <c r="V129" s="12">
        <f>IF(I129="",0,VLOOKUP(E129,'Points Allocation'!$B$49:$F$59,2+I129,0))</f>
        <v>0</v>
      </c>
      <c r="W129" s="12">
        <f>IF(J129="",0,VLOOKUP(E129,'Points Allocation'!$B$63:$F$73,2+J129,0))</f>
        <v>0</v>
      </c>
      <c r="X129" s="12">
        <f>IF(K129="",0,VLOOKUP(E129,'Points Allocation'!$B$77:$F$87,2+K129,0))</f>
        <v>0</v>
      </c>
      <c r="Y129" s="12">
        <f>IF(L129="",0,VLOOKUP(E129,'Points Allocation'!$B$91:$F$101,2+L129,0))</f>
        <v>0</v>
      </c>
      <c r="Z129" s="36">
        <f t="shared" si="16"/>
        <v>0</v>
      </c>
      <c r="AA129" s="12">
        <f>IF(M129="",0,VLOOKUP(E129,'Points Allocation'!$I$7:$M$17,2+M129,0))</f>
        <v>0</v>
      </c>
      <c r="AB129" s="12">
        <f>IF(N129="",0,VLOOKUP(E129,'Points Allocation'!$I$21:$M$31,2+N129,0))</f>
        <v>0</v>
      </c>
      <c r="AC129" s="12">
        <f>IF(O129="",0,VLOOKUP(E129,'Points Allocation'!$I$35:$M$45,2+O129,0))</f>
        <v>0</v>
      </c>
      <c r="AD129" s="12">
        <f>IF(P129="",0,VLOOKUP(E129,'Points Allocation'!$I$49:$M$59,2+P129,0))</f>
        <v>0</v>
      </c>
      <c r="AE129" s="12">
        <f>IF(Q129="",0,VLOOKUP(E129,'Points Allocation'!$I$63:$M$73,2+Q129,0))</f>
        <v>0</v>
      </c>
      <c r="AF129" s="12">
        <f>IF(R129="",0,VLOOKUP(E129,'Points Allocation'!$I$77:$M$87,2+R129,0))</f>
        <v>0</v>
      </c>
      <c r="AG129" s="36">
        <f t="shared" si="17"/>
        <v>0</v>
      </c>
      <c r="AH129" s="14">
        <f t="shared" si="28"/>
        <v>0</v>
      </c>
      <c r="AI129" s="17">
        <v>1</v>
      </c>
      <c r="AJ129" s="47">
        <f t="shared" si="26"/>
        <v>0</v>
      </c>
      <c r="AK129" s="27" t="str">
        <f t="shared" si="19"/>
        <v>False</v>
      </c>
      <c r="AL129" s="27">
        <f t="shared" si="27"/>
        <v>0</v>
      </c>
    </row>
    <row r="130" spans="1:38" s="24" customFormat="1" hidden="1">
      <c r="A130" s="13"/>
      <c r="B130" s="13" t="s">
        <v>164</v>
      </c>
      <c r="C130" s="13" t="s">
        <v>156</v>
      </c>
      <c r="D130" s="27"/>
      <c r="E130" s="13">
        <v>64</v>
      </c>
      <c r="F130" s="13"/>
      <c r="G130" s="13"/>
      <c r="H130" s="13"/>
      <c r="I130" s="13"/>
      <c r="J130" s="13"/>
      <c r="K130" s="13"/>
      <c r="L130" s="13"/>
      <c r="M130" s="13"/>
      <c r="N130" s="13"/>
      <c r="O130" s="13"/>
      <c r="P130" s="13"/>
      <c r="Q130" s="13"/>
      <c r="R130" s="13"/>
      <c r="S130" s="12">
        <f>IF(F130="",0,VLOOKUP(E130,'Points Allocation'!$B$7:$F$17,2+F130,0))</f>
        <v>0</v>
      </c>
      <c r="T130" s="12">
        <f>IF(G130="",0,VLOOKUP(E130,'Points Allocation'!$B$21:$F$31,2+G130,0))</f>
        <v>0</v>
      </c>
      <c r="U130" s="12">
        <f>IF(H130="",0,VLOOKUP(E130,'Points Allocation'!$B$35:$F$47,2+H130,0))</f>
        <v>0</v>
      </c>
      <c r="V130" s="12">
        <f>IF(I130="",0,VLOOKUP(E130,'Points Allocation'!$B$49:$F$59,2+I130,0))</f>
        <v>0</v>
      </c>
      <c r="W130" s="12">
        <f>IF(J130="",0,VLOOKUP(E130,'Points Allocation'!$B$63:$F$73,2+J130,0))</f>
        <v>0</v>
      </c>
      <c r="X130" s="12">
        <f>IF(K130="",0,VLOOKUP(E130,'Points Allocation'!$B$77:$F$87,2+K130,0))</f>
        <v>0</v>
      </c>
      <c r="Y130" s="12">
        <f>IF(L130="",0,VLOOKUP(E130,'Points Allocation'!$B$91:$F$101,2+L130,0))</f>
        <v>0</v>
      </c>
      <c r="Z130" s="36">
        <f t="shared" si="16"/>
        <v>0</v>
      </c>
      <c r="AA130" s="12">
        <f>IF(M130="",0,VLOOKUP(E130,'Points Allocation'!$I$7:$M$17,2+M130,0))</f>
        <v>0</v>
      </c>
      <c r="AB130" s="12">
        <f>IF(N130="",0,VLOOKUP(E130,'Points Allocation'!$I$21:$M$31,2+N130,0))</f>
        <v>0</v>
      </c>
      <c r="AC130" s="12">
        <f>IF(O130="",0,VLOOKUP(E130,'Points Allocation'!$I$35:$M$45,2+O130,0))</f>
        <v>0</v>
      </c>
      <c r="AD130" s="12">
        <f>IF(P130="",0,VLOOKUP(E130,'Points Allocation'!$I$49:$M$59,2+P130,0))</f>
        <v>0</v>
      </c>
      <c r="AE130" s="12">
        <f>IF(Q130="",0,VLOOKUP(E130,'Points Allocation'!$I$63:$M$73,2+Q130,0))</f>
        <v>0</v>
      </c>
      <c r="AF130" s="12">
        <f>IF(R130="",0,VLOOKUP(E130,'Points Allocation'!$I$77:$M$87,2+R130,0))</f>
        <v>0</v>
      </c>
      <c r="AG130" s="36">
        <f t="shared" si="17"/>
        <v>0</v>
      </c>
      <c r="AH130" s="14">
        <f t="shared" si="28"/>
        <v>0</v>
      </c>
      <c r="AI130" s="17">
        <v>1</v>
      </c>
      <c r="AJ130" s="47">
        <f t="shared" si="26"/>
        <v>0</v>
      </c>
      <c r="AK130" s="27" t="str">
        <f t="shared" si="19"/>
        <v>False</v>
      </c>
      <c r="AL130" s="27">
        <f t="shared" si="27"/>
        <v>0</v>
      </c>
    </row>
    <row r="131" spans="1:38" s="24" customFormat="1" hidden="1">
      <c r="A131" s="13"/>
      <c r="B131" s="13" t="s">
        <v>164</v>
      </c>
      <c r="C131" s="13" t="s">
        <v>157</v>
      </c>
      <c r="D131" s="27"/>
      <c r="E131" s="13">
        <v>64</v>
      </c>
      <c r="F131" s="13"/>
      <c r="G131" s="13"/>
      <c r="H131" s="13"/>
      <c r="I131" s="13"/>
      <c r="J131" s="13"/>
      <c r="K131" s="13"/>
      <c r="L131" s="13"/>
      <c r="M131" s="13"/>
      <c r="N131" s="13"/>
      <c r="O131" s="13"/>
      <c r="P131" s="13"/>
      <c r="Q131" s="13"/>
      <c r="R131" s="13"/>
      <c r="S131" s="12">
        <f>IF(F131="",0,VLOOKUP(E131,'Points Allocation'!$B$7:$F$17,2+F131,0))</f>
        <v>0</v>
      </c>
      <c r="T131" s="12">
        <f>IF(G131="",0,VLOOKUP(E131,'Points Allocation'!$B$21:$F$31,2+G131,0))</f>
        <v>0</v>
      </c>
      <c r="U131" s="12">
        <f>IF(H131="",0,VLOOKUP(E131,'Points Allocation'!$B$35:$F$47,2+H131,0))</f>
        <v>0</v>
      </c>
      <c r="V131" s="12">
        <f>IF(I131="",0,VLOOKUP(E131,'Points Allocation'!$B$49:$F$59,2+I131,0))</f>
        <v>0</v>
      </c>
      <c r="W131" s="12">
        <f>IF(J131="",0,VLOOKUP(E131,'Points Allocation'!$B$63:$F$73,2+J131,0))</f>
        <v>0</v>
      </c>
      <c r="X131" s="12">
        <f>IF(K131="",0,VLOOKUP(E131,'Points Allocation'!$B$77:$F$87,2+K131,0))</f>
        <v>0</v>
      </c>
      <c r="Y131" s="12">
        <f>IF(L131="",0,VLOOKUP(E131,'Points Allocation'!$B$91:$F$101,2+L131,0))</f>
        <v>0</v>
      </c>
      <c r="Z131" s="36">
        <f t="shared" si="16"/>
        <v>0</v>
      </c>
      <c r="AA131" s="12">
        <f>IF(M131="",0,VLOOKUP(E131,'Points Allocation'!$I$7:$M$17,2+M131,0))</f>
        <v>0</v>
      </c>
      <c r="AB131" s="12">
        <f>IF(N131="",0,VLOOKUP(E131,'Points Allocation'!$I$21:$M$31,2+N131,0))</f>
        <v>0</v>
      </c>
      <c r="AC131" s="12">
        <f>IF(O131="",0,VLOOKUP(E131,'Points Allocation'!$I$35:$M$45,2+O131,0))</f>
        <v>0</v>
      </c>
      <c r="AD131" s="12">
        <f>IF(P131="",0,VLOOKUP(E131,'Points Allocation'!$I$49:$M$59,2+P131,0))</f>
        <v>0</v>
      </c>
      <c r="AE131" s="12">
        <f>IF(Q131="",0,VLOOKUP(E131,'Points Allocation'!$I$63:$M$73,2+Q131,0))</f>
        <v>0</v>
      </c>
      <c r="AF131" s="12">
        <f>IF(R131="",0,VLOOKUP(E131,'Points Allocation'!$I$77:$M$87,2+R131,0))</f>
        <v>0</v>
      </c>
      <c r="AG131" s="36">
        <f t="shared" si="17"/>
        <v>0</v>
      </c>
      <c r="AH131" s="14">
        <f t="shared" si="28"/>
        <v>0</v>
      </c>
      <c r="AI131" s="17">
        <v>1</v>
      </c>
      <c r="AJ131" s="47">
        <f t="shared" si="26"/>
        <v>0</v>
      </c>
      <c r="AK131" s="27" t="str">
        <f t="shared" si="19"/>
        <v>False</v>
      </c>
      <c r="AL131" s="27">
        <f t="shared" si="27"/>
        <v>0</v>
      </c>
    </row>
    <row r="132" spans="1:38" s="24" customFormat="1" hidden="1">
      <c r="A132" s="13"/>
      <c r="B132" s="13" t="s">
        <v>164</v>
      </c>
      <c r="C132" s="13" t="s">
        <v>158</v>
      </c>
      <c r="D132" s="27"/>
      <c r="E132" s="13">
        <v>64</v>
      </c>
      <c r="F132" s="13"/>
      <c r="G132" s="13"/>
      <c r="H132" s="13"/>
      <c r="I132" s="13"/>
      <c r="J132" s="13"/>
      <c r="K132" s="13"/>
      <c r="L132" s="13"/>
      <c r="M132" s="13"/>
      <c r="N132" s="13"/>
      <c r="O132" s="13"/>
      <c r="P132" s="13"/>
      <c r="Q132" s="13"/>
      <c r="R132" s="13"/>
      <c r="S132" s="12">
        <f>IF(F132="",0,VLOOKUP(E132,'Points Allocation'!$B$7:$F$17,2+F132,0))</f>
        <v>0</v>
      </c>
      <c r="T132" s="12">
        <f>IF(G132="",0,VLOOKUP(E132,'Points Allocation'!$B$21:$F$31,2+G132,0))</f>
        <v>0</v>
      </c>
      <c r="U132" s="12">
        <f>IF(H132="",0,VLOOKUP(E132,'Points Allocation'!$B$35:$F$47,2+H132,0))</f>
        <v>0</v>
      </c>
      <c r="V132" s="12">
        <f>IF(I132="",0,VLOOKUP(E132,'Points Allocation'!$B$49:$F$59,2+I132,0))</f>
        <v>0</v>
      </c>
      <c r="W132" s="12">
        <f>IF(J132="",0,VLOOKUP(E132,'Points Allocation'!$B$63:$F$73,2+J132,0))</f>
        <v>0</v>
      </c>
      <c r="X132" s="12">
        <f>IF(K132="",0,VLOOKUP(E132,'Points Allocation'!$B$77:$F$87,2+K132,0))</f>
        <v>0</v>
      </c>
      <c r="Y132" s="12">
        <f>IF(L132="",0,VLOOKUP(E132,'Points Allocation'!$B$91:$F$101,2+L132,0))</f>
        <v>0</v>
      </c>
      <c r="Z132" s="36">
        <f t="shared" si="16"/>
        <v>0</v>
      </c>
      <c r="AA132" s="12">
        <f>IF(M132="",0,VLOOKUP(E132,'Points Allocation'!$I$7:$M$17,2+M132,0))</f>
        <v>0</v>
      </c>
      <c r="AB132" s="12">
        <f>IF(N132="",0,VLOOKUP(E132,'Points Allocation'!$I$21:$M$31,2+N132,0))</f>
        <v>0</v>
      </c>
      <c r="AC132" s="12">
        <f>IF(O132="",0,VLOOKUP(E132,'Points Allocation'!$I$35:$M$45,2+O132,0))</f>
        <v>0</v>
      </c>
      <c r="AD132" s="12">
        <f>IF(P132="",0,VLOOKUP(E132,'Points Allocation'!$I$49:$M$59,2+P132,0))</f>
        <v>0</v>
      </c>
      <c r="AE132" s="12">
        <f>IF(Q132="",0,VLOOKUP(E132,'Points Allocation'!$I$63:$M$73,2+Q132,0))</f>
        <v>0</v>
      </c>
      <c r="AF132" s="12">
        <f>IF(R132="",0,VLOOKUP(E132,'Points Allocation'!$I$77:$M$87,2+R132,0))</f>
        <v>0</v>
      </c>
      <c r="AG132" s="36">
        <f t="shared" si="17"/>
        <v>0</v>
      </c>
      <c r="AH132" s="14">
        <f t="shared" si="28"/>
        <v>0</v>
      </c>
      <c r="AI132" s="17">
        <v>1</v>
      </c>
      <c r="AJ132" s="47">
        <f t="shared" si="26"/>
        <v>0</v>
      </c>
      <c r="AK132" s="27" t="str">
        <f t="shared" si="19"/>
        <v>False</v>
      </c>
      <c r="AL132" s="27">
        <f t="shared" si="27"/>
        <v>0</v>
      </c>
    </row>
    <row r="133" spans="1:38" s="24" customFormat="1" hidden="1">
      <c r="A133" s="13"/>
      <c r="B133" s="13" t="s">
        <v>165</v>
      </c>
      <c r="C133" s="13" t="s">
        <v>64</v>
      </c>
      <c r="D133" s="27"/>
      <c r="E133" s="13">
        <v>64</v>
      </c>
      <c r="F133" s="13"/>
      <c r="G133" s="13"/>
      <c r="H133" s="13"/>
      <c r="I133" s="13"/>
      <c r="J133" s="13"/>
      <c r="K133" s="13"/>
      <c r="L133" s="13"/>
      <c r="M133" s="13"/>
      <c r="N133" s="13"/>
      <c r="O133" s="13"/>
      <c r="P133" s="13"/>
      <c r="Q133" s="13"/>
      <c r="R133" s="13"/>
      <c r="S133" s="12">
        <f>IF(F133="",0,VLOOKUP(E133,'Points Allocation'!$B$7:$F$17,2+F133,0))</f>
        <v>0</v>
      </c>
      <c r="T133" s="12">
        <f>IF(G133="",0,VLOOKUP(E133,'Points Allocation'!$B$21:$F$31,2+G133,0))</f>
        <v>0</v>
      </c>
      <c r="U133" s="12">
        <f>IF(H133="",0,VLOOKUP(E133,'Points Allocation'!$B$35:$F$47,2+H133,0))</f>
        <v>0</v>
      </c>
      <c r="V133" s="12">
        <f>IF(I133="",0,VLOOKUP(E133,'Points Allocation'!$B$49:$F$59,2+I133,0))</f>
        <v>0</v>
      </c>
      <c r="W133" s="12">
        <f>IF(J133="",0,VLOOKUP(E133,'Points Allocation'!$B$63:$F$73,2+J133,0))</f>
        <v>0</v>
      </c>
      <c r="X133" s="12">
        <f>IF(K133="",0,VLOOKUP(E133,'Points Allocation'!$B$77:$F$87,2+K133,0))</f>
        <v>0</v>
      </c>
      <c r="Y133" s="12">
        <f>IF(L133="",0,VLOOKUP(E133,'Points Allocation'!$B$91:$F$101,2+L133,0))</f>
        <v>0</v>
      </c>
      <c r="Z133" s="36">
        <f t="shared" si="16"/>
        <v>0</v>
      </c>
      <c r="AA133" s="12">
        <f>IF(M133="",0,VLOOKUP(E133,'Points Allocation'!$I$7:$M$17,2+M133,0))</f>
        <v>0</v>
      </c>
      <c r="AB133" s="12">
        <f>IF(N133="",0,VLOOKUP(E133,'Points Allocation'!$I$21:$M$31,2+N133,0))</f>
        <v>0</v>
      </c>
      <c r="AC133" s="12">
        <f>IF(O133="",0,VLOOKUP(E133,'Points Allocation'!$I$35:$M$45,2+O133,0))</f>
        <v>0</v>
      </c>
      <c r="AD133" s="12">
        <f>IF(P133="",0,VLOOKUP(E133,'Points Allocation'!$I$49:$M$59,2+P133,0))</f>
        <v>0</v>
      </c>
      <c r="AE133" s="12">
        <f>IF(Q133="",0,VLOOKUP(E133,'Points Allocation'!$I$63:$M$73,2+Q133,0))</f>
        <v>0</v>
      </c>
      <c r="AF133" s="12">
        <f>IF(R133="",0,VLOOKUP(E133,'Points Allocation'!$I$77:$M$87,2+R133,0))</f>
        <v>0</v>
      </c>
      <c r="AG133" s="36">
        <f t="shared" si="17"/>
        <v>0</v>
      </c>
      <c r="AH133" s="14">
        <f t="shared" ref="AH133:AH147" si="29">IF(AK133="False",0,-AL133)</f>
        <v>0</v>
      </c>
      <c r="AI133" s="17">
        <v>1</v>
      </c>
      <c r="AJ133" s="47">
        <f t="shared" ref="AJ133:AJ147" si="30">(SUM(Z133,AG133,AH133))*AI133</f>
        <v>0</v>
      </c>
      <c r="AK133" s="27" t="str">
        <f t="shared" si="19"/>
        <v>False</v>
      </c>
      <c r="AL133" s="27">
        <f t="shared" ref="AL133:AL147" si="31">IF(AG133&gt;U133,U133,AG133)</f>
        <v>0</v>
      </c>
    </row>
    <row r="134" spans="1:38" s="24" customFormat="1" hidden="1">
      <c r="A134" s="13"/>
      <c r="B134" s="13" t="s">
        <v>165</v>
      </c>
      <c r="C134" s="13" t="s">
        <v>63</v>
      </c>
      <c r="D134" s="27"/>
      <c r="E134" s="13">
        <v>64</v>
      </c>
      <c r="F134" s="13"/>
      <c r="G134" s="13"/>
      <c r="H134" s="13"/>
      <c r="I134" s="13"/>
      <c r="J134" s="13"/>
      <c r="K134" s="13"/>
      <c r="L134" s="13"/>
      <c r="M134" s="13"/>
      <c r="N134" s="13"/>
      <c r="O134" s="13"/>
      <c r="P134" s="13"/>
      <c r="Q134" s="13"/>
      <c r="R134" s="13"/>
      <c r="S134" s="12">
        <f>IF(F134="",0,VLOOKUP(E134,'Points Allocation'!$B$7:$F$17,2+F134,0))</f>
        <v>0</v>
      </c>
      <c r="T134" s="12">
        <f>IF(G134="",0,VLOOKUP(E134,'Points Allocation'!$B$21:$F$31,2+G134,0))</f>
        <v>0</v>
      </c>
      <c r="U134" s="12">
        <f>IF(H134="",0,VLOOKUP(E134,'Points Allocation'!$B$35:$F$47,2+H134,0))</f>
        <v>0</v>
      </c>
      <c r="V134" s="12">
        <f>IF(I134="",0,VLOOKUP(E134,'Points Allocation'!$B$49:$F$59,2+I134,0))</f>
        <v>0</v>
      </c>
      <c r="W134" s="12">
        <f>IF(J134="",0,VLOOKUP(E134,'Points Allocation'!$B$63:$F$73,2+J134,0))</f>
        <v>0</v>
      </c>
      <c r="X134" s="12">
        <f>IF(K134="",0,VLOOKUP(E134,'Points Allocation'!$B$77:$F$87,2+K134,0))</f>
        <v>0</v>
      </c>
      <c r="Y134" s="12">
        <f>IF(L134="",0,VLOOKUP(E134,'Points Allocation'!$B$91:$F$101,2+L134,0))</f>
        <v>0</v>
      </c>
      <c r="Z134" s="36">
        <f t="shared" ref="Z134:Z197" si="32">SUM(S134:Y134)</f>
        <v>0</v>
      </c>
      <c r="AA134" s="12">
        <f>IF(M134="",0,VLOOKUP(E134,'Points Allocation'!$I$7:$M$17,2+M134,0))</f>
        <v>0</v>
      </c>
      <c r="AB134" s="12">
        <f>IF(N134="",0,VLOOKUP(E134,'Points Allocation'!$I$21:$M$31,2+N134,0))</f>
        <v>0</v>
      </c>
      <c r="AC134" s="12">
        <f>IF(O134="",0,VLOOKUP(E134,'Points Allocation'!$I$35:$M$45,2+O134,0))</f>
        <v>0</v>
      </c>
      <c r="AD134" s="12">
        <f>IF(P134="",0,VLOOKUP(E134,'Points Allocation'!$I$49:$M$59,2+P134,0))</f>
        <v>0</v>
      </c>
      <c r="AE134" s="12">
        <f>IF(Q134="",0,VLOOKUP(E134,'Points Allocation'!$I$63:$M$73,2+Q134,0))</f>
        <v>0</v>
      </c>
      <c r="AF134" s="12">
        <f>IF(R134="",0,VLOOKUP(E134,'Points Allocation'!$I$77:$M$87,2+R134,0))</f>
        <v>0</v>
      </c>
      <c r="AG134" s="36">
        <f t="shared" ref="AG134:AG197" si="33">SUM(AA134:AF134)</f>
        <v>0</v>
      </c>
      <c r="AH134" s="14">
        <f t="shared" si="29"/>
        <v>0</v>
      </c>
      <c r="AI134" s="17">
        <v>1</v>
      </c>
      <c r="AJ134" s="47">
        <f t="shared" si="30"/>
        <v>0</v>
      </c>
      <c r="AK134" s="27" t="str">
        <f t="shared" ref="AK134:AK197" si="34">IF(AND(COUNT(M134:R134)&gt;0,COUNT(F134:L134)&gt;1),"True","False")</f>
        <v>False</v>
      </c>
      <c r="AL134" s="27">
        <f t="shared" si="31"/>
        <v>0</v>
      </c>
    </row>
    <row r="135" spans="1:38" s="24" customFormat="1" hidden="1">
      <c r="A135" s="13"/>
      <c r="B135" s="13" t="s">
        <v>165</v>
      </c>
      <c r="C135" s="13" t="s">
        <v>61</v>
      </c>
      <c r="D135" s="27"/>
      <c r="E135" s="13">
        <v>64</v>
      </c>
      <c r="F135" s="13"/>
      <c r="G135" s="13"/>
      <c r="H135" s="13"/>
      <c r="I135" s="13"/>
      <c r="J135" s="13"/>
      <c r="K135" s="13"/>
      <c r="L135" s="13"/>
      <c r="M135" s="13"/>
      <c r="N135" s="13"/>
      <c r="O135" s="13"/>
      <c r="P135" s="13"/>
      <c r="Q135" s="13"/>
      <c r="R135" s="13"/>
      <c r="S135" s="12">
        <f>IF(F135="",0,VLOOKUP(E135,'Points Allocation'!$B$7:$F$17,2+F135,0))</f>
        <v>0</v>
      </c>
      <c r="T135" s="12">
        <f>IF(G135="",0,VLOOKUP(E135,'Points Allocation'!$B$21:$F$31,2+G135,0))</f>
        <v>0</v>
      </c>
      <c r="U135" s="12">
        <f>IF(H135="",0,VLOOKUP(E135,'Points Allocation'!$B$35:$F$47,2+H135,0))</f>
        <v>0</v>
      </c>
      <c r="V135" s="12">
        <f>IF(I135="",0,VLOOKUP(E135,'Points Allocation'!$B$49:$F$59,2+I135,0))</f>
        <v>0</v>
      </c>
      <c r="W135" s="12">
        <f>IF(J135="",0,VLOOKUP(E135,'Points Allocation'!$B$63:$F$73,2+J135,0))</f>
        <v>0</v>
      </c>
      <c r="X135" s="12">
        <f>IF(K135="",0,VLOOKUP(E135,'Points Allocation'!$B$77:$F$87,2+K135,0))</f>
        <v>0</v>
      </c>
      <c r="Y135" s="12">
        <f>IF(L135="",0,VLOOKUP(E135,'Points Allocation'!$B$91:$F$101,2+L135,0))</f>
        <v>0</v>
      </c>
      <c r="Z135" s="36">
        <f t="shared" si="32"/>
        <v>0</v>
      </c>
      <c r="AA135" s="12">
        <f>IF(M135="",0,VLOOKUP(E135,'Points Allocation'!$I$7:$M$17,2+M135,0))</f>
        <v>0</v>
      </c>
      <c r="AB135" s="12">
        <f>IF(N135="",0,VLOOKUP(E135,'Points Allocation'!$I$21:$M$31,2+N135,0))</f>
        <v>0</v>
      </c>
      <c r="AC135" s="12">
        <f>IF(O135="",0,VLOOKUP(E135,'Points Allocation'!$I$35:$M$45,2+O135,0))</f>
        <v>0</v>
      </c>
      <c r="AD135" s="12">
        <f>IF(P135="",0,VLOOKUP(E135,'Points Allocation'!$I$49:$M$59,2+P135,0))</f>
        <v>0</v>
      </c>
      <c r="AE135" s="12">
        <f>IF(Q135="",0,VLOOKUP(E135,'Points Allocation'!$I$63:$M$73,2+Q135,0))</f>
        <v>0</v>
      </c>
      <c r="AF135" s="12">
        <f>IF(R135="",0,VLOOKUP(E135,'Points Allocation'!$I$77:$M$87,2+R135,0))</f>
        <v>0</v>
      </c>
      <c r="AG135" s="36">
        <f t="shared" si="33"/>
        <v>0</v>
      </c>
      <c r="AH135" s="14">
        <f t="shared" si="29"/>
        <v>0</v>
      </c>
      <c r="AI135" s="17">
        <v>1</v>
      </c>
      <c r="AJ135" s="47">
        <f t="shared" si="30"/>
        <v>0</v>
      </c>
      <c r="AK135" s="27" t="str">
        <f t="shared" si="34"/>
        <v>False</v>
      </c>
      <c r="AL135" s="27">
        <f t="shared" si="31"/>
        <v>0</v>
      </c>
    </row>
    <row r="136" spans="1:38" s="24" customFormat="1" hidden="1">
      <c r="A136" s="13"/>
      <c r="B136" s="13" t="s">
        <v>165</v>
      </c>
      <c r="C136" s="13" t="s">
        <v>60</v>
      </c>
      <c r="D136" s="27"/>
      <c r="E136" s="13">
        <v>64</v>
      </c>
      <c r="F136" s="13"/>
      <c r="G136" s="13"/>
      <c r="H136" s="13"/>
      <c r="I136" s="13"/>
      <c r="J136" s="13"/>
      <c r="K136" s="13"/>
      <c r="L136" s="13"/>
      <c r="M136" s="13"/>
      <c r="N136" s="13"/>
      <c r="O136" s="13"/>
      <c r="P136" s="13"/>
      <c r="Q136" s="13"/>
      <c r="R136" s="13"/>
      <c r="S136" s="12">
        <f>IF(F136="",0,VLOOKUP(E136,'Points Allocation'!$B$7:$F$17,2+F136,0))</f>
        <v>0</v>
      </c>
      <c r="T136" s="12">
        <f>IF(G136="",0,VLOOKUP(E136,'Points Allocation'!$B$21:$F$31,2+G136,0))</f>
        <v>0</v>
      </c>
      <c r="U136" s="12">
        <f>IF(H136="",0,VLOOKUP(E136,'Points Allocation'!$B$35:$F$47,2+H136,0))</f>
        <v>0</v>
      </c>
      <c r="V136" s="12">
        <f>IF(I136="",0,VLOOKUP(E136,'Points Allocation'!$B$49:$F$59,2+I136,0))</f>
        <v>0</v>
      </c>
      <c r="W136" s="12">
        <f>IF(J136="",0,VLOOKUP(E136,'Points Allocation'!$B$63:$F$73,2+J136,0))</f>
        <v>0</v>
      </c>
      <c r="X136" s="12">
        <f>IF(K136="",0,VLOOKUP(E136,'Points Allocation'!$B$77:$F$87,2+K136,0))</f>
        <v>0</v>
      </c>
      <c r="Y136" s="12">
        <f>IF(L136="",0,VLOOKUP(E136,'Points Allocation'!$B$91:$F$101,2+L136,0))</f>
        <v>0</v>
      </c>
      <c r="Z136" s="36">
        <f t="shared" si="32"/>
        <v>0</v>
      </c>
      <c r="AA136" s="12">
        <f>IF(M136="",0,VLOOKUP(E136,'Points Allocation'!$I$7:$M$17,2+M136,0))</f>
        <v>0</v>
      </c>
      <c r="AB136" s="12">
        <f>IF(N136="",0,VLOOKUP(E136,'Points Allocation'!$I$21:$M$31,2+N136,0))</f>
        <v>0</v>
      </c>
      <c r="AC136" s="12">
        <f>IF(O136="",0,VLOOKUP(E136,'Points Allocation'!$I$35:$M$45,2+O136,0))</f>
        <v>0</v>
      </c>
      <c r="AD136" s="12">
        <f>IF(P136="",0,VLOOKUP(E136,'Points Allocation'!$I$49:$M$59,2+P136,0))</f>
        <v>0</v>
      </c>
      <c r="AE136" s="12">
        <f>IF(Q136="",0,VLOOKUP(E136,'Points Allocation'!$I$63:$M$73,2+Q136,0))</f>
        <v>0</v>
      </c>
      <c r="AF136" s="12">
        <f>IF(R136="",0,VLOOKUP(E136,'Points Allocation'!$I$77:$M$87,2+R136,0))</f>
        <v>0</v>
      </c>
      <c r="AG136" s="36">
        <f t="shared" si="33"/>
        <v>0</v>
      </c>
      <c r="AH136" s="14">
        <f t="shared" si="29"/>
        <v>0</v>
      </c>
      <c r="AI136" s="17">
        <v>1</v>
      </c>
      <c r="AJ136" s="47">
        <f t="shared" si="30"/>
        <v>0</v>
      </c>
      <c r="AK136" s="27" t="str">
        <f t="shared" si="34"/>
        <v>False</v>
      </c>
      <c r="AL136" s="27">
        <f t="shared" si="31"/>
        <v>0</v>
      </c>
    </row>
    <row r="137" spans="1:38" s="24" customFormat="1" hidden="1">
      <c r="A137" s="13"/>
      <c r="B137" s="13" t="s">
        <v>165</v>
      </c>
      <c r="C137" s="13" t="s">
        <v>62</v>
      </c>
      <c r="D137" s="27"/>
      <c r="E137" s="13">
        <v>64</v>
      </c>
      <c r="F137" s="13"/>
      <c r="G137" s="13"/>
      <c r="H137" s="13"/>
      <c r="I137" s="13"/>
      <c r="J137" s="13"/>
      <c r="K137" s="13"/>
      <c r="L137" s="13"/>
      <c r="M137" s="13"/>
      <c r="N137" s="13"/>
      <c r="O137" s="13"/>
      <c r="P137" s="13"/>
      <c r="Q137" s="13"/>
      <c r="R137" s="13"/>
      <c r="S137" s="12">
        <f>IF(F137="",0,VLOOKUP(E137,'Points Allocation'!$B$7:$F$17,2+F137,0))</f>
        <v>0</v>
      </c>
      <c r="T137" s="12">
        <f>IF(G137="",0,VLOOKUP(E137,'Points Allocation'!$B$21:$F$31,2+G137,0))</f>
        <v>0</v>
      </c>
      <c r="U137" s="12">
        <f>IF(H137="",0,VLOOKUP(E137,'Points Allocation'!$B$35:$F$47,2+H137,0))</f>
        <v>0</v>
      </c>
      <c r="V137" s="12">
        <f>IF(I137="",0,VLOOKUP(E137,'Points Allocation'!$B$49:$F$59,2+I137,0))</f>
        <v>0</v>
      </c>
      <c r="W137" s="12">
        <f>IF(J137="",0,VLOOKUP(E137,'Points Allocation'!$B$63:$F$73,2+J137,0))</f>
        <v>0</v>
      </c>
      <c r="X137" s="12">
        <f>IF(K137="",0,VLOOKUP(E137,'Points Allocation'!$B$77:$F$87,2+K137,0))</f>
        <v>0</v>
      </c>
      <c r="Y137" s="12">
        <f>IF(L137="",0,VLOOKUP(E137,'Points Allocation'!$B$91:$F$101,2+L137,0))</f>
        <v>0</v>
      </c>
      <c r="Z137" s="36">
        <f t="shared" si="32"/>
        <v>0</v>
      </c>
      <c r="AA137" s="12">
        <f>IF(M137="",0,VLOOKUP(E137,'Points Allocation'!$I$7:$M$17,2+M137,0))</f>
        <v>0</v>
      </c>
      <c r="AB137" s="12">
        <f>IF(N137="",0,VLOOKUP(E137,'Points Allocation'!$I$21:$M$31,2+N137,0))</f>
        <v>0</v>
      </c>
      <c r="AC137" s="12">
        <f>IF(O137="",0,VLOOKUP(E137,'Points Allocation'!$I$35:$M$45,2+O137,0))</f>
        <v>0</v>
      </c>
      <c r="AD137" s="12">
        <f>IF(P137="",0,VLOOKUP(E137,'Points Allocation'!$I$49:$M$59,2+P137,0))</f>
        <v>0</v>
      </c>
      <c r="AE137" s="12">
        <f>IF(Q137="",0,VLOOKUP(E137,'Points Allocation'!$I$63:$M$73,2+Q137,0))</f>
        <v>0</v>
      </c>
      <c r="AF137" s="12">
        <f>IF(R137="",0,VLOOKUP(E137,'Points Allocation'!$I$77:$M$87,2+R137,0))</f>
        <v>0</v>
      </c>
      <c r="AG137" s="36">
        <f t="shared" si="33"/>
        <v>0</v>
      </c>
      <c r="AH137" s="14">
        <f t="shared" si="29"/>
        <v>0</v>
      </c>
      <c r="AI137" s="17">
        <v>1.5</v>
      </c>
      <c r="AJ137" s="47">
        <f t="shared" si="30"/>
        <v>0</v>
      </c>
      <c r="AK137" s="27" t="str">
        <f t="shared" si="34"/>
        <v>False</v>
      </c>
      <c r="AL137" s="27">
        <f t="shared" si="31"/>
        <v>0</v>
      </c>
    </row>
    <row r="138" spans="1:38" s="24" customFormat="1" hidden="1">
      <c r="A138" s="13"/>
      <c r="B138" s="13" t="s">
        <v>165</v>
      </c>
      <c r="C138" s="13" t="s">
        <v>65</v>
      </c>
      <c r="D138" s="27"/>
      <c r="E138" s="13">
        <v>64</v>
      </c>
      <c r="F138" s="13"/>
      <c r="G138" s="13"/>
      <c r="H138" s="13"/>
      <c r="I138" s="13"/>
      <c r="J138" s="13"/>
      <c r="K138" s="13"/>
      <c r="L138" s="13"/>
      <c r="M138" s="13"/>
      <c r="N138" s="13"/>
      <c r="O138" s="13"/>
      <c r="P138" s="13"/>
      <c r="Q138" s="13"/>
      <c r="R138" s="13"/>
      <c r="S138" s="12">
        <f>IF(F138="",0,VLOOKUP(E138,'Points Allocation'!$B$7:$F$17,2+F138,0))</f>
        <v>0</v>
      </c>
      <c r="T138" s="12">
        <f>IF(G138="",0,VLOOKUP(E138,'Points Allocation'!$B$21:$F$31,2+G138,0))</f>
        <v>0</v>
      </c>
      <c r="U138" s="12">
        <f>IF(H138="",0,VLOOKUP(E138,'Points Allocation'!$B$35:$F$47,2+H138,0))</f>
        <v>0</v>
      </c>
      <c r="V138" s="12">
        <f>IF(I138="",0,VLOOKUP(E138,'Points Allocation'!$B$49:$F$59,2+I138,0))</f>
        <v>0</v>
      </c>
      <c r="W138" s="12">
        <f>IF(J138="",0,VLOOKUP(E138,'Points Allocation'!$B$63:$F$73,2+J138,0))</f>
        <v>0</v>
      </c>
      <c r="X138" s="12">
        <f>IF(K138="",0,VLOOKUP(E138,'Points Allocation'!$B$77:$F$87,2+K138,0))</f>
        <v>0</v>
      </c>
      <c r="Y138" s="12">
        <f>IF(L138="",0,VLOOKUP(E138,'Points Allocation'!$B$91:$F$101,2+L138,0))</f>
        <v>0</v>
      </c>
      <c r="Z138" s="36">
        <f t="shared" si="32"/>
        <v>0</v>
      </c>
      <c r="AA138" s="12">
        <f>IF(M138="",0,VLOOKUP(E138,'Points Allocation'!$I$7:$M$17,2+M138,0))</f>
        <v>0</v>
      </c>
      <c r="AB138" s="12">
        <f>IF(N138="",0,VLOOKUP(E138,'Points Allocation'!$I$21:$M$31,2+N138,0))</f>
        <v>0</v>
      </c>
      <c r="AC138" s="12">
        <f>IF(O138="",0,VLOOKUP(E138,'Points Allocation'!$I$35:$M$45,2+O138,0))</f>
        <v>0</v>
      </c>
      <c r="AD138" s="12">
        <f>IF(P138="",0,VLOOKUP(E138,'Points Allocation'!$I$49:$M$59,2+P138,0))</f>
        <v>0</v>
      </c>
      <c r="AE138" s="12">
        <f>IF(Q138="",0,VLOOKUP(E138,'Points Allocation'!$I$63:$M$73,2+Q138,0))</f>
        <v>0</v>
      </c>
      <c r="AF138" s="12">
        <f>IF(R138="",0,VLOOKUP(E138,'Points Allocation'!$I$77:$M$87,2+R138,0))</f>
        <v>0</v>
      </c>
      <c r="AG138" s="36">
        <f t="shared" si="33"/>
        <v>0</v>
      </c>
      <c r="AH138" s="14">
        <f t="shared" si="29"/>
        <v>0</v>
      </c>
      <c r="AI138" s="17">
        <v>1</v>
      </c>
      <c r="AJ138" s="47">
        <f t="shared" si="30"/>
        <v>0</v>
      </c>
      <c r="AK138" s="27" t="str">
        <f t="shared" si="34"/>
        <v>False</v>
      </c>
      <c r="AL138" s="27">
        <f t="shared" si="31"/>
        <v>0</v>
      </c>
    </row>
    <row r="139" spans="1:38" s="24" customFormat="1" hidden="1">
      <c r="A139" s="13"/>
      <c r="B139" s="13" t="s">
        <v>165</v>
      </c>
      <c r="C139" s="13" t="s">
        <v>67</v>
      </c>
      <c r="D139" s="27"/>
      <c r="E139" s="13">
        <v>64</v>
      </c>
      <c r="F139" s="13"/>
      <c r="G139" s="13"/>
      <c r="H139" s="13"/>
      <c r="I139" s="13"/>
      <c r="J139" s="13"/>
      <c r="K139" s="13"/>
      <c r="L139" s="13"/>
      <c r="M139" s="13"/>
      <c r="N139" s="13"/>
      <c r="O139" s="13"/>
      <c r="P139" s="13"/>
      <c r="Q139" s="13"/>
      <c r="R139" s="13"/>
      <c r="S139" s="12">
        <f>IF(F139="",0,VLOOKUP(E139,'Points Allocation'!$B$7:$F$17,2+F139,0))</f>
        <v>0</v>
      </c>
      <c r="T139" s="12">
        <f>IF(G139="",0,VLOOKUP(E139,'Points Allocation'!$B$21:$F$31,2+G139,0))</f>
        <v>0</v>
      </c>
      <c r="U139" s="12">
        <f>IF(H139="",0,VLOOKUP(E139,'Points Allocation'!$B$35:$F$47,2+H139,0))</f>
        <v>0</v>
      </c>
      <c r="V139" s="12">
        <f>IF(I139="",0,VLOOKUP(E139,'Points Allocation'!$B$49:$F$59,2+I139,0))</f>
        <v>0</v>
      </c>
      <c r="W139" s="12">
        <f>IF(J139="",0,VLOOKUP(E139,'Points Allocation'!$B$63:$F$73,2+J139,0))</f>
        <v>0</v>
      </c>
      <c r="X139" s="12">
        <f>IF(K139="",0,VLOOKUP(E139,'Points Allocation'!$B$77:$F$87,2+K139,0))</f>
        <v>0</v>
      </c>
      <c r="Y139" s="12">
        <f>IF(L139="",0,VLOOKUP(E139,'Points Allocation'!$B$91:$F$101,2+L139,0))</f>
        <v>0</v>
      </c>
      <c r="Z139" s="36">
        <f t="shared" si="32"/>
        <v>0</v>
      </c>
      <c r="AA139" s="12">
        <f>IF(M139="",0,VLOOKUP(E139,'Points Allocation'!$I$7:$M$17,2+M139,0))</f>
        <v>0</v>
      </c>
      <c r="AB139" s="12">
        <f>IF(N139="",0,VLOOKUP(E139,'Points Allocation'!$I$21:$M$31,2+N139,0))</f>
        <v>0</v>
      </c>
      <c r="AC139" s="12">
        <f>IF(O139="",0,VLOOKUP(E139,'Points Allocation'!$I$35:$M$45,2+O139,0))</f>
        <v>0</v>
      </c>
      <c r="AD139" s="12">
        <f>IF(P139="",0,VLOOKUP(E139,'Points Allocation'!$I$49:$M$59,2+P139,0))</f>
        <v>0</v>
      </c>
      <c r="AE139" s="12">
        <f>IF(Q139="",0,VLOOKUP(E139,'Points Allocation'!$I$63:$M$73,2+Q139,0))</f>
        <v>0</v>
      </c>
      <c r="AF139" s="12">
        <f>IF(R139="",0,VLOOKUP(E139,'Points Allocation'!$I$77:$M$87,2+R139,0))</f>
        <v>0</v>
      </c>
      <c r="AG139" s="36">
        <f t="shared" si="33"/>
        <v>0</v>
      </c>
      <c r="AH139" s="14">
        <f t="shared" si="29"/>
        <v>0</v>
      </c>
      <c r="AI139" s="17">
        <v>1</v>
      </c>
      <c r="AJ139" s="47">
        <f t="shared" si="30"/>
        <v>0</v>
      </c>
      <c r="AK139" s="27" t="str">
        <f t="shared" si="34"/>
        <v>False</v>
      </c>
      <c r="AL139" s="27">
        <f t="shared" si="31"/>
        <v>0</v>
      </c>
    </row>
    <row r="140" spans="1:38" s="24" customFormat="1" hidden="1">
      <c r="A140" s="13"/>
      <c r="B140" s="13" t="s">
        <v>165</v>
      </c>
      <c r="C140" s="13" t="s">
        <v>176</v>
      </c>
      <c r="D140" s="27"/>
      <c r="E140" s="13">
        <v>64</v>
      </c>
      <c r="F140" s="13"/>
      <c r="G140" s="13"/>
      <c r="H140" s="13"/>
      <c r="I140" s="13"/>
      <c r="J140" s="13"/>
      <c r="K140" s="13"/>
      <c r="L140" s="13"/>
      <c r="M140" s="13"/>
      <c r="N140" s="13"/>
      <c r="O140" s="13"/>
      <c r="P140" s="13"/>
      <c r="Q140" s="13"/>
      <c r="R140" s="13"/>
      <c r="S140" s="12">
        <f>IF(F140="",0,VLOOKUP(E140,'Points Allocation'!$B$7:$F$17,2+F140,0))</f>
        <v>0</v>
      </c>
      <c r="T140" s="12">
        <f>IF(G140="",0,VLOOKUP(E140,'Points Allocation'!$B$21:$F$31,2+G140,0))</f>
        <v>0</v>
      </c>
      <c r="U140" s="12">
        <f>IF(H140="",0,VLOOKUP(E140,'Points Allocation'!$B$35:$F$47,2+H140,0))</f>
        <v>0</v>
      </c>
      <c r="V140" s="12">
        <f>IF(I140="",0,VLOOKUP(E140,'Points Allocation'!$B$49:$F$59,2+I140,0))</f>
        <v>0</v>
      </c>
      <c r="W140" s="12">
        <f>IF(J140="",0,VLOOKUP(E140,'Points Allocation'!$B$63:$F$73,2+J140,0))</f>
        <v>0</v>
      </c>
      <c r="X140" s="12">
        <f>IF(K140="",0,VLOOKUP(E140,'Points Allocation'!$B$77:$F$87,2+K140,0))</f>
        <v>0</v>
      </c>
      <c r="Y140" s="12">
        <f>IF(L140="",0,VLOOKUP(E140,'Points Allocation'!$B$91:$F$101,2+L140,0))</f>
        <v>0</v>
      </c>
      <c r="Z140" s="36">
        <f t="shared" si="32"/>
        <v>0</v>
      </c>
      <c r="AA140" s="12">
        <f>IF(M140="",0,VLOOKUP(E140,'Points Allocation'!$I$7:$M$17,2+M140,0))</f>
        <v>0</v>
      </c>
      <c r="AB140" s="12">
        <f>IF(N140="",0,VLOOKUP(E140,'Points Allocation'!$I$21:$M$31,2+N140,0))</f>
        <v>0</v>
      </c>
      <c r="AC140" s="12">
        <f>IF(O140="",0,VLOOKUP(E140,'Points Allocation'!$I$35:$M$45,2+O140,0))</f>
        <v>0</v>
      </c>
      <c r="AD140" s="12">
        <f>IF(P140="",0,VLOOKUP(E140,'Points Allocation'!$I$49:$M$59,2+P140,0))</f>
        <v>0</v>
      </c>
      <c r="AE140" s="12">
        <f>IF(Q140="",0,VLOOKUP(E140,'Points Allocation'!$I$63:$M$73,2+Q140,0))</f>
        <v>0</v>
      </c>
      <c r="AF140" s="12">
        <f>IF(R140="",0,VLOOKUP(E140,'Points Allocation'!$I$77:$M$87,2+R140,0))</f>
        <v>0</v>
      </c>
      <c r="AG140" s="36">
        <f t="shared" si="33"/>
        <v>0</v>
      </c>
      <c r="AH140" s="14">
        <f t="shared" si="29"/>
        <v>0</v>
      </c>
      <c r="AI140" s="17">
        <v>1</v>
      </c>
      <c r="AJ140" s="47">
        <f t="shared" si="30"/>
        <v>0</v>
      </c>
      <c r="AK140" s="27" t="str">
        <f t="shared" si="34"/>
        <v>False</v>
      </c>
      <c r="AL140" s="27">
        <f t="shared" si="31"/>
        <v>0</v>
      </c>
    </row>
    <row r="141" spans="1:38" s="24" customFormat="1" hidden="1">
      <c r="A141" s="13"/>
      <c r="B141" s="13" t="s">
        <v>165</v>
      </c>
      <c r="C141" s="13" t="s">
        <v>68</v>
      </c>
      <c r="D141" s="27"/>
      <c r="E141" s="13">
        <v>64</v>
      </c>
      <c r="F141" s="13"/>
      <c r="G141" s="13"/>
      <c r="H141" s="13"/>
      <c r="I141" s="13"/>
      <c r="J141" s="13"/>
      <c r="K141" s="13"/>
      <c r="L141" s="13"/>
      <c r="M141" s="13"/>
      <c r="N141" s="13"/>
      <c r="O141" s="13"/>
      <c r="P141" s="13"/>
      <c r="Q141" s="13"/>
      <c r="R141" s="13"/>
      <c r="S141" s="12">
        <f>IF(F141="",0,VLOOKUP(E141,'Points Allocation'!$B$7:$F$17,2+F141,0))</f>
        <v>0</v>
      </c>
      <c r="T141" s="12">
        <f>IF(G141="",0,VLOOKUP(E141,'Points Allocation'!$B$21:$F$31,2+G141,0))</f>
        <v>0</v>
      </c>
      <c r="U141" s="12">
        <f>IF(H141="",0,VLOOKUP(E141,'Points Allocation'!$B$35:$F$47,2+H141,0))</f>
        <v>0</v>
      </c>
      <c r="V141" s="12">
        <f>IF(I141="",0,VLOOKUP(E141,'Points Allocation'!$B$49:$F$59,2+I141,0))</f>
        <v>0</v>
      </c>
      <c r="W141" s="12">
        <f>IF(J141="",0,VLOOKUP(E141,'Points Allocation'!$B$63:$F$73,2+J141,0))</f>
        <v>0</v>
      </c>
      <c r="X141" s="12">
        <f>IF(K141="",0,VLOOKUP(E141,'Points Allocation'!$B$77:$F$87,2+K141,0))</f>
        <v>0</v>
      </c>
      <c r="Y141" s="12">
        <f>IF(L141="",0,VLOOKUP(E141,'Points Allocation'!$B$91:$F$101,2+L141,0))</f>
        <v>0</v>
      </c>
      <c r="Z141" s="36">
        <f t="shared" si="32"/>
        <v>0</v>
      </c>
      <c r="AA141" s="12">
        <f>IF(M141="",0,VLOOKUP(E141,'Points Allocation'!$I$7:$M$17,2+M141,0))</f>
        <v>0</v>
      </c>
      <c r="AB141" s="12">
        <f>IF(N141="",0,VLOOKUP(E141,'Points Allocation'!$I$21:$M$31,2+N141,0))</f>
        <v>0</v>
      </c>
      <c r="AC141" s="12">
        <f>IF(O141="",0,VLOOKUP(E141,'Points Allocation'!$I$35:$M$45,2+O141,0))</f>
        <v>0</v>
      </c>
      <c r="AD141" s="12">
        <f>IF(P141="",0,VLOOKUP(E141,'Points Allocation'!$I$49:$M$59,2+P141,0))</f>
        <v>0</v>
      </c>
      <c r="AE141" s="12">
        <f>IF(Q141="",0,VLOOKUP(E141,'Points Allocation'!$I$63:$M$73,2+Q141,0))</f>
        <v>0</v>
      </c>
      <c r="AF141" s="12">
        <f>IF(R141="",0,VLOOKUP(E141,'Points Allocation'!$I$77:$M$87,2+R141,0))</f>
        <v>0</v>
      </c>
      <c r="AG141" s="36">
        <f t="shared" si="33"/>
        <v>0</v>
      </c>
      <c r="AH141" s="14">
        <f t="shared" si="29"/>
        <v>0</v>
      </c>
      <c r="AI141" s="17">
        <v>1</v>
      </c>
      <c r="AJ141" s="47">
        <f t="shared" si="30"/>
        <v>0</v>
      </c>
      <c r="AK141" s="27" t="str">
        <f t="shared" si="34"/>
        <v>False</v>
      </c>
      <c r="AL141" s="27">
        <f t="shared" si="31"/>
        <v>0</v>
      </c>
    </row>
    <row r="142" spans="1:38" s="24" customFormat="1" hidden="1">
      <c r="A142" s="13"/>
      <c r="B142" s="13" t="s">
        <v>165</v>
      </c>
      <c r="C142" s="13" t="s">
        <v>69</v>
      </c>
      <c r="D142" s="27"/>
      <c r="E142" s="13">
        <v>64</v>
      </c>
      <c r="F142" s="13"/>
      <c r="G142" s="13"/>
      <c r="H142" s="13"/>
      <c r="I142" s="13"/>
      <c r="J142" s="13"/>
      <c r="K142" s="13"/>
      <c r="L142" s="13"/>
      <c r="M142" s="13"/>
      <c r="N142" s="13"/>
      <c r="O142" s="13"/>
      <c r="P142" s="13"/>
      <c r="Q142" s="13"/>
      <c r="R142" s="13"/>
      <c r="S142" s="12">
        <f>IF(F142="",0,VLOOKUP(E142,'Points Allocation'!$B$7:$F$17,2+F142,0))</f>
        <v>0</v>
      </c>
      <c r="T142" s="12">
        <f>IF(G142="",0,VLOOKUP(E142,'Points Allocation'!$B$21:$F$31,2+G142,0))</f>
        <v>0</v>
      </c>
      <c r="U142" s="12">
        <f>IF(H142="",0,VLOOKUP(E142,'Points Allocation'!$B$35:$F$47,2+H142,0))</f>
        <v>0</v>
      </c>
      <c r="V142" s="12">
        <f>IF(I142="",0,VLOOKUP(E142,'Points Allocation'!$B$49:$F$59,2+I142,0))</f>
        <v>0</v>
      </c>
      <c r="W142" s="12">
        <f>IF(J142="",0,VLOOKUP(E142,'Points Allocation'!$B$63:$F$73,2+J142,0))</f>
        <v>0</v>
      </c>
      <c r="X142" s="12">
        <f>IF(K142="",0,VLOOKUP(E142,'Points Allocation'!$B$77:$F$87,2+K142,0))</f>
        <v>0</v>
      </c>
      <c r="Y142" s="12">
        <f>IF(L142="",0,VLOOKUP(E142,'Points Allocation'!$B$91:$F$101,2+L142,0))</f>
        <v>0</v>
      </c>
      <c r="Z142" s="36">
        <f t="shared" si="32"/>
        <v>0</v>
      </c>
      <c r="AA142" s="12">
        <f>IF(M142="",0,VLOOKUP(E142,'Points Allocation'!$I$7:$M$17,2+M142,0))</f>
        <v>0</v>
      </c>
      <c r="AB142" s="12">
        <f>IF(N142="",0,VLOOKUP(E142,'Points Allocation'!$I$21:$M$31,2+N142,0))</f>
        <v>0</v>
      </c>
      <c r="AC142" s="12">
        <f>IF(O142="",0,VLOOKUP(E142,'Points Allocation'!$I$35:$M$45,2+O142,0))</f>
        <v>0</v>
      </c>
      <c r="AD142" s="12">
        <f>IF(P142="",0,VLOOKUP(E142,'Points Allocation'!$I$49:$M$59,2+P142,0))</f>
        <v>0</v>
      </c>
      <c r="AE142" s="12">
        <f>IF(Q142="",0,VLOOKUP(E142,'Points Allocation'!$I$63:$M$73,2+Q142,0))</f>
        <v>0</v>
      </c>
      <c r="AF142" s="12">
        <f>IF(R142="",0,VLOOKUP(E142,'Points Allocation'!$I$77:$M$87,2+R142,0))</f>
        <v>0</v>
      </c>
      <c r="AG142" s="36">
        <f t="shared" si="33"/>
        <v>0</v>
      </c>
      <c r="AH142" s="14">
        <f t="shared" si="29"/>
        <v>0</v>
      </c>
      <c r="AI142" s="17">
        <v>1</v>
      </c>
      <c r="AJ142" s="47">
        <f t="shared" si="30"/>
        <v>0</v>
      </c>
      <c r="AK142" s="27" t="str">
        <f t="shared" si="34"/>
        <v>False</v>
      </c>
      <c r="AL142" s="27">
        <f t="shared" si="31"/>
        <v>0</v>
      </c>
    </row>
    <row r="143" spans="1:38" s="24" customFormat="1" hidden="1">
      <c r="A143" s="13"/>
      <c r="B143" s="13" t="s">
        <v>165</v>
      </c>
      <c r="C143" s="13" t="s">
        <v>153</v>
      </c>
      <c r="D143" s="27"/>
      <c r="E143" s="13">
        <v>64</v>
      </c>
      <c r="F143" s="13"/>
      <c r="G143" s="13"/>
      <c r="H143" s="13"/>
      <c r="I143" s="13"/>
      <c r="J143" s="13"/>
      <c r="K143" s="13"/>
      <c r="L143" s="13"/>
      <c r="M143" s="13"/>
      <c r="N143" s="13"/>
      <c r="O143" s="13"/>
      <c r="P143" s="13"/>
      <c r="Q143" s="13"/>
      <c r="R143" s="13"/>
      <c r="S143" s="12">
        <f>IF(F143="",0,VLOOKUP(E143,'Points Allocation'!$B$7:$F$17,2+F143,0))</f>
        <v>0</v>
      </c>
      <c r="T143" s="12">
        <f>IF(G143="",0,VLOOKUP(E143,'Points Allocation'!$B$21:$F$31,2+G143,0))</f>
        <v>0</v>
      </c>
      <c r="U143" s="12">
        <f>IF(H143="",0,VLOOKUP(E143,'Points Allocation'!$B$35:$F$47,2+H143,0))</f>
        <v>0</v>
      </c>
      <c r="V143" s="12">
        <f>IF(I143="",0,VLOOKUP(E143,'Points Allocation'!$B$49:$F$59,2+I143,0))</f>
        <v>0</v>
      </c>
      <c r="W143" s="12">
        <f>IF(J143="",0,VLOOKUP(E143,'Points Allocation'!$B$63:$F$73,2+J143,0))</f>
        <v>0</v>
      </c>
      <c r="X143" s="12">
        <f>IF(K143="",0,VLOOKUP(E143,'Points Allocation'!$B$77:$F$87,2+K143,0))</f>
        <v>0</v>
      </c>
      <c r="Y143" s="12">
        <f>IF(L143="",0,VLOOKUP(E143,'Points Allocation'!$B$91:$F$101,2+L143,0))</f>
        <v>0</v>
      </c>
      <c r="Z143" s="36">
        <f t="shared" si="32"/>
        <v>0</v>
      </c>
      <c r="AA143" s="12">
        <f>IF(M143="",0,VLOOKUP(E143,'Points Allocation'!$I$7:$M$17,2+M143,0))</f>
        <v>0</v>
      </c>
      <c r="AB143" s="12">
        <f>IF(N143="",0,VLOOKUP(E143,'Points Allocation'!$I$21:$M$31,2+N143,0))</f>
        <v>0</v>
      </c>
      <c r="AC143" s="12">
        <f>IF(O143="",0,VLOOKUP(E143,'Points Allocation'!$I$35:$M$45,2+O143,0))</f>
        <v>0</v>
      </c>
      <c r="AD143" s="12">
        <f>IF(P143="",0,VLOOKUP(E143,'Points Allocation'!$I$49:$M$59,2+P143,0))</f>
        <v>0</v>
      </c>
      <c r="AE143" s="12">
        <f>IF(Q143="",0,VLOOKUP(E143,'Points Allocation'!$I$63:$M$73,2+Q143,0))</f>
        <v>0</v>
      </c>
      <c r="AF143" s="12">
        <f>IF(R143="",0,VLOOKUP(E143,'Points Allocation'!$I$77:$M$87,2+R143,0))</f>
        <v>0</v>
      </c>
      <c r="AG143" s="36">
        <f t="shared" si="33"/>
        <v>0</v>
      </c>
      <c r="AH143" s="14">
        <f t="shared" si="29"/>
        <v>0</v>
      </c>
      <c r="AI143" s="17">
        <v>1</v>
      </c>
      <c r="AJ143" s="47">
        <f t="shared" si="30"/>
        <v>0</v>
      </c>
      <c r="AK143" s="27" t="str">
        <f t="shared" si="34"/>
        <v>False</v>
      </c>
      <c r="AL143" s="27">
        <f t="shared" si="31"/>
        <v>0</v>
      </c>
    </row>
    <row r="144" spans="1:38" s="24" customFormat="1" hidden="1">
      <c r="A144" s="13"/>
      <c r="B144" s="13" t="s">
        <v>165</v>
      </c>
      <c r="C144" s="13" t="s">
        <v>154</v>
      </c>
      <c r="D144" s="27"/>
      <c r="E144" s="13">
        <v>64</v>
      </c>
      <c r="F144" s="13"/>
      <c r="G144" s="13"/>
      <c r="H144" s="13"/>
      <c r="I144" s="13"/>
      <c r="J144" s="13"/>
      <c r="K144" s="13"/>
      <c r="L144" s="13"/>
      <c r="M144" s="13"/>
      <c r="N144" s="13"/>
      <c r="O144" s="13"/>
      <c r="P144" s="13"/>
      <c r="Q144" s="13"/>
      <c r="R144" s="13"/>
      <c r="S144" s="12">
        <f>IF(F144="",0,VLOOKUP(E144,'Points Allocation'!$B$7:$F$17,2+F144,0))</f>
        <v>0</v>
      </c>
      <c r="T144" s="12">
        <f>IF(G144="",0,VLOOKUP(E144,'Points Allocation'!$B$21:$F$31,2+G144,0))</f>
        <v>0</v>
      </c>
      <c r="U144" s="12">
        <f>IF(H144="",0,VLOOKUP(E144,'Points Allocation'!$B$35:$F$47,2+H144,0))</f>
        <v>0</v>
      </c>
      <c r="V144" s="12">
        <f>IF(I144="",0,VLOOKUP(E144,'Points Allocation'!$B$49:$F$59,2+I144,0))</f>
        <v>0</v>
      </c>
      <c r="W144" s="12">
        <f>IF(J144="",0,VLOOKUP(E144,'Points Allocation'!$B$63:$F$73,2+J144,0))</f>
        <v>0</v>
      </c>
      <c r="X144" s="12">
        <f>IF(K144="",0,VLOOKUP(E144,'Points Allocation'!$B$77:$F$87,2+K144,0))</f>
        <v>0</v>
      </c>
      <c r="Y144" s="12">
        <f>IF(L144="",0,VLOOKUP(E144,'Points Allocation'!$B$91:$F$101,2+L144,0))</f>
        <v>0</v>
      </c>
      <c r="Z144" s="36">
        <f t="shared" si="32"/>
        <v>0</v>
      </c>
      <c r="AA144" s="12">
        <f>IF(M144="",0,VLOOKUP(E144,'Points Allocation'!$I$7:$M$17,2+M144,0))</f>
        <v>0</v>
      </c>
      <c r="AB144" s="12">
        <f>IF(N144="",0,VLOOKUP(E144,'Points Allocation'!$I$21:$M$31,2+N144,0))</f>
        <v>0</v>
      </c>
      <c r="AC144" s="12">
        <f>IF(O144="",0,VLOOKUP(E144,'Points Allocation'!$I$35:$M$45,2+O144,0))</f>
        <v>0</v>
      </c>
      <c r="AD144" s="12">
        <f>IF(P144="",0,VLOOKUP(E144,'Points Allocation'!$I$49:$M$59,2+P144,0))</f>
        <v>0</v>
      </c>
      <c r="AE144" s="12">
        <f>IF(Q144="",0,VLOOKUP(E144,'Points Allocation'!$I$63:$M$73,2+Q144,0))</f>
        <v>0</v>
      </c>
      <c r="AF144" s="12">
        <f>IF(R144="",0,VLOOKUP(E144,'Points Allocation'!$I$77:$M$87,2+R144,0))</f>
        <v>0</v>
      </c>
      <c r="AG144" s="36">
        <f t="shared" si="33"/>
        <v>0</v>
      </c>
      <c r="AH144" s="14">
        <f t="shared" si="29"/>
        <v>0</v>
      </c>
      <c r="AI144" s="17">
        <v>1</v>
      </c>
      <c r="AJ144" s="47">
        <f t="shared" si="30"/>
        <v>0</v>
      </c>
      <c r="AK144" s="27" t="str">
        <f t="shared" si="34"/>
        <v>False</v>
      </c>
      <c r="AL144" s="27">
        <f t="shared" si="31"/>
        <v>0</v>
      </c>
    </row>
    <row r="145" spans="1:38" s="24" customFormat="1" hidden="1">
      <c r="A145" s="13"/>
      <c r="B145" s="13" t="s">
        <v>165</v>
      </c>
      <c r="C145" s="13" t="s">
        <v>155</v>
      </c>
      <c r="D145" s="27"/>
      <c r="E145" s="13">
        <v>64</v>
      </c>
      <c r="F145" s="13"/>
      <c r="G145" s="13"/>
      <c r="H145" s="13"/>
      <c r="I145" s="13"/>
      <c r="J145" s="13"/>
      <c r="K145" s="13"/>
      <c r="L145" s="13"/>
      <c r="M145" s="13"/>
      <c r="N145" s="13"/>
      <c r="O145" s="13"/>
      <c r="P145" s="13"/>
      <c r="Q145" s="13"/>
      <c r="R145" s="13"/>
      <c r="S145" s="12">
        <f>IF(F145="",0,VLOOKUP(E145,'Points Allocation'!$B$7:$F$17,2+F145,0))</f>
        <v>0</v>
      </c>
      <c r="T145" s="12">
        <f>IF(G145="",0,VLOOKUP(E145,'Points Allocation'!$B$21:$F$31,2+G145,0))</f>
        <v>0</v>
      </c>
      <c r="U145" s="12">
        <f>IF(H145="",0,VLOOKUP(E145,'Points Allocation'!$B$35:$F$47,2+H145,0))</f>
        <v>0</v>
      </c>
      <c r="V145" s="12">
        <f>IF(I145="",0,VLOOKUP(E145,'Points Allocation'!$B$49:$F$59,2+I145,0))</f>
        <v>0</v>
      </c>
      <c r="W145" s="12">
        <f>IF(J145="",0,VLOOKUP(E145,'Points Allocation'!$B$63:$F$73,2+J145,0))</f>
        <v>0</v>
      </c>
      <c r="X145" s="12">
        <f>IF(K145="",0,VLOOKUP(E145,'Points Allocation'!$B$77:$F$87,2+K145,0))</f>
        <v>0</v>
      </c>
      <c r="Y145" s="12">
        <f>IF(L145="",0,VLOOKUP(E145,'Points Allocation'!$B$91:$F$101,2+L145,0))</f>
        <v>0</v>
      </c>
      <c r="Z145" s="36">
        <f t="shared" si="32"/>
        <v>0</v>
      </c>
      <c r="AA145" s="12">
        <f>IF(M145="",0,VLOOKUP(E145,'Points Allocation'!$I$7:$M$17,2+M145,0))</f>
        <v>0</v>
      </c>
      <c r="AB145" s="12">
        <f>IF(N145="",0,VLOOKUP(E145,'Points Allocation'!$I$21:$M$31,2+N145,0))</f>
        <v>0</v>
      </c>
      <c r="AC145" s="12">
        <f>IF(O145="",0,VLOOKUP(E145,'Points Allocation'!$I$35:$M$45,2+O145,0))</f>
        <v>0</v>
      </c>
      <c r="AD145" s="12">
        <f>IF(P145="",0,VLOOKUP(E145,'Points Allocation'!$I$49:$M$59,2+P145,0))</f>
        <v>0</v>
      </c>
      <c r="AE145" s="12">
        <f>IF(Q145="",0,VLOOKUP(E145,'Points Allocation'!$I$63:$M$73,2+Q145,0))</f>
        <v>0</v>
      </c>
      <c r="AF145" s="12">
        <f>IF(R145="",0,VLOOKUP(E145,'Points Allocation'!$I$77:$M$87,2+R145,0))</f>
        <v>0</v>
      </c>
      <c r="AG145" s="36">
        <f t="shared" si="33"/>
        <v>0</v>
      </c>
      <c r="AH145" s="14">
        <f t="shared" si="29"/>
        <v>0</v>
      </c>
      <c r="AI145" s="17">
        <v>1</v>
      </c>
      <c r="AJ145" s="47">
        <f t="shared" si="30"/>
        <v>0</v>
      </c>
      <c r="AK145" s="27" t="str">
        <f t="shared" si="34"/>
        <v>False</v>
      </c>
      <c r="AL145" s="27">
        <f t="shared" si="31"/>
        <v>0</v>
      </c>
    </row>
    <row r="146" spans="1:38" s="24" customFormat="1" hidden="1">
      <c r="A146" s="13"/>
      <c r="B146" s="13" t="s">
        <v>165</v>
      </c>
      <c r="C146" s="13" t="s">
        <v>156</v>
      </c>
      <c r="D146" s="27"/>
      <c r="E146" s="13">
        <v>64</v>
      </c>
      <c r="F146" s="13"/>
      <c r="G146" s="13"/>
      <c r="H146" s="13"/>
      <c r="I146" s="13"/>
      <c r="J146" s="13"/>
      <c r="K146" s="13"/>
      <c r="L146" s="13"/>
      <c r="M146" s="13"/>
      <c r="N146" s="13"/>
      <c r="O146" s="13"/>
      <c r="P146" s="13"/>
      <c r="Q146" s="13"/>
      <c r="R146" s="13"/>
      <c r="S146" s="12">
        <f>IF(F146="",0,VLOOKUP(E146,'Points Allocation'!$B$7:$F$17,2+F146,0))</f>
        <v>0</v>
      </c>
      <c r="T146" s="12">
        <f>IF(G146="",0,VLOOKUP(E146,'Points Allocation'!$B$21:$F$31,2+G146,0))</f>
        <v>0</v>
      </c>
      <c r="U146" s="12">
        <f>IF(H146="",0,VLOOKUP(E146,'Points Allocation'!$B$35:$F$47,2+H146,0))</f>
        <v>0</v>
      </c>
      <c r="V146" s="12">
        <f>IF(I146="",0,VLOOKUP(E146,'Points Allocation'!$B$49:$F$59,2+I146,0))</f>
        <v>0</v>
      </c>
      <c r="W146" s="12">
        <f>IF(J146="",0,VLOOKUP(E146,'Points Allocation'!$B$63:$F$73,2+J146,0))</f>
        <v>0</v>
      </c>
      <c r="X146" s="12">
        <f>IF(K146="",0,VLOOKUP(E146,'Points Allocation'!$B$77:$F$87,2+K146,0))</f>
        <v>0</v>
      </c>
      <c r="Y146" s="12">
        <f>IF(L146="",0,VLOOKUP(E146,'Points Allocation'!$B$91:$F$101,2+L146,0))</f>
        <v>0</v>
      </c>
      <c r="Z146" s="36">
        <f t="shared" si="32"/>
        <v>0</v>
      </c>
      <c r="AA146" s="12">
        <f>IF(M146="",0,VLOOKUP(E146,'Points Allocation'!$I$7:$M$17,2+M146,0))</f>
        <v>0</v>
      </c>
      <c r="AB146" s="12">
        <f>IF(N146="",0,VLOOKUP(E146,'Points Allocation'!$I$21:$M$31,2+N146,0))</f>
        <v>0</v>
      </c>
      <c r="AC146" s="12">
        <f>IF(O146="",0,VLOOKUP(E146,'Points Allocation'!$I$35:$M$45,2+O146,0))</f>
        <v>0</v>
      </c>
      <c r="AD146" s="12">
        <f>IF(P146="",0,VLOOKUP(E146,'Points Allocation'!$I$49:$M$59,2+P146,0))</f>
        <v>0</v>
      </c>
      <c r="AE146" s="12">
        <f>IF(Q146="",0,VLOOKUP(E146,'Points Allocation'!$I$63:$M$73,2+Q146,0))</f>
        <v>0</v>
      </c>
      <c r="AF146" s="12">
        <f>IF(R146="",0,VLOOKUP(E146,'Points Allocation'!$I$77:$M$87,2+R146,0))</f>
        <v>0</v>
      </c>
      <c r="AG146" s="36">
        <f t="shared" si="33"/>
        <v>0</v>
      </c>
      <c r="AH146" s="14">
        <f t="shared" si="29"/>
        <v>0</v>
      </c>
      <c r="AI146" s="17">
        <v>1</v>
      </c>
      <c r="AJ146" s="47">
        <f t="shared" si="30"/>
        <v>0</v>
      </c>
      <c r="AK146" s="27" t="str">
        <f t="shared" si="34"/>
        <v>False</v>
      </c>
      <c r="AL146" s="27">
        <f t="shared" si="31"/>
        <v>0</v>
      </c>
    </row>
    <row r="147" spans="1:38" s="24" customFormat="1" hidden="1">
      <c r="A147" s="13"/>
      <c r="B147" s="13" t="s">
        <v>165</v>
      </c>
      <c r="C147" s="13" t="s">
        <v>157</v>
      </c>
      <c r="D147" s="27"/>
      <c r="E147" s="13">
        <v>64</v>
      </c>
      <c r="F147" s="13"/>
      <c r="G147" s="13"/>
      <c r="H147" s="13"/>
      <c r="I147" s="13"/>
      <c r="J147" s="13"/>
      <c r="K147" s="13"/>
      <c r="L147" s="13"/>
      <c r="M147" s="13"/>
      <c r="N147" s="13"/>
      <c r="O147" s="13"/>
      <c r="P147" s="13"/>
      <c r="Q147" s="13"/>
      <c r="R147" s="13"/>
      <c r="S147" s="12">
        <f>IF(F147="",0,VLOOKUP(E147,'Points Allocation'!$B$7:$F$17,2+F147,0))</f>
        <v>0</v>
      </c>
      <c r="T147" s="12">
        <f>IF(G147="",0,VLOOKUP(E147,'Points Allocation'!$B$21:$F$31,2+G147,0))</f>
        <v>0</v>
      </c>
      <c r="U147" s="12">
        <f>IF(H147="",0,VLOOKUP(E147,'Points Allocation'!$B$35:$F$47,2+H147,0))</f>
        <v>0</v>
      </c>
      <c r="V147" s="12">
        <f>IF(I147="",0,VLOOKUP(E147,'Points Allocation'!$B$49:$F$59,2+I147,0))</f>
        <v>0</v>
      </c>
      <c r="W147" s="12">
        <f>IF(J147="",0,VLOOKUP(E147,'Points Allocation'!$B$63:$F$73,2+J147,0))</f>
        <v>0</v>
      </c>
      <c r="X147" s="12">
        <f>IF(K147="",0,VLOOKUP(E147,'Points Allocation'!$B$77:$F$87,2+K147,0))</f>
        <v>0</v>
      </c>
      <c r="Y147" s="12">
        <f>IF(L147="",0,VLOOKUP(E147,'Points Allocation'!$B$91:$F$101,2+L147,0))</f>
        <v>0</v>
      </c>
      <c r="Z147" s="36">
        <f t="shared" si="32"/>
        <v>0</v>
      </c>
      <c r="AA147" s="12">
        <f>IF(M147="",0,VLOOKUP(E147,'Points Allocation'!$I$7:$M$17,2+M147,0))</f>
        <v>0</v>
      </c>
      <c r="AB147" s="12">
        <f>IF(N147="",0,VLOOKUP(E147,'Points Allocation'!$I$21:$M$31,2+N147,0))</f>
        <v>0</v>
      </c>
      <c r="AC147" s="12">
        <f>IF(O147="",0,VLOOKUP(E147,'Points Allocation'!$I$35:$M$45,2+O147,0))</f>
        <v>0</v>
      </c>
      <c r="AD147" s="12">
        <f>IF(P147="",0,VLOOKUP(E147,'Points Allocation'!$I$49:$M$59,2+P147,0))</f>
        <v>0</v>
      </c>
      <c r="AE147" s="12">
        <f>IF(Q147="",0,VLOOKUP(E147,'Points Allocation'!$I$63:$M$73,2+Q147,0))</f>
        <v>0</v>
      </c>
      <c r="AF147" s="12">
        <f>IF(R147="",0,VLOOKUP(E147,'Points Allocation'!$I$77:$M$87,2+R147,0))</f>
        <v>0</v>
      </c>
      <c r="AG147" s="36">
        <f t="shared" si="33"/>
        <v>0</v>
      </c>
      <c r="AH147" s="14">
        <f t="shared" si="29"/>
        <v>0</v>
      </c>
      <c r="AI147" s="17">
        <v>1</v>
      </c>
      <c r="AJ147" s="47">
        <f t="shared" si="30"/>
        <v>0</v>
      </c>
      <c r="AK147" s="27" t="str">
        <f t="shared" si="34"/>
        <v>False</v>
      </c>
      <c r="AL147" s="27">
        <f t="shared" si="31"/>
        <v>0</v>
      </c>
    </row>
    <row r="148" spans="1:38" s="24" customFormat="1" hidden="1">
      <c r="A148" s="13"/>
      <c r="B148" s="13" t="s">
        <v>165</v>
      </c>
      <c r="C148" s="13" t="s">
        <v>158</v>
      </c>
      <c r="D148" s="27"/>
      <c r="E148" s="13">
        <v>64</v>
      </c>
      <c r="F148" s="13"/>
      <c r="G148" s="13"/>
      <c r="H148" s="13"/>
      <c r="I148" s="13"/>
      <c r="J148" s="13"/>
      <c r="K148" s="13"/>
      <c r="L148" s="13"/>
      <c r="M148" s="13"/>
      <c r="N148" s="13"/>
      <c r="O148" s="13"/>
      <c r="P148" s="13"/>
      <c r="Q148" s="13"/>
      <c r="R148" s="13"/>
      <c r="S148" s="12">
        <f>IF(F148="",0,VLOOKUP(E148,'Points Allocation'!$B$7:$F$17,2+F148,0))</f>
        <v>0</v>
      </c>
      <c r="T148" s="12">
        <f>IF(G148="",0,VLOOKUP(E148,'Points Allocation'!$B$21:$F$31,2+G148,0))</f>
        <v>0</v>
      </c>
      <c r="U148" s="12">
        <f>IF(H148="",0,VLOOKUP(E148,'Points Allocation'!$B$35:$F$47,2+H148,0))</f>
        <v>0</v>
      </c>
      <c r="V148" s="12">
        <f>IF(I148="",0,VLOOKUP(E148,'Points Allocation'!$B$49:$F$59,2+I148,0))</f>
        <v>0</v>
      </c>
      <c r="W148" s="12">
        <f>IF(J148="",0,VLOOKUP(E148,'Points Allocation'!$B$63:$F$73,2+J148,0))</f>
        <v>0</v>
      </c>
      <c r="X148" s="12">
        <f>IF(K148="",0,VLOOKUP(E148,'Points Allocation'!$B$77:$F$87,2+K148,0))</f>
        <v>0</v>
      </c>
      <c r="Y148" s="12">
        <f>IF(L148="",0,VLOOKUP(E148,'Points Allocation'!$B$91:$F$101,2+L148,0))</f>
        <v>0</v>
      </c>
      <c r="Z148" s="36">
        <f t="shared" si="32"/>
        <v>0</v>
      </c>
      <c r="AA148" s="12">
        <f>IF(M148="",0,VLOOKUP(E148,'Points Allocation'!$I$7:$M$17,2+M148,0))</f>
        <v>0</v>
      </c>
      <c r="AB148" s="12">
        <f>IF(N148="",0,VLOOKUP(E148,'Points Allocation'!$I$21:$M$31,2+N148,0))</f>
        <v>0</v>
      </c>
      <c r="AC148" s="12">
        <f>IF(O148="",0,VLOOKUP(E148,'Points Allocation'!$I$35:$M$45,2+O148,0))</f>
        <v>0</v>
      </c>
      <c r="AD148" s="12">
        <f>IF(P148="",0,VLOOKUP(E148,'Points Allocation'!$I$49:$M$59,2+P148,0))</f>
        <v>0</v>
      </c>
      <c r="AE148" s="12">
        <f>IF(Q148="",0,VLOOKUP(E148,'Points Allocation'!$I$63:$M$73,2+Q148,0))</f>
        <v>0</v>
      </c>
      <c r="AF148" s="12">
        <f>IF(R148="",0,VLOOKUP(E148,'Points Allocation'!$I$77:$M$87,2+R148,0))</f>
        <v>0</v>
      </c>
      <c r="AG148" s="36">
        <f t="shared" si="33"/>
        <v>0</v>
      </c>
      <c r="AH148" s="14">
        <f t="shared" ref="AH148" si="35">IF(AK148="False",0,-AL148)</f>
        <v>0</v>
      </c>
      <c r="AI148" s="17">
        <v>1</v>
      </c>
      <c r="AJ148" s="47">
        <f t="shared" ref="AJ148" si="36">(SUM(Z148,AG148,AH148))*AI148</f>
        <v>0</v>
      </c>
      <c r="AK148" s="27" t="str">
        <f t="shared" si="34"/>
        <v>False</v>
      </c>
      <c r="AL148" s="27">
        <f t="shared" ref="AL148" si="37">IF(AG148&gt;U148,U148,AG148)</f>
        <v>0</v>
      </c>
    </row>
    <row r="149" spans="1:38" s="24" customFormat="1" hidden="1">
      <c r="A149" s="13"/>
      <c r="B149" s="13" t="s">
        <v>166</v>
      </c>
      <c r="C149" s="13" t="s">
        <v>64</v>
      </c>
      <c r="D149" s="27"/>
      <c r="E149" s="13">
        <v>64</v>
      </c>
      <c r="F149" s="13"/>
      <c r="G149" s="13"/>
      <c r="H149" s="13"/>
      <c r="I149" s="13"/>
      <c r="J149" s="13"/>
      <c r="K149" s="13"/>
      <c r="L149" s="13"/>
      <c r="M149" s="13"/>
      <c r="N149" s="13"/>
      <c r="O149" s="13"/>
      <c r="P149" s="13"/>
      <c r="Q149" s="13"/>
      <c r="R149" s="13"/>
      <c r="S149" s="12">
        <f>IF(F149="",0,VLOOKUP(E149,'Points Allocation'!$B$7:$F$17,2+F149,0))</f>
        <v>0</v>
      </c>
      <c r="T149" s="12">
        <f>IF(G149="",0,VLOOKUP(E149,'Points Allocation'!$B$21:$F$31,2+G149,0))</f>
        <v>0</v>
      </c>
      <c r="U149" s="12">
        <f>IF(H149="",0,VLOOKUP(E149,'Points Allocation'!$B$35:$F$47,2+H149,0))</f>
        <v>0</v>
      </c>
      <c r="V149" s="12">
        <f>IF(I149="",0,VLOOKUP(E149,'Points Allocation'!$B$49:$F$59,2+I149,0))</f>
        <v>0</v>
      </c>
      <c r="W149" s="12">
        <f>IF(J149="",0,VLOOKUP(E149,'Points Allocation'!$B$63:$F$73,2+J149,0))</f>
        <v>0</v>
      </c>
      <c r="X149" s="12">
        <f>IF(K149="",0,VLOOKUP(E149,'Points Allocation'!$B$77:$F$87,2+K149,0))</f>
        <v>0</v>
      </c>
      <c r="Y149" s="12">
        <f>IF(L149="",0,VLOOKUP(E149,'Points Allocation'!$B$91:$F$101,2+L149,0))</f>
        <v>0</v>
      </c>
      <c r="Z149" s="36">
        <f t="shared" si="32"/>
        <v>0</v>
      </c>
      <c r="AA149" s="12">
        <f>IF(M149="",0,VLOOKUP(E149,'Points Allocation'!$I$7:$M$17,2+M149,0))</f>
        <v>0</v>
      </c>
      <c r="AB149" s="12">
        <f>IF(N149="",0,VLOOKUP(E149,'Points Allocation'!$I$21:$M$31,2+N149,0))</f>
        <v>0</v>
      </c>
      <c r="AC149" s="12">
        <f>IF(O149="",0,VLOOKUP(E149,'Points Allocation'!$I$35:$M$45,2+O149,0))</f>
        <v>0</v>
      </c>
      <c r="AD149" s="12">
        <f>IF(P149="",0,VLOOKUP(E149,'Points Allocation'!$I$49:$M$59,2+P149,0))</f>
        <v>0</v>
      </c>
      <c r="AE149" s="12">
        <f>IF(Q149="",0,VLOOKUP(E149,'Points Allocation'!$I$63:$M$73,2+Q149,0))</f>
        <v>0</v>
      </c>
      <c r="AF149" s="12">
        <f>IF(R149="",0,VLOOKUP(E149,'Points Allocation'!$I$77:$M$87,2+R149,0))</f>
        <v>0</v>
      </c>
      <c r="AG149" s="36">
        <f t="shared" si="33"/>
        <v>0</v>
      </c>
      <c r="AH149" s="14">
        <f>IF(AK149="False",0,-AL149)</f>
        <v>0</v>
      </c>
      <c r="AI149" s="17">
        <v>1</v>
      </c>
      <c r="AJ149" s="47">
        <f>(SUM(Z149,AG149,AH149))*AI149</f>
        <v>0</v>
      </c>
      <c r="AK149" s="27" t="str">
        <f t="shared" si="34"/>
        <v>False</v>
      </c>
      <c r="AL149" s="27">
        <f>IF(AG149&gt;U149,U149,AG149)</f>
        <v>0</v>
      </c>
    </row>
    <row r="150" spans="1:38" s="24" customFormat="1" hidden="1">
      <c r="A150" s="13"/>
      <c r="B150" s="13" t="s">
        <v>166</v>
      </c>
      <c r="C150" s="13" t="s">
        <v>63</v>
      </c>
      <c r="D150" s="27"/>
      <c r="E150" s="13">
        <v>64</v>
      </c>
      <c r="F150" s="13"/>
      <c r="G150" s="13"/>
      <c r="H150" s="13"/>
      <c r="I150" s="13"/>
      <c r="J150" s="13"/>
      <c r="K150" s="13"/>
      <c r="L150" s="13"/>
      <c r="M150" s="13"/>
      <c r="N150" s="13"/>
      <c r="O150" s="13"/>
      <c r="P150" s="13"/>
      <c r="Q150" s="13"/>
      <c r="R150" s="13"/>
      <c r="S150" s="12">
        <f>IF(F150="",0,VLOOKUP(E150,'Points Allocation'!$B$7:$F$17,2+F150,0))</f>
        <v>0</v>
      </c>
      <c r="T150" s="12">
        <f>IF(G150="",0,VLOOKUP(E150,'Points Allocation'!$B$21:$F$31,2+G150,0))</f>
        <v>0</v>
      </c>
      <c r="U150" s="12">
        <f>IF(H150="",0,VLOOKUP(E150,'Points Allocation'!$B$35:$F$47,2+H150,0))</f>
        <v>0</v>
      </c>
      <c r="V150" s="12">
        <f>IF(I150="",0,VLOOKUP(E150,'Points Allocation'!$B$49:$F$59,2+I150,0))</f>
        <v>0</v>
      </c>
      <c r="W150" s="12">
        <f>IF(J150="",0,VLOOKUP(E150,'Points Allocation'!$B$63:$F$73,2+J150,0))</f>
        <v>0</v>
      </c>
      <c r="X150" s="12">
        <f>IF(K150="",0,VLOOKUP(E150,'Points Allocation'!$B$77:$F$87,2+K150,0))</f>
        <v>0</v>
      </c>
      <c r="Y150" s="12">
        <f>IF(L150="",0,VLOOKUP(E150,'Points Allocation'!$B$91:$F$101,2+L150,0))</f>
        <v>0</v>
      </c>
      <c r="Z150" s="36">
        <f t="shared" si="32"/>
        <v>0</v>
      </c>
      <c r="AA150" s="12">
        <f>IF(M150="",0,VLOOKUP(E150,'Points Allocation'!$I$7:$M$17,2+M150,0))</f>
        <v>0</v>
      </c>
      <c r="AB150" s="12">
        <f>IF(N150="",0,VLOOKUP(E150,'Points Allocation'!$I$21:$M$31,2+N150,0))</f>
        <v>0</v>
      </c>
      <c r="AC150" s="12">
        <f>IF(O150="",0,VLOOKUP(E150,'Points Allocation'!$I$35:$M$45,2+O150,0))</f>
        <v>0</v>
      </c>
      <c r="AD150" s="12">
        <f>IF(P150="",0,VLOOKUP(E150,'Points Allocation'!$I$49:$M$59,2+P150,0))</f>
        <v>0</v>
      </c>
      <c r="AE150" s="12">
        <f>IF(Q150="",0,VLOOKUP(E150,'Points Allocation'!$I$63:$M$73,2+Q150,0))</f>
        <v>0</v>
      </c>
      <c r="AF150" s="12">
        <f>IF(R150="",0,VLOOKUP(E150,'Points Allocation'!$I$77:$M$87,2+R150,0))</f>
        <v>0</v>
      </c>
      <c r="AG150" s="36">
        <f t="shared" si="33"/>
        <v>0</v>
      </c>
      <c r="AH150" s="14">
        <f t="shared" ref="AH150:AH164" si="38">IF(AK150="False",0,-AL150)</f>
        <v>0</v>
      </c>
      <c r="AI150" s="17">
        <v>1</v>
      </c>
      <c r="AJ150" s="47">
        <f t="shared" ref="AJ150:AJ213" si="39">(SUM(Z150,AG150,AH150))*AI150</f>
        <v>0</v>
      </c>
      <c r="AK150" s="27" t="str">
        <f t="shared" si="34"/>
        <v>False</v>
      </c>
      <c r="AL150" s="27">
        <f t="shared" ref="AL150:AL213" si="40">IF(AG150&gt;U150,U150,AG150)</f>
        <v>0</v>
      </c>
    </row>
    <row r="151" spans="1:38" s="24" customFormat="1" hidden="1">
      <c r="A151" s="13"/>
      <c r="B151" s="13" t="s">
        <v>166</v>
      </c>
      <c r="C151" s="13" t="s">
        <v>61</v>
      </c>
      <c r="D151" s="27"/>
      <c r="E151" s="13">
        <v>64</v>
      </c>
      <c r="F151" s="13"/>
      <c r="G151" s="13"/>
      <c r="H151" s="13"/>
      <c r="I151" s="13"/>
      <c r="J151" s="13"/>
      <c r="K151" s="13"/>
      <c r="L151" s="13"/>
      <c r="M151" s="13"/>
      <c r="N151" s="13"/>
      <c r="O151" s="13"/>
      <c r="P151" s="13"/>
      <c r="Q151" s="13"/>
      <c r="R151" s="13"/>
      <c r="S151" s="12">
        <f>IF(F151="",0,VLOOKUP(E151,'Points Allocation'!$B$7:$F$17,2+F151,0))</f>
        <v>0</v>
      </c>
      <c r="T151" s="12">
        <f>IF(G151="",0,VLOOKUP(E151,'Points Allocation'!$B$21:$F$31,2+G151,0))</f>
        <v>0</v>
      </c>
      <c r="U151" s="12">
        <f>IF(H151="",0,VLOOKUP(E151,'Points Allocation'!$B$35:$F$47,2+H151,0))</f>
        <v>0</v>
      </c>
      <c r="V151" s="12">
        <f>IF(I151="",0,VLOOKUP(E151,'Points Allocation'!$B$49:$F$59,2+I151,0))</f>
        <v>0</v>
      </c>
      <c r="W151" s="12">
        <f>IF(J151="",0,VLOOKUP(E151,'Points Allocation'!$B$63:$F$73,2+J151,0))</f>
        <v>0</v>
      </c>
      <c r="X151" s="12">
        <f>IF(K151="",0,VLOOKUP(E151,'Points Allocation'!$B$77:$F$87,2+K151,0))</f>
        <v>0</v>
      </c>
      <c r="Y151" s="12">
        <f>IF(L151="",0,VLOOKUP(E151,'Points Allocation'!$B$91:$F$101,2+L151,0))</f>
        <v>0</v>
      </c>
      <c r="Z151" s="36">
        <f t="shared" si="32"/>
        <v>0</v>
      </c>
      <c r="AA151" s="12">
        <f>IF(M151="",0,VLOOKUP(E151,'Points Allocation'!$I$7:$M$17,2+M151,0))</f>
        <v>0</v>
      </c>
      <c r="AB151" s="12">
        <f>IF(N151="",0,VLOOKUP(E151,'Points Allocation'!$I$21:$M$31,2+N151,0))</f>
        <v>0</v>
      </c>
      <c r="AC151" s="12">
        <f>IF(O151="",0,VLOOKUP(E151,'Points Allocation'!$I$35:$M$45,2+O151,0))</f>
        <v>0</v>
      </c>
      <c r="AD151" s="12">
        <f>IF(P151="",0,VLOOKUP(E151,'Points Allocation'!$I$49:$M$59,2+P151,0))</f>
        <v>0</v>
      </c>
      <c r="AE151" s="12">
        <f>IF(Q151="",0,VLOOKUP(E151,'Points Allocation'!$I$63:$M$73,2+Q151,0))</f>
        <v>0</v>
      </c>
      <c r="AF151" s="12">
        <f>IF(R151="",0,VLOOKUP(E151,'Points Allocation'!$I$77:$M$87,2+R151,0))</f>
        <v>0</v>
      </c>
      <c r="AG151" s="36">
        <f t="shared" si="33"/>
        <v>0</v>
      </c>
      <c r="AH151" s="14">
        <f t="shared" si="38"/>
        <v>0</v>
      </c>
      <c r="AI151" s="17">
        <v>1</v>
      </c>
      <c r="AJ151" s="47">
        <f t="shared" si="39"/>
        <v>0</v>
      </c>
      <c r="AK151" s="27" t="str">
        <f t="shared" si="34"/>
        <v>False</v>
      </c>
      <c r="AL151" s="27">
        <f t="shared" si="40"/>
        <v>0</v>
      </c>
    </row>
    <row r="152" spans="1:38" s="24" customFormat="1" hidden="1">
      <c r="A152" s="13"/>
      <c r="B152" s="13" t="s">
        <v>166</v>
      </c>
      <c r="C152" s="13" t="s">
        <v>60</v>
      </c>
      <c r="D152" s="27"/>
      <c r="E152" s="13">
        <v>64</v>
      </c>
      <c r="F152" s="13"/>
      <c r="G152" s="13"/>
      <c r="H152" s="13"/>
      <c r="I152" s="13"/>
      <c r="J152" s="13"/>
      <c r="K152" s="13"/>
      <c r="L152" s="13"/>
      <c r="M152" s="13"/>
      <c r="N152" s="13"/>
      <c r="O152" s="13"/>
      <c r="P152" s="13"/>
      <c r="Q152" s="13"/>
      <c r="R152" s="13"/>
      <c r="S152" s="12">
        <f>IF(F152="",0,VLOOKUP(E152,'Points Allocation'!$B$7:$F$17,2+F152,0))</f>
        <v>0</v>
      </c>
      <c r="T152" s="12">
        <f>IF(G152="",0,VLOOKUP(E152,'Points Allocation'!$B$21:$F$31,2+G152,0))</f>
        <v>0</v>
      </c>
      <c r="U152" s="12">
        <f>IF(H152="",0,VLOOKUP(E152,'Points Allocation'!$B$35:$F$47,2+H152,0))</f>
        <v>0</v>
      </c>
      <c r="V152" s="12">
        <f>IF(I152="",0,VLOOKUP(E152,'Points Allocation'!$B$49:$F$59,2+I152,0))</f>
        <v>0</v>
      </c>
      <c r="W152" s="12">
        <f>IF(J152="",0,VLOOKUP(E152,'Points Allocation'!$B$63:$F$73,2+J152,0))</f>
        <v>0</v>
      </c>
      <c r="X152" s="12">
        <f>IF(K152="",0,VLOOKUP(E152,'Points Allocation'!$B$77:$F$87,2+K152,0))</f>
        <v>0</v>
      </c>
      <c r="Y152" s="12">
        <f>IF(L152="",0,VLOOKUP(E152,'Points Allocation'!$B$91:$F$101,2+L152,0))</f>
        <v>0</v>
      </c>
      <c r="Z152" s="36">
        <f t="shared" si="32"/>
        <v>0</v>
      </c>
      <c r="AA152" s="12">
        <f>IF(M152="",0,VLOOKUP(E152,'Points Allocation'!$I$7:$M$17,2+M152,0))</f>
        <v>0</v>
      </c>
      <c r="AB152" s="12">
        <f>IF(N152="",0,VLOOKUP(E152,'Points Allocation'!$I$21:$M$31,2+N152,0))</f>
        <v>0</v>
      </c>
      <c r="AC152" s="12">
        <f>IF(O152="",0,VLOOKUP(E152,'Points Allocation'!$I$35:$M$45,2+O152,0))</f>
        <v>0</v>
      </c>
      <c r="AD152" s="12">
        <f>IF(P152="",0,VLOOKUP(E152,'Points Allocation'!$I$49:$M$59,2+P152,0))</f>
        <v>0</v>
      </c>
      <c r="AE152" s="12">
        <f>IF(Q152="",0,VLOOKUP(E152,'Points Allocation'!$I$63:$M$73,2+Q152,0))</f>
        <v>0</v>
      </c>
      <c r="AF152" s="12">
        <f>IF(R152="",0,VLOOKUP(E152,'Points Allocation'!$I$77:$M$87,2+R152,0))</f>
        <v>0</v>
      </c>
      <c r="AG152" s="36">
        <f t="shared" si="33"/>
        <v>0</v>
      </c>
      <c r="AH152" s="14">
        <f t="shared" si="38"/>
        <v>0</v>
      </c>
      <c r="AI152" s="17">
        <v>1</v>
      </c>
      <c r="AJ152" s="47">
        <f t="shared" si="39"/>
        <v>0</v>
      </c>
      <c r="AK152" s="27" t="str">
        <f t="shared" si="34"/>
        <v>False</v>
      </c>
      <c r="AL152" s="27">
        <f t="shared" si="40"/>
        <v>0</v>
      </c>
    </row>
    <row r="153" spans="1:38" s="24" customFormat="1" hidden="1">
      <c r="A153" s="13"/>
      <c r="B153" s="13" t="s">
        <v>166</v>
      </c>
      <c r="C153" s="13" t="s">
        <v>62</v>
      </c>
      <c r="D153" s="27"/>
      <c r="E153" s="13">
        <v>64</v>
      </c>
      <c r="F153" s="13"/>
      <c r="G153" s="13"/>
      <c r="H153" s="13"/>
      <c r="I153" s="13"/>
      <c r="J153" s="13"/>
      <c r="K153" s="13"/>
      <c r="L153" s="13"/>
      <c r="M153" s="13"/>
      <c r="N153" s="13"/>
      <c r="O153" s="13"/>
      <c r="P153" s="13"/>
      <c r="Q153" s="13"/>
      <c r="R153" s="13"/>
      <c r="S153" s="12">
        <f>IF(F153="",0,VLOOKUP(E153,'Points Allocation'!$B$7:$F$17,2+F153,0))</f>
        <v>0</v>
      </c>
      <c r="T153" s="12">
        <f>IF(G153="",0,VLOOKUP(E153,'Points Allocation'!$B$21:$F$31,2+G153,0))</f>
        <v>0</v>
      </c>
      <c r="U153" s="12">
        <f>IF(H153="",0,VLOOKUP(E153,'Points Allocation'!$B$35:$F$47,2+H153,0))</f>
        <v>0</v>
      </c>
      <c r="V153" s="12">
        <f>IF(I153="",0,VLOOKUP(E153,'Points Allocation'!$B$49:$F$59,2+I153,0))</f>
        <v>0</v>
      </c>
      <c r="W153" s="12">
        <f>IF(J153="",0,VLOOKUP(E153,'Points Allocation'!$B$63:$F$73,2+J153,0))</f>
        <v>0</v>
      </c>
      <c r="X153" s="12">
        <f>IF(K153="",0,VLOOKUP(E153,'Points Allocation'!$B$77:$F$87,2+K153,0))</f>
        <v>0</v>
      </c>
      <c r="Y153" s="12">
        <f>IF(L153="",0,VLOOKUP(E153,'Points Allocation'!$B$91:$F$101,2+L153,0))</f>
        <v>0</v>
      </c>
      <c r="Z153" s="36">
        <f t="shared" si="32"/>
        <v>0</v>
      </c>
      <c r="AA153" s="12">
        <f>IF(M153="",0,VLOOKUP(E153,'Points Allocation'!$I$7:$M$17,2+M153,0))</f>
        <v>0</v>
      </c>
      <c r="AB153" s="12">
        <f>IF(N153="",0,VLOOKUP(E153,'Points Allocation'!$I$21:$M$31,2+N153,0))</f>
        <v>0</v>
      </c>
      <c r="AC153" s="12">
        <f>IF(O153="",0,VLOOKUP(E153,'Points Allocation'!$I$35:$M$45,2+O153,0))</f>
        <v>0</v>
      </c>
      <c r="AD153" s="12">
        <f>IF(P153="",0,VLOOKUP(E153,'Points Allocation'!$I$49:$M$59,2+P153,0))</f>
        <v>0</v>
      </c>
      <c r="AE153" s="12">
        <f>IF(Q153="",0,VLOOKUP(E153,'Points Allocation'!$I$63:$M$73,2+Q153,0))</f>
        <v>0</v>
      </c>
      <c r="AF153" s="12">
        <f>IF(R153="",0,VLOOKUP(E153,'Points Allocation'!$I$77:$M$87,2+R153,0))</f>
        <v>0</v>
      </c>
      <c r="AG153" s="36">
        <f t="shared" si="33"/>
        <v>0</v>
      </c>
      <c r="AH153" s="14">
        <f t="shared" si="38"/>
        <v>0</v>
      </c>
      <c r="AI153" s="17">
        <v>1</v>
      </c>
      <c r="AJ153" s="47">
        <f t="shared" si="39"/>
        <v>0</v>
      </c>
      <c r="AK153" s="27" t="str">
        <f t="shared" si="34"/>
        <v>False</v>
      </c>
      <c r="AL153" s="27">
        <f t="shared" si="40"/>
        <v>0</v>
      </c>
    </row>
    <row r="154" spans="1:38" s="24" customFormat="1" hidden="1">
      <c r="A154" s="13"/>
      <c r="B154" s="13" t="s">
        <v>166</v>
      </c>
      <c r="C154" s="13" t="s">
        <v>65</v>
      </c>
      <c r="D154" s="27"/>
      <c r="E154" s="13">
        <v>64</v>
      </c>
      <c r="F154" s="13"/>
      <c r="G154" s="13"/>
      <c r="H154" s="13"/>
      <c r="I154" s="13"/>
      <c r="J154" s="13"/>
      <c r="K154" s="13"/>
      <c r="L154" s="13"/>
      <c r="M154" s="13"/>
      <c r="N154" s="13"/>
      <c r="O154" s="13"/>
      <c r="P154" s="13"/>
      <c r="Q154" s="13"/>
      <c r="R154" s="13"/>
      <c r="S154" s="12">
        <f>IF(F154="",0,VLOOKUP(E154,'Points Allocation'!$B$7:$F$17,2+F154,0))</f>
        <v>0</v>
      </c>
      <c r="T154" s="12">
        <f>IF(G154="",0,VLOOKUP(E154,'Points Allocation'!$B$21:$F$31,2+G154,0))</f>
        <v>0</v>
      </c>
      <c r="U154" s="12">
        <f>IF(H154="",0,VLOOKUP(E154,'Points Allocation'!$B$35:$F$47,2+H154,0))</f>
        <v>0</v>
      </c>
      <c r="V154" s="12">
        <f>IF(I154="",0,VLOOKUP(E154,'Points Allocation'!$B$49:$F$59,2+I154,0))</f>
        <v>0</v>
      </c>
      <c r="W154" s="12">
        <f>IF(J154="",0,VLOOKUP(E154,'Points Allocation'!$B$63:$F$73,2+J154,0))</f>
        <v>0</v>
      </c>
      <c r="X154" s="12">
        <f>IF(K154="",0,VLOOKUP(E154,'Points Allocation'!$B$77:$F$87,2+K154,0))</f>
        <v>0</v>
      </c>
      <c r="Y154" s="12">
        <f>IF(L154="",0,VLOOKUP(E154,'Points Allocation'!$B$91:$F$101,2+L154,0))</f>
        <v>0</v>
      </c>
      <c r="Z154" s="36">
        <f t="shared" si="32"/>
        <v>0</v>
      </c>
      <c r="AA154" s="12">
        <f>IF(M154="",0,VLOOKUP(E154,'Points Allocation'!$I$7:$M$17,2+M154,0))</f>
        <v>0</v>
      </c>
      <c r="AB154" s="12">
        <f>IF(N154="",0,VLOOKUP(E154,'Points Allocation'!$I$21:$M$31,2+N154,0))</f>
        <v>0</v>
      </c>
      <c r="AC154" s="12">
        <f>IF(O154="",0,VLOOKUP(E154,'Points Allocation'!$I$35:$M$45,2+O154,0))</f>
        <v>0</v>
      </c>
      <c r="AD154" s="12">
        <f>IF(P154="",0,VLOOKUP(E154,'Points Allocation'!$I$49:$M$59,2+P154,0))</f>
        <v>0</v>
      </c>
      <c r="AE154" s="12">
        <f>IF(Q154="",0,VLOOKUP(E154,'Points Allocation'!$I$63:$M$73,2+Q154,0))</f>
        <v>0</v>
      </c>
      <c r="AF154" s="12">
        <f>IF(R154="",0,VLOOKUP(E154,'Points Allocation'!$I$77:$M$87,2+R154,0))</f>
        <v>0</v>
      </c>
      <c r="AG154" s="36">
        <f t="shared" si="33"/>
        <v>0</v>
      </c>
      <c r="AH154" s="14">
        <f t="shared" si="38"/>
        <v>0</v>
      </c>
      <c r="AI154" s="17">
        <v>1.5</v>
      </c>
      <c r="AJ154" s="47">
        <f t="shared" si="39"/>
        <v>0</v>
      </c>
      <c r="AK154" s="27" t="str">
        <f t="shared" si="34"/>
        <v>False</v>
      </c>
      <c r="AL154" s="27">
        <f t="shared" si="40"/>
        <v>0</v>
      </c>
    </row>
    <row r="155" spans="1:38" s="24" customFormat="1" hidden="1">
      <c r="A155" s="13"/>
      <c r="B155" s="13" t="s">
        <v>166</v>
      </c>
      <c r="C155" s="13" t="s">
        <v>67</v>
      </c>
      <c r="D155" s="27"/>
      <c r="E155" s="13">
        <v>64</v>
      </c>
      <c r="F155" s="13"/>
      <c r="G155" s="13"/>
      <c r="H155" s="13"/>
      <c r="I155" s="13"/>
      <c r="J155" s="13"/>
      <c r="K155" s="13"/>
      <c r="L155" s="13"/>
      <c r="M155" s="13"/>
      <c r="N155" s="13"/>
      <c r="O155" s="13"/>
      <c r="P155" s="13"/>
      <c r="Q155" s="13"/>
      <c r="R155" s="13"/>
      <c r="S155" s="12">
        <f>IF(F155="",0,VLOOKUP(E155,'Points Allocation'!$B$7:$F$17,2+F155,0))</f>
        <v>0</v>
      </c>
      <c r="T155" s="12">
        <f>IF(G155="",0,VLOOKUP(E155,'Points Allocation'!$B$21:$F$31,2+G155,0))</f>
        <v>0</v>
      </c>
      <c r="U155" s="12">
        <f>IF(H155="",0,VLOOKUP(E155,'Points Allocation'!$B$35:$F$47,2+H155,0))</f>
        <v>0</v>
      </c>
      <c r="V155" s="12">
        <f>IF(I155="",0,VLOOKUP(E155,'Points Allocation'!$B$49:$F$59,2+I155,0))</f>
        <v>0</v>
      </c>
      <c r="W155" s="12">
        <f>IF(J155="",0,VLOOKUP(E155,'Points Allocation'!$B$63:$F$73,2+J155,0))</f>
        <v>0</v>
      </c>
      <c r="X155" s="12">
        <f>IF(K155="",0,VLOOKUP(E155,'Points Allocation'!$B$77:$F$87,2+K155,0))</f>
        <v>0</v>
      </c>
      <c r="Y155" s="12">
        <f>IF(L155="",0,VLOOKUP(E155,'Points Allocation'!$B$91:$F$101,2+L155,0))</f>
        <v>0</v>
      </c>
      <c r="Z155" s="36">
        <f t="shared" si="32"/>
        <v>0</v>
      </c>
      <c r="AA155" s="12">
        <f>IF(M155="",0,VLOOKUP(E155,'Points Allocation'!$I$7:$M$17,2+M155,0))</f>
        <v>0</v>
      </c>
      <c r="AB155" s="12">
        <f>IF(N155="",0,VLOOKUP(E155,'Points Allocation'!$I$21:$M$31,2+N155,0))</f>
        <v>0</v>
      </c>
      <c r="AC155" s="12">
        <f>IF(O155="",0,VLOOKUP(E155,'Points Allocation'!$I$35:$M$45,2+O155,0))</f>
        <v>0</v>
      </c>
      <c r="AD155" s="12">
        <f>IF(P155="",0,VLOOKUP(E155,'Points Allocation'!$I$49:$M$59,2+P155,0))</f>
        <v>0</v>
      </c>
      <c r="AE155" s="12">
        <f>IF(Q155="",0,VLOOKUP(E155,'Points Allocation'!$I$63:$M$73,2+Q155,0))</f>
        <v>0</v>
      </c>
      <c r="AF155" s="12">
        <f>IF(R155="",0,VLOOKUP(E155,'Points Allocation'!$I$77:$M$87,2+R155,0))</f>
        <v>0</v>
      </c>
      <c r="AG155" s="36">
        <f t="shared" si="33"/>
        <v>0</v>
      </c>
      <c r="AH155" s="14">
        <f t="shared" si="38"/>
        <v>0</v>
      </c>
      <c r="AI155" s="17">
        <v>1</v>
      </c>
      <c r="AJ155" s="47">
        <f t="shared" si="39"/>
        <v>0</v>
      </c>
      <c r="AK155" s="27" t="str">
        <f t="shared" si="34"/>
        <v>False</v>
      </c>
      <c r="AL155" s="27">
        <f t="shared" si="40"/>
        <v>0</v>
      </c>
    </row>
    <row r="156" spans="1:38" s="24" customFormat="1" hidden="1">
      <c r="A156" s="13"/>
      <c r="B156" s="13" t="s">
        <v>166</v>
      </c>
      <c r="C156" s="13" t="s">
        <v>176</v>
      </c>
      <c r="D156" s="27"/>
      <c r="E156" s="13">
        <v>64</v>
      </c>
      <c r="F156" s="13"/>
      <c r="G156" s="13"/>
      <c r="H156" s="13"/>
      <c r="I156" s="13"/>
      <c r="J156" s="13"/>
      <c r="K156" s="13"/>
      <c r="L156" s="13"/>
      <c r="M156" s="13"/>
      <c r="N156" s="13"/>
      <c r="O156" s="13"/>
      <c r="P156" s="13"/>
      <c r="Q156" s="13"/>
      <c r="R156" s="13"/>
      <c r="S156" s="12">
        <f>IF(F156="",0,VLOOKUP(E156,'Points Allocation'!$B$7:$F$17,2+F156,0))</f>
        <v>0</v>
      </c>
      <c r="T156" s="12">
        <f>IF(G156="",0,VLOOKUP(E156,'Points Allocation'!$B$21:$F$31,2+G156,0))</f>
        <v>0</v>
      </c>
      <c r="U156" s="12">
        <f>IF(H156="",0,VLOOKUP(E156,'Points Allocation'!$B$35:$F$47,2+H156,0))</f>
        <v>0</v>
      </c>
      <c r="V156" s="12">
        <f>IF(I156="",0,VLOOKUP(E156,'Points Allocation'!$B$49:$F$59,2+I156,0))</f>
        <v>0</v>
      </c>
      <c r="W156" s="12">
        <f>IF(J156="",0,VLOOKUP(E156,'Points Allocation'!$B$63:$F$73,2+J156,0))</f>
        <v>0</v>
      </c>
      <c r="X156" s="12">
        <f>IF(K156="",0,VLOOKUP(E156,'Points Allocation'!$B$77:$F$87,2+K156,0))</f>
        <v>0</v>
      </c>
      <c r="Y156" s="12">
        <f>IF(L156="",0,VLOOKUP(E156,'Points Allocation'!$B$91:$F$101,2+L156,0))</f>
        <v>0</v>
      </c>
      <c r="Z156" s="36">
        <f t="shared" si="32"/>
        <v>0</v>
      </c>
      <c r="AA156" s="12">
        <f>IF(M156="",0,VLOOKUP(E156,'Points Allocation'!$I$7:$M$17,2+M156,0))</f>
        <v>0</v>
      </c>
      <c r="AB156" s="12">
        <f>IF(N156="",0,VLOOKUP(E156,'Points Allocation'!$I$21:$M$31,2+N156,0))</f>
        <v>0</v>
      </c>
      <c r="AC156" s="12">
        <f>IF(O156="",0,VLOOKUP(E156,'Points Allocation'!$I$35:$M$45,2+O156,0))</f>
        <v>0</v>
      </c>
      <c r="AD156" s="12">
        <f>IF(P156="",0,VLOOKUP(E156,'Points Allocation'!$I$49:$M$59,2+P156,0))</f>
        <v>0</v>
      </c>
      <c r="AE156" s="12">
        <f>IF(Q156="",0,VLOOKUP(E156,'Points Allocation'!$I$63:$M$73,2+Q156,0))</f>
        <v>0</v>
      </c>
      <c r="AF156" s="12">
        <f>IF(R156="",0,VLOOKUP(E156,'Points Allocation'!$I$77:$M$87,2+R156,0))</f>
        <v>0</v>
      </c>
      <c r="AG156" s="36">
        <f t="shared" si="33"/>
        <v>0</v>
      </c>
      <c r="AH156" s="14">
        <f t="shared" si="38"/>
        <v>0</v>
      </c>
      <c r="AI156" s="17">
        <v>1</v>
      </c>
      <c r="AJ156" s="47">
        <f t="shared" si="39"/>
        <v>0</v>
      </c>
      <c r="AK156" s="27" t="str">
        <f t="shared" si="34"/>
        <v>False</v>
      </c>
      <c r="AL156" s="27">
        <f t="shared" si="40"/>
        <v>0</v>
      </c>
    </row>
    <row r="157" spans="1:38" s="24" customFormat="1" hidden="1">
      <c r="A157" s="13"/>
      <c r="B157" s="13" t="s">
        <v>166</v>
      </c>
      <c r="C157" s="13" t="s">
        <v>68</v>
      </c>
      <c r="D157" s="27"/>
      <c r="E157" s="13">
        <v>64</v>
      </c>
      <c r="F157" s="13"/>
      <c r="G157" s="13"/>
      <c r="H157" s="13"/>
      <c r="I157" s="13"/>
      <c r="J157" s="13"/>
      <c r="K157" s="13"/>
      <c r="L157" s="13"/>
      <c r="M157" s="13"/>
      <c r="N157" s="13"/>
      <c r="O157" s="13"/>
      <c r="P157" s="13"/>
      <c r="Q157" s="13"/>
      <c r="R157" s="13"/>
      <c r="S157" s="12">
        <f>IF(F157="",0,VLOOKUP(E157,'Points Allocation'!$B$7:$F$17,2+F157,0))</f>
        <v>0</v>
      </c>
      <c r="T157" s="12">
        <f>IF(G157="",0,VLOOKUP(E157,'Points Allocation'!$B$21:$F$31,2+G157,0))</f>
        <v>0</v>
      </c>
      <c r="U157" s="12">
        <f>IF(H157="",0,VLOOKUP(E157,'Points Allocation'!$B$35:$F$47,2+H157,0))</f>
        <v>0</v>
      </c>
      <c r="V157" s="12">
        <f>IF(I157="",0,VLOOKUP(E157,'Points Allocation'!$B$49:$F$59,2+I157,0))</f>
        <v>0</v>
      </c>
      <c r="W157" s="12">
        <f>IF(J157="",0,VLOOKUP(E157,'Points Allocation'!$B$63:$F$73,2+J157,0))</f>
        <v>0</v>
      </c>
      <c r="X157" s="12">
        <f>IF(K157="",0,VLOOKUP(E157,'Points Allocation'!$B$77:$F$87,2+K157,0))</f>
        <v>0</v>
      </c>
      <c r="Y157" s="12">
        <f>IF(L157="",0,VLOOKUP(E157,'Points Allocation'!$B$91:$F$101,2+L157,0))</f>
        <v>0</v>
      </c>
      <c r="Z157" s="36">
        <f t="shared" si="32"/>
        <v>0</v>
      </c>
      <c r="AA157" s="12">
        <f>IF(M157="",0,VLOOKUP(E157,'Points Allocation'!$I$7:$M$17,2+M157,0))</f>
        <v>0</v>
      </c>
      <c r="AB157" s="12">
        <f>IF(N157="",0,VLOOKUP(E157,'Points Allocation'!$I$21:$M$31,2+N157,0))</f>
        <v>0</v>
      </c>
      <c r="AC157" s="12">
        <f>IF(O157="",0,VLOOKUP(E157,'Points Allocation'!$I$35:$M$45,2+O157,0))</f>
        <v>0</v>
      </c>
      <c r="AD157" s="12">
        <f>IF(P157="",0,VLOOKUP(E157,'Points Allocation'!$I$49:$M$59,2+P157,0))</f>
        <v>0</v>
      </c>
      <c r="AE157" s="12">
        <f>IF(Q157="",0,VLOOKUP(E157,'Points Allocation'!$I$63:$M$73,2+Q157,0))</f>
        <v>0</v>
      </c>
      <c r="AF157" s="12">
        <f>IF(R157="",0,VLOOKUP(E157,'Points Allocation'!$I$77:$M$87,2+R157,0))</f>
        <v>0</v>
      </c>
      <c r="AG157" s="36">
        <f t="shared" si="33"/>
        <v>0</v>
      </c>
      <c r="AH157" s="14">
        <f t="shared" si="38"/>
        <v>0</v>
      </c>
      <c r="AI157" s="17">
        <v>1</v>
      </c>
      <c r="AJ157" s="47">
        <f t="shared" si="39"/>
        <v>0</v>
      </c>
      <c r="AK157" s="27" t="str">
        <f t="shared" si="34"/>
        <v>False</v>
      </c>
      <c r="AL157" s="27">
        <f t="shared" si="40"/>
        <v>0</v>
      </c>
    </row>
    <row r="158" spans="1:38" s="24" customFormat="1" hidden="1">
      <c r="A158" s="13"/>
      <c r="B158" s="13" t="s">
        <v>166</v>
      </c>
      <c r="C158" s="13" t="s">
        <v>69</v>
      </c>
      <c r="D158" s="27"/>
      <c r="E158" s="13">
        <v>64</v>
      </c>
      <c r="F158" s="13"/>
      <c r="G158" s="13"/>
      <c r="H158" s="13"/>
      <c r="I158" s="13"/>
      <c r="J158" s="13"/>
      <c r="K158" s="13"/>
      <c r="L158" s="13"/>
      <c r="M158" s="13"/>
      <c r="N158" s="13"/>
      <c r="O158" s="13"/>
      <c r="P158" s="13"/>
      <c r="Q158" s="13"/>
      <c r="R158" s="13"/>
      <c r="S158" s="12">
        <f>IF(F158="",0,VLOOKUP(E158,'Points Allocation'!$B$7:$F$17,2+F158,0))</f>
        <v>0</v>
      </c>
      <c r="T158" s="12">
        <f>IF(G158="",0,VLOOKUP(E158,'Points Allocation'!$B$21:$F$31,2+G158,0))</f>
        <v>0</v>
      </c>
      <c r="U158" s="12">
        <f>IF(H158="",0,VLOOKUP(E158,'Points Allocation'!$B$35:$F$47,2+H158,0))</f>
        <v>0</v>
      </c>
      <c r="V158" s="12">
        <f>IF(I158="",0,VLOOKUP(E158,'Points Allocation'!$B$49:$F$59,2+I158,0))</f>
        <v>0</v>
      </c>
      <c r="W158" s="12">
        <f>IF(J158="",0,VLOOKUP(E158,'Points Allocation'!$B$63:$F$73,2+J158,0))</f>
        <v>0</v>
      </c>
      <c r="X158" s="12">
        <f>IF(K158="",0,VLOOKUP(E158,'Points Allocation'!$B$77:$F$87,2+K158,0))</f>
        <v>0</v>
      </c>
      <c r="Y158" s="12">
        <f>IF(L158="",0,VLOOKUP(E158,'Points Allocation'!$B$91:$F$101,2+L158,0))</f>
        <v>0</v>
      </c>
      <c r="Z158" s="36">
        <f t="shared" si="32"/>
        <v>0</v>
      </c>
      <c r="AA158" s="12">
        <f>IF(M158="",0,VLOOKUP(E158,'Points Allocation'!$I$7:$M$17,2+M158,0))</f>
        <v>0</v>
      </c>
      <c r="AB158" s="12">
        <f>IF(N158="",0,VLOOKUP(E158,'Points Allocation'!$I$21:$M$31,2+N158,0))</f>
        <v>0</v>
      </c>
      <c r="AC158" s="12">
        <f>IF(O158="",0,VLOOKUP(E158,'Points Allocation'!$I$35:$M$45,2+O158,0))</f>
        <v>0</v>
      </c>
      <c r="AD158" s="12">
        <f>IF(P158="",0,VLOOKUP(E158,'Points Allocation'!$I$49:$M$59,2+P158,0))</f>
        <v>0</v>
      </c>
      <c r="AE158" s="12">
        <f>IF(Q158="",0,VLOOKUP(E158,'Points Allocation'!$I$63:$M$73,2+Q158,0))</f>
        <v>0</v>
      </c>
      <c r="AF158" s="12">
        <f>IF(R158="",0,VLOOKUP(E158,'Points Allocation'!$I$77:$M$87,2+R158,0))</f>
        <v>0</v>
      </c>
      <c r="AG158" s="36">
        <f t="shared" si="33"/>
        <v>0</v>
      </c>
      <c r="AH158" s="14">
        <f t="shared" si="38"/>
        <v>0</v>
      </c>
      <c r="AI158" s="17">
        <v>1</v>
      </c>
      <c r="AJ158" s="47">
        <f t="shared" si="39"/>
        <v>0</v>
      </c>
      <c r="AK158" s="27" t="str">
        <f t="shared" si="34"/>
        <v>False</v>
      </c>
      <c r="AL158" s="27">
        <f t="shared" si="40"/>
        <v>0</v>
      </c>
    </row>
    <row r="159" spans="1:38" s="24" customFormat="1" hidden="1">
      <c r="A159" s="13"/>
      <c r="B159" s="13" t="s">
        <v>166</v>
      </c>
      <c r="C159" s="13" t="s">
        <v>153</v>
      </c>
      <c r="D159" s="27"/>
      <c r="E159" s="13">
        <v>64</v>
      </c>
      <c r="F159" s="13"/>
      <c r="G159" s="13"/>
      <c r="H159" s="13"/>
      <c r="I159" s="13"/>
      <c r="J159" s="13"/>
      <c r="K159" s="13"/>
      <c r="L159" s="13"/>
      <c r="M159" s="13"/>
      <c r="N159" s="13"/>
      <c r="O159" s="13"/>
      <c r="P159" s="13"/>
      <c r="Q159" s="13"/>
      <c r="R159" s="13"/>
      <c r="S159" s="12">
        <f>IF(F159="",0,VLOOKUP(E159,'Points Allocation'!$B$7:$F$17,2+F159,0))</f>
        <v>0</v>
      </c>
      <c r="T159" s="12">
        <f>IF(G159="",0,VLOOKUP(E159,'Points Allocation'!$B$21:$F$31,2+G159,0))</f>
        <v>0</v>
      </c>
      <c r="U159" s="12">
        <f>IF(H159="",0,VLOOKUP(E159,'Points Allocation'!$B$35:$F$47,2+H159,0))</f>
        <v>0</v>
      </c>
      <c r="V159" s="12">
        <f>IF(I159="",0,VLOOKUP(E159,'Points Allocation'!$B$49:$F$59,2+I159,0))</f>
        <v>0</v>
      </c>
      <c r="W159" s="12">
        <f>IF(J159="",0,VLOOKUP(E159,'Points Allocation'!$B$63:$F$73,2+J159,0))</f>
        <v>0</v>
      </c>
      <c r="X159" s="12">
        <f>IF(K159="",0,VLOOKUP(E159,'Points Allocation'!$B$77:$F$87,2+K159,0))</f>
        <v>0</v>
      </c>
      <c r="Y159" s="12">
        <f>IF(L159="",0,VLOOKUP(E159,'Points Allocation'!$B$91:$F$101,2+L159,0))</f>
        <v>0</v>
      </c>
      <c r="Z159" s="36">
        <f t="shared" si="32"/>
        <v>0</v>
      </c>
      <c r="AA159" s="12">
        <f>IF(M159="",0,VLOOKUP(E159,'Points Allocation'!$I$7:$M$17,2+M159,0))</f>
        <v>0</v>
      </c>
      <c r="AB159" s="12">
        <f>IF(N159="",0,VLOOKUP(E159,'Points Allocation'!$I$21:$M$31,2+N159,0))</f>
        <v>0</v>
      </c>
      <c r="AC159" s="12">
        <f>IF(O159="",0,VLOOKUP(E159,'Points Allocation'!$I$35:$M$45,2+O159,0))</f>
        <v>0</v>
      </c>
      <c r="AD159" s="12">
        <f>IF(P159="",0,VLOOKUP(E159,'Points Allocation'!$I$49:$M$59,2+P159,0))</f>
        <v>0</v>
      </c>
      <c r="AE159" s="12">
        <f>IF(Q159="",0,VLOOKUP(E159,'Points Allocation'!$I$63:$M$73,2+Q159,0))</f>
        <v>0</v>
      </c>
      <c r="AF159" s="12">
        <f>IF(R159="",0,VLOOKUP(E159,'Points Allocation'!$I$77:$M$87,2+R159,0))</f>
        <v>0</v>
      </c>
      <c r="AG159" s="36">
        <f t="shared" si="33"/>
        <v>0</v>
      </c>
      <c r="AH159" s="14">
        <f t="shared" si="38"/>
        <v>0</v>
      </c>
      <c r="AI159" s="17">
        <v>1</v>
      </c>
      <c r="AJ159" s="47">
        <f t="shared" si="39"/>
        <v>0</v>
      </c>
      <c r="AK159" s="27" t="str">
        <f t="shared" si="34"/>
        <v>False</v>
      </c>
      <c r="AL159" s="27">
        <f t="shared" si="40"/>
        <v>0</v>
      </c>
    </row>
    <row r="160" spans="1:38" s="24" customFormat="1" hidden="1">
      <c r="A160" s="13"/>
      <c r="B160" s="13" t="s">
        <v>166</v>
      </c>
      <c r="C160" s="13" t="s">
        <v>154</v>
      </c>
      <c r="D160" s="27"/>
      <c r="E160" s="13">
        <v>64</v>
      </c>
      <c r="F160" s="13"/>
      <c r="G160" s="13"/>
      <c r="H160" s="13"/>
      <c r="I160" s="13"/>
      <c r="J160" s="13"/>
      <c r="K160" s="13"/>
      <c r="L160" s="13"/>
      <c r="M160" s="13"/>
      <c r="N160" s="13"/>
      <c r="O160" s="13"/>
      <c r="P160" s="13"/>
      <c r="Q160" s="13"/>
      <c r="R160" s="13"/>
      <c r="S160" s="12">
        <f>IF(F160="",0,VLOOKUP(E160,'Points Allocation'!$B$7:$F$17,2+F160,0))</f>
        <v>0</v>
      </c>
      <c r="T160" s="12">
        <f>IF(G160="",0,VLOOKUP(E160,'Points Allocation'!$B$21:$F$31,2+G160,0))</f>
        <v>0</v>
      </c>
      <c r="U160" s="12">
        <f>IF(H160="",0,VLOOKUP(E160,'Points Allocation'!$B$35:$F$47,2+H160,0))</f>
        <v>0</v>
      </c>
      <c r="V160" s="12">
        <f>IF(I160="",0,VLOOKUP(E160,'Points Allocation'!$B$49:$F$59,2+I160,0))</f>
        <v>0</v>
      </c>
      <c r="W160" s="12">
        <f>IF(J160="",0,VLOOKUP(E160,'Points Allocation'!$B$63:$F$73,2+J160,0))</f>
        <v>0</v>
      </c>
      <c r="X160" s="12">
        <f>IF(K160="",0,VLOOKUP(E160,'Points Allocation'!$B$77:$F$87,2+K160,0))</f>
        <v>0</v>
      </c>
      <c r="Y160" s="12">
        <f>IF(L160="",0,VLOOKUP(E160,'Points Allocation'!$B$91:$F$101,2+L160,0))</f>
        <v>0</v>
      </c>
      <c r="Z160" s="36">
        <f t="shared" si="32"/>
        <v>0</v>
      </c>
      <c r="AA160" s="12">
        <f>IF(M160="",0,VLOOKUP(E160,'Points Allocation'!$I$7:$M$17,2+M160,0))</f>
        <v>0</v>
      </c>
      <c r="AB160" s="12">
        <f>IF(N160="",0,VLOOKUP(E160,'Points Allocation'!$I$21:$M$31,2+N160,0))</f>
        <v>0</v>
      </c>
      <c r="AC160" s="12">
        <f>IF(O160="",0,VLOOKUP(E160,'Points Allocation'!$I$35:$M$45,2+O160,0))</f>
        <v>0</v>
      </c>
      <c r="AD160" s="12">
        <f>IF(P160="",0,VLOOKUP(E160,'Points Allocation'!$I$49:$M$59,2+P160,0))</f>
        <v>0</v>
      </c>
      <c r="AE160" s="12">
        <f>IF(Q160="",0,VLOOKUP(E160,'Points Allocation'!$I$63:$M$73,2+Q160,0))</f>
        <v>0</v>
      </c>
      <c r="AF160" s="12">
        <f>IF(R160="",0,VLOOKUP(E160,'Points Allocation'!$I$77:$M$87,2+R160,0))</f>
        <v>0</v>
      </c>
      <c r="AG160" s="36">
        <f t="shared" si="33"/>
        <v>0</v>
      </c>
      <c r="AH160" s="14">
        <f t="shared" si="38"/>
        <v>0</v>
      </c>
      <c r="AI160" s="17">
        <v>1</v>
      </c>
      <c r="AJ160" s="47">
        <f t="shared" si="39"/>
        <v>0</v>
      </c>
      <c r="AK160" s="27" t="str">
        <f t="shared" si="34"/>
        <v>False</v>
      </c>
      <c r="AL160" s="27">
        <f t="shared" si="40"/>
        <v>0</v>
      </c>
    </row>
    <row r="161" spans="1:38" s="24" customFormat="1" hidden="1">
      <c r="A161" s="13"/>
      <c r="B161" s="13" t="s">
        <v>166</v>
      </c>
      <c r="C161" s="13" t="s">
        <v>155</v>
      </c>
      <c r="D161" s="27"/>
      <c r="E161" s="13">
        <v>64</v>
      </c>
      <c r="F161" s="13"/>
      <c r="G161" s="13"/>
      <c r="H161" s="13"/>
      <c r="I161" s="13"/>
      <c r="J161" s="13"/>
      <c r="K161" s="13"/>
      <c r="L161" s="13"/>
      <c r="M161" s="13"/>
      <c r="N161" s="13"/>
      <c r="O161" s="13"/>
      <c r="P161" s="13"/>
      <c r="Q161" s="13"/>
      <c r="R161" s="13"/>
      <c r="S161" s="12">
        <f>IF(F161="",0,VLOOKUP(E161,'Points Allocation'!$B$7:$F$17,2+F161,0))</f>
        <v>0</v>
      </c>
      <c r="T161" s="12">
        <f>IF(G161="",0,VLOOKUP(E161,'Points Allocation'!$B$21:$F$31,2+G161,0))</f>
        <v>0</v>
      </c>
      <c r="U161" s="12">
        <f>IF(H161="",0,VLOOKUP(E161,'Points Allocation'!$B$35:$F$47,2+H161,0))</f>
        <v>0</v>
      </c>
      <c r="V161" s="12">
        <f>IF(I161="",0,VLOOKUP(E161,'Points Allocation'!$B$49:$F$59,2+I161,0))</f>
        <v>0</v>
      </c>
      <c r="W161" s="12">
        <f>IF(J161="",0,VLOOKUP(E161,'Points Allocation'!$B$63:$F$73,2+J161,0))</f>
        <v>0</v>
      </c>
      <c r="X161" s="12">
        <f>IF(K161="",0,VLOOKUP(E161,'Points Allocation'!$B$77:$F$87,2+K161,0))</f>
        <v>0</v>
      </c>
      <c r="Y161" s="12">
        <f>IF(L161="",0,VLOOKUP(E161,'Points Allocation'!$B$91:$F$101,2+L161,0))</f>
        <v>0</v>
      </c>
      <c r="Z161" s="36">
        <f t="shared" si="32"/>
        <v>0</v>
      </c>
      <c r="AA161" s="12">
        <f>IF(M161="",0,VLOOKUP(E161,'Points Allocation'!$I$7:$M$17,2+M161,0))</f>
        <v>0</v>
      </c>
      <c r="AB161" s="12">
        <f>IF(N161="",0,VLOOKUP(E161,'Points Allocation'!$I$21:$M$31,2+N161,0))</f>
        <v>0</v>
      </c>
      <c r="AC161" s="12">
        <f>IF(O161="",0,VLOOKUP(E161,'Points Allocation'!$I$35:$M$45,2+O161,0))</f>
        <v>0</v>
      </c>
      <c r="AD161" s="12">
        <f>IF(P161="",0,VLOOKUP(E161,'Points Allocation'!$I$49:$M$59,2+P161,0))</f>
        <v>0</v>
      </c>
      <c r="AE161" s="12">
        <f>IF(Q161="",0,VLOOKUP(E161,'Points Allocation'!$I$63:$M$73,2+Q161,0))</f>
        <v>0</v>
      </c>
      <c r="AF161" s="12">
        <f>IF(R161="",0,VLOOKUP(E161,'Points Allocation'!$I$77:$M$87,2+R161,0))</f>
        <v>0</v>
      </c>
      <c r="AG161" s="36">
        <f t="shared" si="33"/>
        <v>0</v>
      </c>
      <c r="AH161" s="14">
        <f t="shared" si="38"/>
        <v>0</v>
      </c>
      <c r="AI161" s="17">
        <v>1</v>
      </c>
      <c r="AJ161" s="47">
        <f t="shared" si="39"/>
        <v>0</v>
      </c>
      <c r="AK161" s="27" t="str">
        <f t="shared" si="34"/>
        <v>False</v>
      </c>
      <c r="AL161" s="27">
        <f t="shared" si="40"/>
        <v>0</v>
      </c>
    </row>
    <row r="162" spans="1:38" s="24" customFormat="1" hidden="1">
      <c r="A162" s="13"/>
      <c r="B162" s="13" t="s">
        <v>166</v>
      </c>
      <c r="C162" s="13" t="s">
        <v>156</v>
      </c>
      <c r="D162" s="27"/>
      <c r="E162" s="13">
        <v>64</v>
      </c>
      <c r="F162" s="13"/>
      <c r="G162" s="13"/>
      <c r="H162" s="13"/>
      <c r="I162" s="13"/>
      <c r="J162" s="13"/>
      <c r="K162" s="13"/>
      <c r="L162" s="13"/>
      <c r="M162" s="13"/>
      <c r="N162" s="13"/>
      <c r="O162" s="13"/>
      <c r="P162" s="13"/>
      <c r="Q162" s="13"/>
      <c r="R162" s="13"/>
      <c r="S162" s="12">
        <f>IF(F162="",0,VLOOKUP(E162,'Points Allocation'!$B$7:$F$17,2+F162,0))</f>
        <v>0</v>
      </c>
      <c r="T162" s="12">
        <f>IF(G162="",0,VLOOKUP(E162,'Points Allocation'!$B$21:$F$31,2+G162,0))</f>
        <v>0</v>
      </c>
      <c r="U162" s="12">
        <f>IF(H162="",0,VLOOKUP(E162,'Points Allocation'!$B$35:$F$47,2+H162,0))</f>
        <v>0</v>
      </c>
      <c r="V162" s="12">
        <f>IF(I162="",0,VLOOKUP(E162,'Points Allocation'!$B$49:$F$59,2+I162,0))</f>
        <v>0</v>
      </c>
      <c r="W162" s="12">
        <f>IF(J162="",0,VLOOKUP(E162,'Points Allocation'!$B$63:$F$73,2+J162,0))</f>
        <v>0</v>
      </c>
      <c r="X162" s="12">
        <f>IF(K162="",0,VLOOKUP(E162,'Points Allocation'!$B$77:$F$87,2+K162,0))</f>
        <v>0</v>
      </c>
      <c r="Y162" s="12">
        <f>IF(L162="",0,VLOOKUP(E162,'Points Allocation'!$B$91:$F$101,2+L162,0))</f>
        <v>0</v>
      </c>
      <c r="Z162" s="36">
        <f t="shared" si="32"/>
        <v>0</v>
      </c>
      <c r="AA162" s="12">
        <f>IF(M162="",0,VLOOKUP(E162,'Points Allocation'!$I$7:$M$17,2+M162,0))</f>
        <v>0</v>
      </c>
      <c r="AB162" s="12">
        <f>IF(N162="",0,VLOOKUP(E162,'Points Allocation'!$I$21:$M$31,2+N162,0))</f>
        <v>0</v>
      </c>
      <c r="AC162" s="12">
        <f>IF(O162="",0,VLOOKUP(E162,'Points Allocation'!$I$35:$M$45,2+O162,0))</f>
        <v>0</v>
      </c>
      <c r="AD162" s="12">
        <f>IF(P162="",0,VLOOKUP(E162,'Points Allocation'!$I$49:$M$59,2+P162,0))</f>
        <v>0</v>
      </c>
      <c r="AE162" s="12">
        <f>IF(Q162="",0,VLOOKUP(E162,'Points Allocation'!$I$63:$M$73,2+Q162,0))</f>
        <v>0</v>
      </c>
      <c r="AF162" s="12">
        <f>IF(R162="",0,VLOOKUP(E162,'Points Allocation'!$I$77:$M$87,2+R162,0))</f>
        <v>0</v>
      </c>
      <c r="AG162" s="36">
        <f t="shared" si="33"/>
        <v>0</v>
      </c>
      <c r="AH162" s="14">
        <f t="shared" si="38"/>
        <v>0</v>
      </c>
      <c r="AI162" s="17">
        <v>1</v>
      </c>
      <c r="AJ162" s="47">
        <f t="shared" si="39"/>
        <v>0</v>
      </c>
      <c r="AK162" s="27" t="str">
        <f t="shared" si="34"/>
        <v>False</v>
      </c>
      <c r="AL162" s="27">
        <f t="shared" si="40"/>
        <v>0</v>
      </c>
    </row>
    <row r="163" spans="1:38" s="24" customFormat="1" hidden="1">
      <c r="A163" s="13"/>
      <c r="B163" s="13" t="s">
        <v>166</v>
      </c>
      <c r="C163" s="13" t="s">
        <v>157</v>
      </c>
      <c r="D163" s="27"/>
      <c r="E163" s="13">
        <v>64</v>
      </c>
      <c r="F163" s="13"/>
      <c r="G163" s="13"/>
      <c r="H163" s="13"/>
      <c r="I163" s="13"/>
      <c r="J163" s="13"/>
      <c r="K163" s="13"/>
      <c r="L163" s="13"/>
      <c r="M163" s="13"/>
      <c r="N163" s="13"/>
      <c r="O163" s="13"/>
      <c r="P163" s="13"/>
      <c r="Q163" s="13"/>
      <c r="R163" s="13"/>
      <c r="S163" s="12">
        <f>IF(F163="",0,VLOOKUP(E163,'Points Allocation'!$B$7:$F$17,2+F163,0))</f>
        <v>0</v>
      </c>
      <c r="T163" s="12">
        <f>IF(G163="",0,VLOOKUP(E163,'Points Allocation'!$B$21:$F$31,2+G163,0))</f>
        <v>0</v>
      </c>
      <c r="U163" s="12">
        <f>IF(H163="",0,VLOOKUP(E163,'Points Allocation'!$B$35:$F$47,2+H163,0))</f>
        <v>0</v>
      </c>
      <c r="V163" s="12">
        <f>IF(I163="",0,VLOOKUP(E163,'Points Allocation'!$B$49:$F$59,2+I163,0))</f>
        <v>0</v>
      </c>
      <c r="W163" s="12">
        <f>IF(J163="",0,VLOOKUP(E163,'Points Allocation'!$B$63:$F$73,2+J163,0))</f>
        <v>0</v>
      </c>
      <c r="X163" s="12">
        <f>IF(K163="",0,VLOOKUP(E163,'Points Allocation'!$B$77:$F$87,2+K163,0))</f>
        <v>0</v>
      </c>
      <c r="Y163" s="12">
        <f>IF(L163="",0,VLOOKUP(E163,'Points Allocation'!$B$91:$F$101,2+L163,0))</f>
        <v>0</v>
      </c>
      <c r="Z163" s="36">
        <f t="shared" si="32"/>
        <v>0</v>
      </c>
      <c r="AA163" s="12">
        <f>IF(M163="",0,VLOOKUP(E163,'Points Allocation'!$I$7:$M$17,2+M163,0))</f>
        <v>0</v>
      </c>
      <c r="AB163" s="12">
        <f>IF(N163="",0,VLOOKUP(E163,'Points Allocation'!$I$21:$M$31,2+N163,0))</f>
        <v>0</v>
      </c>
      <c r="AC163" s="12">
        <f>IF(O163="",0,VLOOKUP(E163,'Points Allocation'!$I$35:$M$45,2+O163,0))</f>
        <v>0</v>
      </c>
      <c r="AD163" s="12">
        <f>IF(P163="",0,VLOOKUP(E163,'Points Allocation'!$I$49:$M$59,2+P163,0))</f>
        <v>0</v>
      </c>
      <c r="AE163" s="12">
        <f>IF(Q163="",0,VLOOKUP(E163,'Points Allocation'!$I$63:$M$73,2+Q163,0))</f>
        <v>0</v>
      </c>
      <c r="AF163" s="12">
        <f>IF(R163="",0,VLOOKUP(E163,'Points Allocation'!$I$77:$M$87,2+R163,0))</f>
        <v>0</v>
      </c>
      <c r="AG163" s="36">
        <f t="shared" si="33"/>
        <v>0</v>
      </c>
      <c r="AH163" s="14">
        <f t="shared" si="38"/>
        <v>0</v>
      </c>
      <c r="AI163" s="17">
        <v>1</v>
      </c>
      <c r="AJ163" s="47">
        <f t="shared" si="39"/>
        <v>0</v>
      </c>
      <c r="AK163" s="27" t="str">
        <f t="shared" si="34"/>
        <v>False</v>
      </c>
      <c r="AL163" s="27">
        <f t="shared" si="40"/>
        <v>0</v>
      </c>
    </row>
    <row r="164" spans="1:38" s="24" customFormat="1" hidden="1">
      <c r="A164" s="13"/>
      <c r="B164" s="13" t="s">
        <v>166</v>
      </c>
      <c r="C164" s="13" t="s">
        <v>158</v>
      </c>
      <c r="D164" s="27"/>
      <c r="E164" s="13">
        <v>64</v>
      </c>
      <c r="F164" s="13"/>
      <c r="G164" s="13"/>
      <c r="H164" s="13"/>
      <c r="I164" s="13"/>
      <c r="J164" s="13"/>
      <c r="K164" s="13"/>
      <c r="L164" s="13"/>
      <c r="M164" s="13"/>
      <c r="N164" s="13"/>
      <c r="O164" s="13"/>
      <c r="P164" s="13"/>
      <c r="Q164" s="13"/>
      <c r="R164" s="13"/>
      <c r="S164" s="12">
        <f>IF(F164="",0,VLOOKUP(E164,'Points Allocation'!$B$7:$F$17,2+F164,0))</f>
        <v>0</v>
      </c>
      <c r="T164" s="12">
        <f>IF(G164="",0,VLOOKUP(E164,'Points Allocation'!$B$21:$F$31,2+G164,0))</f>
        <v>0</v>
      </c>
      <c r="U164" s="12">
        <f>IF(H164="",0,VLOOKUP(E164,'Points Allocation'!$B$35:$F$47,2+H164,0))</f>
        <v>0</v>
      </c>
      <c r="V164" s="12">
        <f>IF(I164="",0,VLOOKUP(E164,'Points Allocation'!$B$49:$F$59,2+I164,0))</f>
        <v>0</v>
      </c>
      <c r="W164" s="12">
        <f>IF(J164="",0,VLOOKUP(E164,'Points Allocation'!$B$63:$F$73,2+J164,0))</f>
        <v>0</v>
      </c>
      <c r="X164" s="12">
        <f>IF(K164="",0,VLOOKUP(E164,'Points Allocation'!$B$77:$F$87,2+K164,0))</f>
        <v>0</v>
      </c>
      <c r="Y164" s="12">
        <f>IF(L164="",0,VLOOKUP(E164,'Points Allocation'!$B$91:$F$101,2+L164,0))</f>
        <v>0</v>
      </c>
      <c r="Z164" s="36">
        <f t="shared" si="32"/>
        <v>0</v>
      </c>
      <c r="AA164" s="12">
        <f>IF(M164="",0,VLOOKUP(E164,'Points Allocation'!$I$7:$M$17,2+M164,0))</f>
        <v>0</v>
      </c>
      <c r="AB164" s="12">
        <f>IF(N164="",0,VLOOKUP(E164,'Points Allocation'!$I$21:$M$31,2+N164,0))</f>
        <v>0</v>
      </c>
      <c r="AC164" s="12">
        <f>IF(O164="",0,VLOOKUP(E164,'Points Allocation'!$I$35:$M$45,2+O164,0))</f>
        <v>0</v>
      </c>
      <c r="AD164" s="12">
        <f>IF(P164="",0,VLOOKUP(E164,'Points Allocation'!$I$49:$M$59,2+P164,0))</f>
        <v>0</v>
      </c>
      <c r="AE164" s="12">
        <f>IF(Q164="",0,VLOOKUP(E164,'Points Allocation'!$I$63:$M$73,2+Q164,0))</f>
        <v>0</v>
      </c>
      <c r="AF164" s="12">
        <f>IF(R164="",0,VLOOKUP(E164,'Points Allocation'!$I$77:$M$87,2+R164,0))</f>
        <v>0</v>
      </c>
      <c r="AG164" s="36">
        <f t="shared" si="33"/>
        <v>0</v>
      </c>
      <c r="AH164" s="14">
        <f t="shared" si="38"/>
        <v>0</v>
      </c>
      <c r="AI164" s="17">
        <v>1</v>
      </c>
      <c r="AJ164" s="47">
        <f t="shared" si="39"/>
        <v>0</v>
      </c>
      <c r="AK164" s="27" t="str">
        <f t="shared" si="34"/>
        <v>False</v>
      </c>
      <c r="AL164" s="27">
        <f t="shared" si="40"/>
        <v>0</v>
      </c>
    </row>
    <row r="165" spans="1:38" s="24" customFormat="1" hidden="1">
      <c r="A165" s="13"/>
      <c r="B165" s="13" t="s">
        <v>167</v>
      </c>
      <c r="C165" s="13" t="s">
        <v>64</v>
      </c>
      <c r="D165" s="27"/>
      <c r="E165" s="13">
        <v>64</v>
      </c>
      <c r="F165" s="13"/>
      <c r="G165" s="13"/>
      <c r="H165" s="13"/>
      <c r="I165" s="13"/>
      <c r="J165" s="13"/>
      <c r="K165" s="13"/>
      <c r="L165" s="13"/>
      <c r="M165" s="13"/>
      <c r="N165" s="13"/>
      <c r="O165" s="13"/>
      <c r="P165" s="13"/>
      <c r="Q165" s="13"/>
      <c r="R165" s="13"/>
      <c r="S165" s="12">
        <f>IF(F165="",0,VLOOKUP(E165,'Points Allocation'!$B$7:$F$17,2+F165,0))</f>
        <v>0</v>
      </c>
      <c r="T165" s="12">
        <f>IF(G165="",0,VLOOKUP(E165,'Points Allocation'!$B$21:$F$31,2+G165,0))</f>
        <v>0</v>
      </c>
      <c r="U165" s="12">
        <f>IF(H165="",0,VLOOKUP(E165,'Points Allocation'!$B$35:$F$47,2+H165,0))</f>
        <v>0</v>
      </c>
      <c r="V165" s="12">
        <f>IF(I165="",0,VLOOKUP(E165,'Points Allocation'!$B$49:$F$59,2+I165,0))</f>
        <v>0</v>
      </c>
      <c r="W165" s="12">
        <f>IF(J165="",0,VLOOKUP(E165,'Points Allocation'!$B$63:$F$73,2+J165,0))</f>
        <v>0</v>
      </c>
      <c r="X165" s="12">
        <f>IF(K165="",0,VLOOKUP(E165,'Points Allocation'!$B$77:$F$87,2+K165,0))</f>
        <v>0</v>
      </c>
      <c r="Y165" s="12">
        <f>IF(L165="",0,VLOOKUP(E165,'Points Allocation'!$B$91:$F$101,2+L165,0))</f>
        <v>0</v>
      </c>
      <c r="Z165" s="36">
        <f t="shared" si="32"/>
        <v>0</v>
      </c>
      <c r="AA165" s="12">
        <f>IF(M165="",0,VLOOKUP(E165,'Points Allocation'!$I$7:$M$17,2+M165,0))</f>
        <v>0</v>
      </c>
      <c r="AB165" s="12">
        <f>IF(N165="",0,VLOOKUP(E165,'Points Allocation'!$I$21:$M$31,2+N165,0))</f>
        <v>0</v>
      </c>
      <c r="AC165" s="12">
        <f>IF(O165="",0,VLOOKUP(E165,'Points Allocation'!$I$35:$M$45,2+O165,0))</f>
        <v>0</v>
      </c>
      <c r="AD165" s="12">
        <f>IF(P165="",0,VLOOKUP(E165,'Points Allocation'!$I$49:$M$59,2+P165,0))</f>
        <v>0</v>
      </c>
      <c r="AE165" s="12">
        <f>IF(Q165="",0,VLOOKUP(E165,'Points Allocation'!$I$63:$M$73,2+Q165,0))</f>
        <v>0</v>
      </c>
      <c r="AF165" s="12">
        <f>IF(R165="",0,VLOOKUP(E165,'Points Allocation'!$I$77:$M$87,2+R165,0))</f>
        <v>0</v>
      </c>
      <c r="AG165" s="36">
        <f t="shared" si="33"/>
        <v>0</v>
      </c>
      <c r="AH165" s="14">
        <f>IF(AK165="False",0,-AL165)</f>
        <v>0</v>
      </c>
      <c r="AI165" s="17">
        <v>1</v>
      </c>
      <c r="AJ165" s="47">
        <f t="shared" si="39"/>
        <v>0</v>
      </c>
      <c r="AK165" s="27" t="str">
        <f t="shared" si="34"/>
        <v>False</v>
      </c>
      <c r="AL165" s="27">
        <f t="shared" si="40"/>
        <v>0</v>
      </c>
    </row>
    <row r="166" spans="1:38" s="24" customFormat="1" hidden="1">
      <c r="A166" s="13"/>
      <c r="B166" s="13" t="s">
        <v>167</v>
      </c>
      <c r="C166" s="13" t="s">
        <v>63</v>
      </c>
      <c r="D166" s="27"/>
      <c r="E166" s="13">
        <v>64</v>
      </c>
      <c r="F166" s="13"/>
      <c r="G166" s="13"/>
      <c r="H166" s="13"/>
      <c r="I166" s="13"/>
      <c r="J166" s="13"/>
      <c r="K166" s="13"/>
      <c r="L166" s="13"/>
      <c r="M166" s="13"/>
      <c r="N166" s="13"/>
      <c r="O166" s="13"/>
      <c r="P166" s="13"/>
      <c r="Q166" s="13"/>
      <c r="R166" s="13"/>
      <c r="S166" s="12">
        <f>IF(F166="",0,VLOOKUP(E166,'Points Allocation'!$B$7:$F$17,2+F166,0))</f>
        <v>0</v>
      </c>
      <c r="T166" s="12">
        <f>IF(G166="",0,VLOOKUP(E166,'Points Allocation'!$B$21:$F$31,2+G166,0))</f>
        <v>0</v>
      </c>
      <c r="U166" s="12">
        <f>IF(H166="",0,VLOOKUP(E166,'Points Allocation'!$B$35:$F$47,2+H166,0))</f>
        <v>0</v>
      </c>
      <c r="V166" s="12">
        <f>IF(I166="",0,VLOOKUP(E166,'Points Allocation'!$B$49:$F$59,2+I166,0))</f>
        <v>0</v>
      </c>
      <c r="W166" s="12">
        <f>IF(J166="",0,VLOOKUP(E166,'Points Allocation'!$B$63:$F$73,2+J166,0))</f>
        <v>0</v>
      </c>
      <c r="X166" s="12">
        <f>IF(K166="",0,VLOOKUP(E166,'Points Allocation'!$B$77:$F$87,2+K166,0))</f>
        <v>0</v>
      </c>
      <c r="Y166" s="12">
        <f>IF(L166="",0,VLOOKUP(E166,'Points Allocation'!$B$91:$F$101,2+L166,0))</f>
        <v>0</v>
      </c>
      <c r="Z166" s="36">
        <f t="shared" si="32"/>
        <v>0</v>
      </c>
      <c r="AA166" s="12">
        <f>IF(M166="",0,VLOOKUP(E166,'Points Allocation'!$I$7:$M$17,2+M166,0))</f>
        <v>0</v>
      </c>
      <c r="AB166" s="12">
        <f>IF(N166="",0,VLOOKUP(E166,'Points Allocation'!$I$21:$M$31,2+N166,0))</f>
        <v>0</v>
      </c>
      <c r="AC166" s="12">
        <f>IF(O166="",0,VLOOKUP(E166,'Points Allocation'!$I$35:$M$45,2+O166,0))</f>
        <v>0</v>
      </c>
      <c r="AD166" s="12">
        <f>IF(P166="",0,VLOOKUP(E166,'Points Allocation'!$I$49:$M$59,2+P166,0))</f>
        <v>0</v>
      </c>
      <c r="AE166" s="12">
        <f>IF(Q166="",0,VLOOKUP(E166,'Points Allocation'!$I$63:$M$73,2+Q166,0))</f>
        <v>0</v>
      </c>
      <c r="AF166" s="12">
        <f>IF(R166="",0,VLOOKUP(E166,'Points Allocation'!$I$77:$M$87,2+R166,0))</f>
        <v>0</v>
      </c>
      <c r="AG166" s="36">
        <f t="shared" si="33"/>
        <v>0</v>
      </c>
      <c r="AH166" s="14">
        <f t="shared" ref="AH166:AH180" si="41">IF(AK166="False",0,-AL166)</f>
        <v>0</v>
      </c>
      <c r="AI166" s="17">
        <v>1</v>
      </c>
      <c r="AJ166" s="47">
        <f t="shared" si="39"/>
        <v>0</v>
      </c>
      <c r="AK166" s="27" t="str">
        <f t="shared" si="34"/>
        <v>False</v>
      </c>
      <c r="AL166" s="27">
        <f t="shared" si="40"/>
        <v>0</v>
      </c>
    </row>
    <row r="167" spans="1:38" s="24" customFormat="1" hidden="1">
      <c r="A167" s="13"/>
      <c r="B167" s="13" t="s">
        <v>167</v>
      </c>
      <c r="C167" s="13" t="s">
        <v>61</v>
      </c>
      <c r="D167" s="27"/>
      <c r="E167" s="13">
        <v>64</v>
      </c>
      <c r="F167" s="13"/>
      <c r="G167" s="13"/>
      <c r="H167" s="13"/>
      <c r="I167" s="13"/>
      <c r="J167" s="13"/>
      <c r="K167" s="13"/>
      <c r="L167" s="13"/>
      <c r="M167" s="13"/>
      <c r="N167" s="13"/>
      <c r="O167" s="13"/>
      <c r="P167" s="13"/>
      <c r="Q167" s="13"/>
      <c r="R167" s="13"/>
      <c r="S167" s="12">
        <f>IF(F167="",0,VLOOKUP(E167,'Points Allocation'!$B$7:$F$17,2+F167,0))</f>
        <v>0</v>
      </c>
      <c r="T167" s="12">
        <f>IF(G167="",0,VLOOKUP(E167,'Points Allocation'!$B$21:$F$31,2+G167,0))</f>
        <v>0</v>
      </c>
      <c r="U167" s="12">
        <f>IF(H167="",0,VLOOKUP(E167,'Points Allocation'!$B$35:$F$47,2+H167,0))</f>
        <v>0</v>
      </c>
      <c r="V167" s="12">
        <f>IF(I167="",0,VLOOKUP(E167,'Points Allocation'!$B$49:$F$59,2+I167,0))</f>
        <v>0</v>
      </c>
      <c r="W167" s="12">
        <f>IF(J167="",0,VLOOKUP(E167,'Points Allocation'!$B$63:$F$73,2+J167,0))</f>
        <v>0</v>
      </c>
      <c r="X167" s="12">
        <f>IF(K167="",0,VLOOKUP(E167,'Points Allocation'!$B$77:$F$87,2+K167,0))</f>
        <v>0</v>
      </c>
      <c r="Y167" s="12">
        <f>IF(L167="",0,VLOOKUP(E167,'Points Allocation'!$B$91:$F$101,2+L167,0))</f>
        <v>0</v>
      </c>
      <c r="Z167" s="36">
        <f t="shared" si="32"/>
        <v>0</v>
      </c>
      <c r="AA167" s="12">
        <f>IF(M167="",0,VLOOKUP(E167,'Points Allocation'!$I$7:$M$17,2+M167,0))</f>
        <v>0</v>
      </c>
      <c r="AB167" s="12">
        <f>IF(N167="",0,VLOOKUP(E167,'Points Allocation'!$I$21:$M$31,2+N167,0))</f>
        <v>0</v>
      </c>
      <c r="AC167" s="12">
        <f>IF(O167="",0,VLOOKUP(E167,'Points Allocation'!$I$35:$M$45,2+O167,0))</f>
        <v>0</v>
      </c>
      <c r="AD167" s="12">
        <f>IF(P167="",0,VLOOKUP(E167,'Points Allocation'!$I$49:$M$59,2+P167,0))</f>
        <v>0</v>
      </c>
      <c r="AE167" s="12">
        <f>IF(Q167="",0,VLOOKUP(E167,'Points Allocation'!$I$63:$M$73,2+Q167,0))</f>
        <v>0</v>
      </c>
      <c r="AF167" s="12">
        <f>IF(R167="",0,VLOOKUP(E167,'Points Allocation'!$I$77:$M$87,2+R167,0))</f>
        <v>0</v>
      </c>
      <c r="AG167" s="36">
        <f t="shared" si="33"/>
        <v>0</v>
      </c>
      <c r="AH167" s="14">
        <f t="shared" si="41"/>
        <v>0</v>
      </c>
      <c r="AI167" s="17">
        <v>1</v>
      </c>
      <c r="AJ167" s="47">
        <f t="shared" si="39"/>
        <v>0</v>
      </c>
      <c r="AK167" s="27" t="str">
        <f t="shared" si="34"/>
        <v>False</v>
      </c>
      <c r="AL167" s="27">
        <f t="shared" si="40"/>
        <v>0</v>
      </c>
    </row>
    <row r="168" spans="1:38" s="24" customFormat="1" hidden="1">
      <c r="A168" s="13"/>
      <c r="B168" s="13" t="s">
        <v>167</v>
      </c>
      <c r="C168" s="13" t="s">
        <v>60</v>
      </c>
      <c r="D168" s="27"/>
      <c r="E168" s="13">
        <v>64</v>
      </c>
      <c r="F168" s="13"/>
      <c r="G168" s="13"/>
      <c r="H168" s="13"/>
      <c r="I168" s="13"/>
      <c r="J168" s="13"/>
      <c r="K168" s="13"/>
      <c r="L168" s="13"/>
      <c r="M168" s="13"/>
      <c r="N168" s="13"/>
      <c r="O168" s="13"/>
      <c r="P168" s="13"/>
      <c r="Q168" s="13"/>
      <c r="R168" s="13"/>
      <c r="S168" s="12">
        <f>IF(F168="",0,VLOOKUP(E168,'Points Allocation'!$B$7:$F$17,2+F168,0))</f>
        <v>0</v>
      </c>
      <c r="T168" s="12">
        <f>IF(G168="",0,VLOOKUP(E168,'Points Allocation'!$B$21:$F$31,2+G168,0))</f>
        <v>0</v>
      </c>
      <c r="U168" s="12">
        <f>IF(H168="",0,VLOOKUP(E168,'Points Allocation'!$B$35:$F$47,2+H168,0))</f>
        <v>0</v>
      </c>
      <c r="V168" s="12">
        <f>IF(I168="",0,VLOOKUP(E168,'Points Allocation'!$B$49:$F$59,2+I168,0))</f>
        <v>0</v>
      </c>
      <c r="W168" s="12">
        <f>IF(J168="",0,VLOOKUP(E168,'Points Allocation'!$B$63:$F$73,2+J168,0))</f>
        <v>0</v>
      </c>
      <c r="X168" s="12">
        <f>IF(K168="",0,VLOOKUP(E168,'Points Allocation'!$B$77:$F$87,2+K168,0))</f>
        <v>0</v>
      </c>
      <c r="Y168" s="12">
        <f>IF(L168="",0,VLOOKUP(E168,'Points Allocation'!$B$91:$F$101,2+L168,0))</f>
        <v>0</v>
      </c>
      <c r="Z168" s="36">
        <f t="shared" si="32"/>
        <v>0</v>
      </c>
      <c r="AA168" s="12">
        <f>IF(M168="",0,VLOOKUP(E168,'Points Allocation'!$I$7:$M$17,2+M168,0))</f>
        <v>0</v>
      </c>
      <c r="AB168" s="12">
        <f>IF(N168="",0,VLOOKUP(E168,'Points Allocation'!$I$21:$M$31,2+N168,0))</f>
        <v>0</v>
      </c>
      <c r="AC168" s="12">
        <f>IF(O168="",0,VLOOKUP(E168,'Points Allocation'!$I$35:$M$45,2+O168,0))</f>
        <v>0</v>
      </c>
      <c r="AD168" s="12">
        <f>IF(P168="",0,VLOOKUP(E168,'Points Allocation'!$I$49:$M$59,2+P168,0))</f>
        <v>0</v>
      </c>
      <c r="AE168" s="12">
        <f>IF(Q168="",0,VLOOKUP(E168,'Points Allocation'!$I$63:$M$73,2+Q168,0))</f>
        <v>0</v>
      </c>
      <c r="AF168" s="12">
        <f>IF(R168="",0,VLOOKUP(E168,'Points Allocation'!$I$77:$M$87,2+R168,0))</f>
        <v>0</v>
      </c>
      <c r="AG168" s="36">
        <f t="shared" si="33"/>
        <v>0</v>
      </c>
      <c r="AH168" s="14">
        <f t="shared" si="41"/>
        <v>0</v>
      </c>
      <c r="AI168" s="17">
        <v>1</v>
      </c>
      <c r="AJ168" s="47">
        <f t="shared" si="39"/>
        <v>0</v>
      </c>
      <c r="AK168" s="27" t="str">
        <f t="shared" si="34"/>
        <v>False</v>
      </c>
      <c r="AL168" s="27">
        <f t="shared" si="40"/>
        <v>0</v>
      </c>
    </row>
    <row r="169" spans="1:38" s="24" customFormat="1" hidden="1">
      <c r="A169" s="13"/>
      <c r="B169" s="13" t="s">
        <v>167</v>
      </c>
      <c r="C169" s="13" t="s">
        <v>62</v>
      </c>
      <c r="D169" s="27"/>
      <c r="E169" s="13">
        <v>64</v>
      </c>
      <c r="F169" s="13"/>
      <c r="G169" s="13"/>
      <c r="H169" s="13"/>
      <c r="I169" s="13"/>
      <c r="J169" s="13"/>
      <c r="K169" s="13"/>
      <c r="L169" s="13"/>
      <c r="M169" s="13"/>
      <c r="N169" s="13"/>
      <c r="O169" s="13"/>
      <c r="P169" s="13"/>
      <c r="Q169" s="13"/>
      <c r="R169" s="13"/>
      <c r="S169" s="12">
        <f>IF(F169="",0,VLOOKUP(E169,'Points Allocation'!$B$7:$F$17,2+F169,0))</f>
        <v>0</v>
      </c>
      <c r="T169" s="12">
        <f>IF(G169="",0,VLOOKUP(E169,'Points Allocation'!$B$21:$F$31,2+G169,0))</f>
        <v>0</v>
      </c>
      <c r="U169" s="12">
        <f>IF(H169="",0,VLOOKUP(E169,'Points Allocation'!$B$35:$F$47,2+H169,0))</f>
        <v>0</v>
      </c>
      <c r="V169" s="12">
        <f>IF(I169="",0,VLOOKUP(E169,'Points Allocation'!$B$49:$F$59,2+I169,0))</f>
        <v>0</v>
      </c>
      <c r="W169" s="12">
        <f>IF(J169="",0,VLOOKUP(E169,'Points Allocation'!$B$63:$F$73,2+J169,0))</f>
        <v>0</v>
      </c>
      <c r="X169" s="12">
        <f>IF(K169="",0,VLOOKUP(E169,'Points Allocation'!$B$77:$F$87,2+K169,0))</f>
        <v>0</v>
      </c>
      <c r="Y169" s="12">
        <f>IF(L169="",0,VLOOKUP(E169,'Points Allocation'!$B$91:$F$101,2+L169,0))</f>
        <v>0</v>
      </c>
      <c r="Z169" s="36">
        <f t="shared" si="32"/>
        <v>0</v>
      </c>
      <c r="AA169" s="12">
        <f>IF(M169="",0,VLOOKUP(E169,'Points Allocation'!$I$7:$M$17,2+M169,0))</f>
        <v>0</v>
      </c>
      <c r="AB169" s="12">
        <f>IF(N169="",0,VLOOKUP(E169,'Points Allocation'!$I$21:$M$31,2+N169,0))</f>
        <v>0</v>
      </c>
      <c r="AC169" s="12">
        <f>IF(O169="",0,VLOOKUP(E169,'Points Allocation'!$I$35:$M$45,2+O169,0))</f>
        <v>0</v>
      </c>
      <c r="AD169" s="12">
        <f>IF(P169="",0,VLOOKUP(E169,'Points Allocation'!$I$49:$M$59,2+P169,0))</f>
        <v>0</v>
      </c>
      <c r="AE169" s="12">
        <f>IF(Q169="",0,VLOOKUP(E169,'Points Allocation'!$I$63:$M$73,2+Q169,0))</f>
        <v>0</v>
      </c>
      <c r="AF169" s="12">
        <f>IF(R169="",0,VLOOKUP(E169,'Points Allocation'!$I$77:$M$87,2+R169,0))</f>
        <v>0</v>
      </c>
      <c r="AG169" s="36">
        <f t="shared" si="33"/>
        <v>0</v>
      </c>
      <c r="AH169" s="14">
        <f t="shared" si="41"/>
        <v>0</v>
      </c>
      <c r="AI169" s="17">
        <v>1</v>
      </c>
      <c r="AJ169" s="47">
        <f t="shared" si="39"/>
        <v>0</v>
      </c>
      <c r="AK169" s="27" t="str">
        <f t="shared" si="34"/>
        <v>False</v>
      </c>
      <c r="AL169" s="27">
        <f t="shared" si="40"/>
        <v>0</v>
      </c>
    </row>
    <row r="170" spans="1:38" s="24" customFormat="1" hidden="1">
      <c r="A170" s="13"/>
      <c r="B170" s="13" t="s">
        <v>167</v>
      </c>
      <c r="C170" s="13" t="s">
        <v>65</v>
      </c>
      <c r="D170" s="27"/>
      <c r="E170" s="13">
        <v>64</v>
      </c>
      <c r="F170" s="13"/>
      <c r="G170" s="13"/>
      <c r="H170" s="13"/>
      <c r="I170" s="13"/>
      <c r="J170" s="13"/>
      <c r="K170" s="13"/>
      <c r="L170" s="13"/>
      <c r="M170" s="13"/>
      <c r="N170" s="13"/>
      <c r="O170" s="13"/>
      <c r="P170" s="13"/>
      <c r="Q170" s="13"/>
      <c r="R170" s="13"/>
      <c r="S170" s="12">
        <f>IF(F170="",0,VLOOKUP(E170,'Points Allocation'!$B$7:$F$17,2+F170,0))</f>
        <v>0</v>
      </c>
      <c r="T170" s="12">
        <f>IF(G170="",0,VLOOKUP(E170,'Points Allocation'!$B$21:$F$31,2+G170,0))</f>
        <v>0</v>
      </c>
      <c r="U170" s="12">
        <f>IF(H170="",0,VLOOKUP(E170,'Points Allocation'!$B$35:$F$47,2+H170,0))</f>
        <v>0</v>
      </c>
      <c r="V170" s="12">
        <f>IF(I170="",0,VLOOKUP(E170,'Points Allocation'!$B$49:$F$59,2+I170,0))</f>
        <v>0</v>
      </c>
      <c r="W170" s="12">
        <f>IF(J170="",0,VLOOKUP(E170,'Points Allocation'!$B$63:$F$73,2+J170,0))</f>
        <v>0</v>
      </c>
      <c r="X170" s="12">
        <f>IF(K170="",0,VLOOKUP(E170,'Points Allocation'!$B$77:$F$87,2+K170,0))</f>
        <v>0</v>
      </c>
      <c r="Y170" s="12">
        <f>IF(L170="",0,VLOOKUP(E170,'Points Allocation'!$B$91:$F$101,2+L170,0))</f>
        <v>0</v>
      </c>
      <c r="Z170" s="36">
        <f t="shared" si="32"/>
        <v>0</v>
      </c>
      <c r="AA170" s="12">
        <f>IF(M170="",0,VLOOKUP(E170,'Points Allocation'!$I$7:$M$17,2+M170,0))</f>
        <v>0</v>
      </c>
      <c r="AB170" s="12">
        <f>IF(N170="",0,VLOOKUP(E170,'Points Allocation'!$I$21:$M$31,2+N170,0))</f>
        <v>0</v>
      </c>
      <c r="AC170" s="12">
        <f>IF(O170="",0,VLOOKUP(E170,'Points Allocation'!$I$35:$M$45,2+O170,0))</f>
        <v>0</v>
      </c>
      <c r="AD170" s="12">
        <f>IF(P170="",0,VLOOKUP(E170,'Points Allocation'!$I$49:$M$59,2+P170,0))</f>
        <v>0</v>
      </c>
      <c r="AE170" s="12">
        <f>IF(Q170="",0,VLOOKUP(E170,'Points Allocation'!$I$63:$M$73,2+Q170,0))</f>
        <v>0</v>
      </c>
      <c r="AF170" s="12">
        <f>IF(R170="",0,VLOOKUP(E170,'Points Allocation'!$I$77:$M$87,2+R170,0))</f>
        <v>0</v>
      </c>
      <c r="AG170" s="36">
        <f t="shared" si="33"/>
        <v>0</v>
      </c>
      <c r="AH170" s="14">
        <f t="shared" si="41"/>
        <v>0</v>
      </c>
      <c r="AI170" s="17">
        <v>1.5</v>
      </c>
      <c r="AJ170" s="47">
        <f t="shared" si="39"/>
        <v>0</v>
      </c>
      <c r="AK170" s="27" t="str">
        <f t="shared" si="34"/>
        <v>False</v>
      </c>
      <c r="AL170" s="27">
        <f t="shared" si="40"/>
        <v>0</v>
      </c>
    </row>
    <row r="171" spans="1:38" s="24" customFormat="1" hidden="1">
      <c r="A171" s="13"/>
      <c r="B171" s="13" t="s">
        <v>167</v>
      </c>
      <c r="C171" s="13" t="s">
        <v>67</v>
      </c>
      <c r="D171" s="27"/>
      <c r="E171" s="13">
        <v>64</v>
      </c>
      <c r="F171" s="13"/>
      <c r="G171" s="13"/>
      <c r="H171" s="13"/>
      <c r="I171" s="13"/>
      <c r="J171" s="13"/>
      <c r="K171" s="13"/>
      <c r="L171" s="13"/>
      <c r="M171" s="13"/>
      <c r="N171" s="13"/>
      <c r="O171" s="13"/>
      <c r="P171" s="13"/>
      <c r="Q171" s="13"/>
      <c r="R171" s="13"/>
      <c r="S171" s="12">
        <f>IF(F171="",0,VLOOKUP(E171,'Points Allocation'!$B$7:$F$17,2+F171,0))</f>
        <v>0</v>
      </c>
      <c r="T171" s="12">
        <f>IF(G171="",0,VLOOKUP(E171,'Points Allocation'!$B$21:$F$31,2+G171,0))</f>
        <v>0</v>
      </c>
      <c r="U171" s="12">
        <f>IF(H171="",0,VLOOKUP(E171,'Points Allocation'!$B$35:$F$47,2+H171,0))</f>
        <v>0</v>
      </c>
      <c r="V171" s="12">
        <f>IF(I171="",0,VLOOKUP(E171,'Points Allocation'!$B$49:$F$59,2+I171,0))</f>
        <v>0</v>
      </c>
      <c r="W171" s="12">
        <f>IF(J171="",0,VLOOKUP(E171,'Points Allocation'!$B$63:$F$73,2+J171,0))</f>
        <v>0</v>
      </c>
      <c r="X171" s="12">
        <f>IF(K171="",0,VLOOKUP(E171,'Points Allocation'!$B$77:$F$87,2+K171,0))</f>
        <v>0</v>
      </c>
      <c r="Y171" s="12">
        <f>IF(L171="",0,VLOOKUP(E171,'Points Allocation'!$B$91:$F$101,2+L171,0))</f>
        <v>0</v>
      </c>
      <c r="Z171" s="36">
        <f t="shared" si="32"/>
        <v>0</v>
      </c>
      <c r="AA171" s="12">
        <f>IF(M171="",0,VLOOKUP(E171,'Points Allocation'!$I$7:$M$17,2+M171,0))</f>
        <v>0</v>
      </c>
      <c r="AB171" s="12">
        <f>IF(N171="",0,VLOOKUP(E171,'Points Allocation'!$I$21:$M$31,2+N171,0))</f>
        <v>0</v>
      </c>
      <c r="AC171" s="12">
        <f>IF(O171="",0,VLOOKUP(E171,'Points Allocation'!$I$35:$M$45,2+O171,0))</f>
        <v>0</v>
      </c>
      <c r="AD171" s="12">
        <f>IF(P171="",0,VLOOKUP(E171,'Points Allocation'!$I$49:$M$59,2+P171,0))</f>
        <v>0</v>
      </c>
      <c r="AE171" s="12">
        <f>IF(Q171="",0,VLOOKUP(E171,'Points Allocation'!$I$63:$M$73,2+Q171,0))</f>
        <v>0</v>
      </c>
      <c r="AF171" s="12">
        <f>IF(R171="",0,VLOOKUP(E171,'Points Allocation'!$I$77:$M$87,2+R171,0))</f>
        <v>0</v>
      </c>
      <c r="AG171" s="36">
        <f t="shared" si="33"/>
        <v>0</v>
      </c>
      <c r="AH171" s="14">
        <f t="shared" si="41"/>
        <v>0</v>
      </c>
      <c r="AI171" s="17">
        <v>1</v>
      </c>
      <c r="AJ171" s="47">
        <f t="shared" si="39"/>
        <v>0</v>
      </c>
      <c r="AK171" s="27" t="str">
        <f t="shared" si="34"/>
        <v>False</v>
      </c>
      <c r="AL171" s="27">
        <f t="shared" si="40"/>
        <v>0</v>
      </c>
    </row>
    <row r="172" spans="1:38" s="24" customFormat="1" hidden="1">
      <c r="A172" s="13"/>
      <c r="B172" s="13" t="s">
        <v>167</v>
      </c>
      <c r="C172" s="13" t="s">
        <v>176</v>
      </c>
      <c r="D172" s="27"/>
      <c r="E172" s="13">
        <v>64</v>
      </c>
      <c r="F172" s="13"/>
      <c r="G172" s="13"/>
      <c r="H172" s="13"/>
      <c r="I172" s="13"/>
      <c r="J172" s="13"/>
      <c r="K172" s="13"/>
      <c r="L172" s="13"/>
      <c r="M172" s="13"/>
      <c r="N172" s="13"/>
      <c r="O172" s="13"/>
      <c r="P172" s="13"/>
      <c r="Q172" s="13"/>
      <c r="R172" s="13"/>
      <c r="S172" s="12">
        <f>IF(F172="",0,VLOOKUP(E172,'Points Allocation'!$B$7:$F$17,2+F172,0))</f>
        <v>0</v>
      </c>
      <c r="T172" s="12">
        <f>IF(G172="",0,VLOOKUP(E172,'Points Allocation'!$B$21:$F$31,2+G172,0))</f>
        <v>0</v>
      </c>
      <c r="U172" s="12">
        <f>IF(H172="",0,VLOOKUP(E172,'Points Allocation'!$B$35:$F$47,2+H172,0))</f>
        <v>0</v>
      </c>
      <c r="V172" s="12">
        <f>IF(I172="",0,VLOOKUP(E172,'Points Allocation'!$B$49:$F$59,2+I172,0))</f>
        <v>0</v>
      </c>
      <c r="W172" s="12">
        <f>IF(J172="",0,VLOOKUP(E172,'Points Allocation'!$B$63:$F$73,2+J172,0))</f>
        <v>0</v>
      </c>
      <c r="X172" s="12">
        <f>IF(K172="",0,VLOOKUP(E172,'Points Allocation'!$B$77:$F$87,2+K172,0))</f>
        <v>0</v>
      </c>
      <c r="Y172" s="12">
        <f>IF(L172="",0,VLOOKUP(E172,'Points Allocation'!$B$91:$F$101,2+L172,0))</f>
        <v>0</v>
      </c>
      <c r="Z172" s="36">
        <f t="shared" si="32"/>
        <v>0</v>
      </c>
      <c r="AA172" s="12">
        <f>IF(M172="",0,VLOOKUP(E172,'Points Allocation'!$I$7:$M$17,2+M172,0))</f>
        <v>0</v>
      </c>
      <c r="AB172" s="12">
        <f>IF(N172="",0,VLOOKUP(E172,'Points Allocation'!$I$21:$M$31,2+N172,0))</f>
        <v>0</v>
      </c>
      <c r="AC172" s="12">
        <f>IF(O172="",0,VLOOKUP(E172,'Points Allocation'!$I$35:$M$45,2+O172,0))</f>
        <v>0</v>
      </c>
      <c r="AD172" s="12">
        <f>IF(P172="",0,VLOOKUP(E172,'Points Allocation'!$I$49:$M$59,2+P172,0))</f>
        <v>0</v>
      </c>
      <c r="AE172" s="12">
        <f>IF(Q172="",0,VLOOKUP(E172,'Points Allocation'!$I$63:$M$73,2+Q172,0))</f>
        <v>0</v>
      </c>
      <c r="AF172" s="12">
        <f>IF(R172="",0,VLOOKUP(E172,'Points Allocation'!$I$77:$M$87,2+R172,0))</f>
        <v>0</v>
      </c>
      <c r="AG172" s="36">
        <f t="shared" si="33"/>
        <v>0</v>
      </c>
      <c r="AH172" s="14">
        <f t="shared" si="41"/>
        <v>0</v>
      </c>
      <c r="AI172" s="17">
        <v>1</v>
      </c>
      <c r="AJ172" s="47">
        <f t="shared" si="39"/>
        <v>0</v>
      </c>
      <c r="AK172" s="27" t="str">
        <f t="shared" si="34"/>
        <v>False</v>
      </c>
      <c r="AL172" s="27">
        <f t="shared" si="40"/>
        <v>0</v>
      </c>
    </row>
    <row r="173" spans="1:38" s="24" customFormat="1" hidden="1">
      <c r="A173" s="13"/>
      <c r="B173" s="13" t="s">
        <v>167</v>
      </c>
      <c r="C173" s="13" t="s">
        <v>68</v>
      </c>
      <c r="D173" s="27"/>
      <c r="E173" s="13">
        <v>64</v>
      </c>
      <c r="F173" s="13"/>
      <c r="G173" s="13"/>
      <c r="H173" s="13"/>
      <c r="I173" s="13"/>
      <c r="J173" s="13"/>
      <c r="K173" s="13"/>
      <c r="L173" s="13"/>
      <c r="M173" s="13"/>
      <c r="N173" s="13"/>
      <c r="O173" s="13"/>
      <c r="P173" s="13"/>
      <c r="Q173" s="13"/>
      <c r="R173" s="13"/>
      <c r="S173" s="12">
        <f>IF(F173="",0,VLOOKUP(E173,'Points Allocation'!$B$7:$F$17,2+F173,0))</f>
        <v>0</v>
      </c>
      <c r="T173" s="12">
        <f>IF(G173="",0,VLOOKUP(E173,'Points Allocation'!$B$21:$F$31,2+G173,0))</f>
        <v>0</v>
      </c>
      <c r="U173" s="12">
        <f>IF(H173="",0,VLOOKUP(E173,'Points Allocation'!$B$35:$F$47,2+H173,0))</f>
        <v>0</v>
      </c>
      <c r="V173" s="12">
        <f>IF(I173="",0,VLOOKUP(E173,'Points Allocation'!$B$49:$F$59,2+I173,0))</f>
        <v>0</v>
      </c>
      <c r="W173" s="12">
        <f>IF(J173="",0,VLOOKUP(E173,'Points Allocation'!$B$63:$F$73,2+J173,0))</f>
        <v>0</v>
      </c>
      <c r="X173" s="12">
        <f>IF(K173="",0,VLOOKUP(E173,'Points Allocation'!$B$77:$F$87,2+K173,0))</f>
        <v>0</v>
      </c>
      <c r="Y173" s="12">
        <f>IF(L173="",0,VLOOKUP(E173,'Points Allocation'!$B$91:$F$101,2+L173,0))</f>
        <v>0</v>
      </c>
      <c r="Z173" s="36">
        <f t="shared" si="32"/>
        <v>0</v>
      </c>
      <c r="AA173" s="12">
        <f>IF(M173="",0,VLOOKUP(E173,'Points Allocation'!$I$7:$M$17,2+M173,0))</f>
        <v>0</v>
      </c>
      <c r="AB173" s="12">
        <f>IF(N173="",0,VLOOKUP(E173,'Points Allocation'!$I$21:$M$31,2+N173,0))</f>
        <v>0</v>
      </c>
      <c r="AC173" s="12">
        <f>IF(O173="",0,VLOOKUP(E173,'Points Allocation'!$I$35:$M$45,2+O173,0))</f>
        <v>0</v>
      </c>
      <c r="AD173" s="12">
        <f>IF(P173="",0,VLOOKUP(E173,'Points Allocation'!$I$49:$M$59,2+P173,0))</f>
        <v>0</v>
      </c>
      <c r="AE173" s="12">
        <f>IF(Q173="",0,VLOOKUP(E173,'Points Allocation'!$I$63:$M$73,2+Q173,0))</f>
        <v>0</v>
      </c>
      <c r="AF173" s="12">
        <f>IF(R173="",0,VLOOKUP(E173,'Points Allocation'!$I$77:$M$87,2+R173,0))</f>
        <v>0</v>
      </c>
      <c r="AG173" s="36">
        <f t="shared" si="33"/>
        <v>0</v>
      </c>
      <c r="AH173" s="14">
        <f t="shared" si="41"/>
        <v>0</v>
      </c>
      <c r="AI173" s="17">
        <v>1</v>
      </c>
      <c r="AJ173" s="47">
        <f t="shared" si="39"/>
        <v>0</v>
      </c>
      <c r="AK173" s="27" t="str">
        <f t="shared" si="34"/>
        <v>False</v>
      </c>
      <c r="AL173" s="27">
        <f t="shared" si="40"/>
        <v>0</v>
      </c>
    </row>
    <row r="174" spans="1:38" s="24" customFormat="1" hidden="1">
      <c r="A174" s="13"/>
      <c r="B174" s="13" t="s">
        <v>167</v>
      </c>
      <c r="C174" s="13" t="s">
        <v>69</v>
      </c>
      <c r="D174" s="27"/>
      <c r="E174" s="13">
        <v>64</v>
      </c>
      <c r="F174" s="13"/>
      <c r="G174" s="13"/>
      <c r="H174" s="13"/>
      <c r="I174" s="13"/>
      <c r="J174" s="13"/>
      <c r="K174" s="13"/>
      <c r="L174" s="13"/>
      <c r="M174" s="13"/>
      <c r="N174" s="13"/>
      <c r="O174" s="13"/>
      <c r="P174" s="13"/>
      <c r="Q174" s="13"/>
      <c r="R174" s="13"/>
      <c r="S174" s="12">
        <f>IF(F174="",0,VLOOKUP(E174,'Points Allocation'!$B$7:$F$17,2+F174,0))</f>
        <v>0</v>
      </c>
      <c r="T174" s="12">
        <f>IF(G174="",0,VLOOKUP(E174,'Points Allocation'!$B$21:$F$31,2+G174,0))</f>
        <v>0</v>
      </c>
      <c r="U174" s="12">
        <f>IF(H174="",0,VLOOKUP(E174,'Points Allocation'!$B$35:$F$47,2+H174,0))</f>
        <v>0</v>
      </c>
      <c r="V174" s="12">
        <f>IF(I174="",0,VLOOKUP(E174,'Points Allocation'!$B$49:$F$59,2+I174,0))</f>
        <v>0</v>
      </c>
      <c r="W174" s="12">
        <f>IF(J174="",0,VLOOKUP(E174,'Points Allocation'!$B$63:$F$73,2+J174,0))</f>
        <v>0</v>
      </c>
      <c r="X174" s="12">
        <f>IF(K174="",0,VLOOKUP(E174,'Points Allocation'!$B$77:$F$87,2+K174,0))</f>
        <v>0</v>
      </c>
      <c r="Y174" s="12">
        <f>IF(L174="",0,VLOOKUP(E174,'Points Allocation'!$B$91:$F$101,2+L174,0))</f>
        <v>0</v>
      </c>
      <c r="Z174" s="36">
        <f t="shared" si="32"/>
        <v>0</v>
      </c>
      <c r="AA174" s="12">
        <f>IF(M174="",0,VLOOKUP(E174,'Points Allocation'!$I$7:$M$17,2+M174,0))</f>
        <v>0</v>
      </c>
      <c r="AB174" s="12">
        <f>IF(N174="",0,VLOOKUP(E174,'Points Allocation'!$I$21:$M$31,2+N174,0))</f>
        <v>0</v>
      </c>
      <c r="AC174" s="12">
        <f>IF(O174="",0,VLOOKUP(E174,'Points Allocation'!$I$35:$M$45,2+O174,0))</f>
        <v>0</v>
      </c>
      <c r="AD174" s="12">
        <f>IF(P174="",0,VLOOKUP(E174,'Points Allocation'!$I$49:$M$59,2+P174,0))</f>
        <v>0</v>
      </c>
      <c r="AE174" s="12">
        <f>IF(Q174="",0,VLOOKUP(E174,'Points Allocation'!$I$63:$M$73,2+Q174,0))</f>
        <v>0</v>
      </c>
      <c r="AF174" s="12">
        <f>IF(R174="",0,VLOOKUP(E174,'Points Allocation'!$I$77:$M$87,2+R174,0))</f>
        <v>0</v>
      </c>
      <c r="AG174" s="36">
        <f t="shared" si="33"/>
        <v>0</v>
      </c>
      <c r="AH174" s="14">
        <f t="shared" si="41"/>
        <v>0</v>
      </c>
      <c r="AI174" s="17">
        <v>1</v>
      </c>
      <c r="AJ174" s="47">
        <f t="shared" si="39"/>
        <v>0</v>
      </c>
      <c r="AK174" s="27" t="str">
        <f t="shared" si="34"/>
        <v>False</v>
      </c>
      <c r="AL174" s="27">
        <f t="shared" si="40"/>
        <v>0</v>
      </c>
    </row>
    <row r="175" spans="1:38" s="24" customFormat="1" hidden="1">
      <c r="A175" s="13"/>
      <c r="B175" s="13" t="s">
        <v>167</v>
      </c>
      <c r="C175" s="13" t="s">
        <v>153</v>
      </c>
      <c r="D175" s="27"/>
      <c r="E175" s="13">
        <v>64</v>
      </c>
      <c r="F175" s="13"/>
      <c r="G175" s="13"/>
      <c r="H175" s="13"/>
      <c r="I175" s="13"/>
      <c r="J175" s="13"/>
      <c r="K175" s="13"/>
      <c r="L175" s="13"/>
      <c r="M175" s="13"/>
      <c r="N175" s="13"/>
      <c r="O175" s="13"/>
      <c r="P175" s="13"/>
      <c r="Q175" s="13"/>
      <c r="R175" s="13"/>
      <c r="S175" s="12">
        <f>IF(F175="",0,VLOOKUP(E175,'Points Allocation'!$B$7:$F$17,2+F175,0))</f>
        <v>0</v>
      </c>
      <c r="T175" s="12">
        <f>IF(G175="",0,VLOOKUP(E175,'Points Allocation'!$B$21:$F$31,2+G175,0))</f>
        <v>0</v>
      </c>
      <c r="U175" s="12">
        <f>IF(H175="",0,VLOOKUP(E175,'Points Allocation'!$B$35:$F$47,2+H175,0))</f>
        <v>0</v>
      </c>
      <c r="V175" s="12">
        <f>IF(I175="",0,VLOOKUP(E175,'Points Allocation'!$B$49:$F$59,2+I175,0))</f>
        <v>0</v>
      </c>
      <c r="W175" s="12">
        <f>IF(J175="",0,VLOOKUP(E175,'Points Allocation'!$B$63:$F$73,2+J175,0))</f>
        <v>0</v>
      </c>
      <c r="X175" s="12">
        <f>IF(K175="",0,VLOOKUP(E175,'Points Allocation'!$B$77:$F$87,2+K175,0))</f>
        <v>0</v>
      </c>
      <c r="Y175" s="12">
        <f>IF(L175="",0,VLOOKUP(E175,'Points Allocation'!$B$91:$F$101,2+L175,0))</f>
        <v>0</v>
      </c>
      <c r="Z175" s="36">
        <f t="shared" si="32"/>
        <v>0</v>
      </c>
      <c r="AA175" s="12">
        <f>IF(M175="",0,VLOOKUP(E175,'Points Allocation'!$I$7:$M$17,2+M175,0))</f>
        <v>0</v>
      </c>
      <c r="AB175" s="12">
        <f>IF(N175="",0,VLOOKUP(E175,'Points Allocation'!$I$21:$M$31,2+N175,0))</f>
        <v>0</v>
      </c>
      <c r="AC175" s="12">
        <f>IF(O175="",0,VLOOKUP(E175,'Points Allocation'!$I$35:$M$45,2+O175,0))</f>
        <v>0</v>
      </c>
      <c r="AD175" s="12">
        <f>IF(P175="",0,VLOOKUP(E175,'Points Allocation'!$I$49:$M$59,2+P175,0))</f>
        <v>0</v>
      </c>
      <c r="AE175" s="12">
        <f>IF(Q175="",0,VLOOKUP(E175,'Points Allocation'!$I$63:$M$73,2+Q175,0))</f>
        <v>0</v>
      </c>
      <c r="AF175" s="12">
        <f>IF(R175="",0,VLOOKUP(E175,'Points Allocation'!$I$77:$M$87,2+R175,0))</f>
        <v>0</v>
      </c>
      <c r="AG175" s="36">
        <f t="shared" si="33"/>
        <v>0</v>
      </c>
      <c r="AH175" s="14">
        <f t="shared" si="41"/>
        <v>0</v>
      </c>
      <c r="AI175" s="17">
        <v>1</v>
      </c>
      <c r="AJ175" s="47">
        <f t="shared" si="39"/>
        <v>0</v>
      </c>
      <c r="AK175" s="27" t="str">
        <f t="shared" si="34"/>
        <v>False</v>
      </c>
      <c r="AL175" s="27">
        <f t="shared" si="40"/>
        <v>0</v>
      </c>
    </row>
    <row r="176" spans="1:38" s="24" customFormat="1" hidden="1">
      <c r="A176" s="13"/>
      <c r="B176" s="13" t="s">
        <v>167</v>
      </c>
      <c r="C176" s="13" t="s">
        <v>154</v>
      </c>
      <c r="D176" s="27"/>
      <c r="E176" s="13">
        <v>64</v>
      </c>
      <c r="F176" s="13"/>
      <c r="G176" s="13"/>
      <c r="H176" s="13"/>
      <c r="I176" s="13"/>
      <c r="J176" s="13"/>
      <c r="K176" s="13"/>
      <c r="L176" s="13"/>
      <c r="M176" s="13"/>
      <c r="N176" s="13"/>
      <c r="O176" s="13"/>
      <c r="P176" s="13"/>
      <c r="Q176" s="13"/>
      <c r="R176" s="13"/>
      <c r="S176" s="12">
        <f>IF(F176="",0,VLOOKUP(E176,'Points Allocation'!$B$7:$F$17,2+F176,0))</f>
        <v>0</v>
      </c>
      <c r="T176" s="12">
        <f>IF(G176="",0,VLOOKUP(E176,'Points Allocation'!$B$21:$F$31,2+G176,0))</f>
        <v>0</v>
      </c>
      <c r="U176" s="12">
        <f>IF(H176="",0,VLOOKUP(E176,'Points Allocation'!$B$35:$F$47,2+H176,0))</f>
        <v>0</v>
      </c>
      <c r="V176" s="12">
        <f>IF(I176="",0,VLOOKUP(E176,'Points Allocation'!$B$49:$F$59,2+I176,0))</f>
        <v>0</v>
      </c>
      <c r="W176" s="12">
        <f>IF(J176="",0,VLOOKUP(E176,'Points Allocation'!$B$63:$F$73,2+J176,0))</f>
        <v>0</v>
      </c>
      <c r="X176" s="12">
        <f>IF(K176="",0,VLOOKUP(E176,'Points Allocation'!$B$77:$F$87,2+K176,0))</f>
        <v>0</v>
      </c>
      <c r="Y176" s="12">
        <f>IF(L176="",0,VLOOKUP(E176,'Points Allocation'!$B$91:$F$101,2+L176,0))</f>
        <v>0</v>
      </c>
      <c r="Z176" s="36">
        <f t="shared" si="32"/>
        <v>0</v>
      </c>
      <c r="AA176" s="12">
        <f>IF(M176="",0,VLOOKUP(E176,'Points Allocation'!$I$7:$M$17,2+M176,0))</f>
        <v>0</v>
      </c>
      <c r="AB176" s="12">
        <f>IF(N176="",0,VLOOKUP(E176,'Points Allocation'!$I$21:$M$31,2+N176,0))</f>
        <v>0</v>
      </c>
      <c r="AC176" s="12">
        <f>IF(O176="",0,VLOOKUP(E176,'Points Allocation'!$I$35:$M$45,2+O176,0))</f>
        <v>0</v>
      </c>
      <c r="AD176" s="12">
        <f>IF(P176="",0,VLOOKUP(E176,'Points Allocation'!$I$49:$M$59,2+P176,0))</f>
        <v>0</v>
      </c>
      <c r="AE176" s="12">
        <f>IF(Q176="",0,VLOOKUP(E176,'Points Allocation'!$I$63:$M$73,2+Q176,0))</f>
        <v>0</v>
      </c>
      <c r="AF176" s="12">
        <f>IF(R176="",0,VLOOKUP(E176,'Points Allocation'!$I$77:$M$87,2+R176,0))</f>
        <v>0</v>
      </c>
      <c r="AG176" s="36">
        <f t="shared" si="33"/>
        <v>0</v>
      </c>
      <c r="AH176" s="14">
        <f t="shared" si="41"/>
        <v>0</v>
      </c>
      <c r="AI176" s="17">
        <v>1</v>
      </c>
      <c r="AJ176" s="47">
        <f t="shared" si="39"/>
        <v>0</v>
      </c>
      <c r="AK176" s="27" t="str">
        <f t="shared" si="34"/>
        <v>False</v>
      </c>
      <c r="AL176" s="27">
        <f t="shared" si="40"/>
        <v>0</v>
      </c>
    </row>
    <row r="177" spans="1:38" s="24" customFormat="1" hidden="1">
      <c r="A177" s="13"/>
      <c r="B177" s="13" t="s">
        <v>167</v>
      </c>
      <c r="C177" s="13" t="s">
        <v>155</v>
      </c>
      <c r="D177" s="27"/>
      <c r="E177" s="13">
        <v>64</v>
      </c>
      <c r="F177" s="13"/>
      <c r="G177" s="13"/>
      <c r="H177" s="13"/>
      <c r="I177" s="13"/>
      <c r="J177" s="13"/>
      <c r="K177" s="13"/>
      <c r="L177" s="13"/>
      <c r="M177" s="13"/>
      <c r="N177" s="13"/>
      <c r="O177" s="13"/>
      <c r="P177" s="13"/>
      <c r="Q177" s="13"/>
      <c r="R177" s="13"/>
      <c r="S177" s="12">
        <f>IF(F177="",0,VLOOKUP(E177,'Points Allocation'!$B$7:$F$17,2+F177,0))</f>
        <v>0</v>
      </c>
      <c r="T177" s="12">
        <f>IF(G177="",0,VLOOKUP(E177,'Points Allocation'!$B$21:$F$31,2+G177,0))</f>
        <v>0</v>
      </c>
      <c r="U177" s="12">
        <f>IF(H177="",0,VLOOKUP(E177,'Points Allocation'!$B$35:$F$47,2+H177,0))</f>
        <v>0</v>
      </c>
      <c r="V177" s="12">
        <f>IF(I177="",0,VLOOKUP(E177,'Points Allocation'!$B$49:$F$59,2+I177,0))</f>
        <v>0</v>
      </c>
      <c r="W177" s="12">
        <f>IF(J177="",0,VLOOKUP(E177,'Points Allocation'!$B$63:$F$73,2+J177,0))</f>
        <v>0</v>
      </c>
      <c r="X177" s="12">
        <f>IF(K177="",0,VLOOKUP(E177,'Points Allocation'!$B$77:$F$87,2+K177,0))</f>
        <v>0</v>
      </c>
      <c r="Y177" s="12">
        <f>IF(L177="",0,VLOOKUP(E177,'Points Allocation'!$B$91:$F$101,2+L177,0))</f>
        <v>0</v>
      </c>
      <c r="Z177" s="36">
        <f t="shared" si="32"/>
        <v>0</v>
      </c>
      <c r="AA177" s="12">
        <f>IF(M177="",0,VLOOKUP(E177,'Points Allocation'!$I$7:$M$17,2+M177,0))</f>
        <v>0</v>
      </c>
      <c r="AB177" s="12">
        <f>IF(N177="",0,VLOOKUP(E177,'Points Allocation'!$I$21:$M$31,2+N177,0))</f>
        <v>0</v>
      </c>
      <c r="AC177" s="12">
        <f>IF(O177="",0,VLOOKUP(E177,'Points Allocation'!$I$35:$M$45,2+O177,0))</f>
        <v>0</v>
      </c>
      <c r="AD177" s="12">
        <f>IF(P177="",0,VLOOKUP(E177,'Points Allocation'!$I$49:$M$59,2+P177,0))</f>
        <v>0</v>
      </c>
      <c r="AE177" s="12">
        <f>IF(Q177="",0,VLOOKUP(E177,'Points Allocation'!$I$63:$M$73,2+Q177,0))</f>
        <v>0</v>
      </c>
      <c r="AF177" s="12">
        <f>IF(R177="",0,VLOOKUP(E177,'Points Allocation'!$I$77:$M$87,2+R177,0))</f>
        <v>0</v>
      </c>
      <c r="AG177" s="36">
        <f t="shared" si="33"/>
        <v>0</v>
      </c>
      <c r="AH177" s="14">
        <f t="shared" si="41"/>
        <v>0</v>
      </c>
      <c r="AI177" s="17">
        <v>1</v>
      </c>
      <c r="AJ177" s="47">
        <f t="shared" si="39"/>
        <v>0</v>
      </c>
      <c r="AK177" s="27" t="str">
        <f t="shared" si="34"/>
        <v>False</v>
      </c>
      <c r="AL177" s="27">
        <f t="shared" si="40"/>
        <v>0</v>
      </c>
    </row>
    <row r="178" spans="1:38" s="24" customFormat="1" hidden="1">
      <c r="A178" s="13"/>
      <c r="B178" s="13" t="s">
        <v>167</v>
      </c>
      <c r="C178" s="13" t="s">
        <v>156</v>
      </c>
      <c r="D178" s="27"/>
      <c r="E178" s="13">
        <v>64</v>
      </c>
      <c r="F178" s="13"/>
      <c r="G178" s="13"/>
      <c r="H178" s="13"/>
      <c r="I178" s="13"/>
      <c r="J178" s="13"/>
      <c r="K178" s="13"/>
      <c r="L178" s="13"/>
      <c r="M178" s="13"/>
      <c r="N178" s="13"/>
      <c r="O178" s="13"/>
      <c r="P178" s="13"/>
      <c r="Q178" s="13"/>
      <c r="R178" s="13"/>
      <c r="S178" s="12">
        <f>IF(F178="",0,VLOOKUP(E178,'Points Allocation'!$B$7:$F$17,2+F178,0))</f>
        <v>0</v>
      </c>
      <c r="T178" s="12">
        <f>IF(G178="",0,VLOOKUP(E178,'Points Allocation'!$B$21:$F$31,2+G178,0))</f>
        <v>0</v>
      </c>
      <c r="U178" s="12">
        <f>IF(H178="",0,VLOOKUP(E178,'Points Allocation'!$B$35:$F$47,2+H178,0))</f>
        <v>0</v>
      </c>
      <c r="V178" s="12">
        <f>IF(I178="",0,VLOOKUP(E178,'Points Allocation'!$B$49:$F$59,2+I178,0))</f>
        <v>0</v>
      </c>
      <c r="W178" s="12">
        <f>IF(J178="",0,VLOOKUP(E178,'Points Allocation'!$B$63:$F$73,2+J178,0))</f>
        <v>0</v>
      </c>
      <c r="X178" s="12">
        <f>IF(K178="",0,VLOOKUP(E178,'Points Allocation'!$B$77:$F$87,2+K178,0))</f>
        <v>0</v>
      </c>
      <c r="Y178" s="12">
        <f>IF(L178="",0,VLOOKUP(E178,'Points Allocation'!$B$91:$F$101,2+L178,0))</f>
        <v>0</v>
      </c>
      <c r="Z178" s="36">
        <f t="shared" si="32"/>
        <v>0</v>
      </c>
      <c r="AA178" s="12">
        <f>IF(M178="",0,VLOOKUP(E178,'Points Allocation'!$I$7:$M$17,2+M178,0))</f>
        <v>0</v>
      </c>
      <c r="AB178" s="12">
        <f>IF(N178="",0,VLOOKUP(E178,'Points Allocation'!$I$21:$M$31,2+N178,0))</f>
        <v>0</v>
      </c>
      <c r="AC178" s="12">
        <f>IF(O178="",0,VLOOKUP(E178,'Points Allocation'!$I$35:$M$45,2+O178,0))</f>
        <v>0</v>
      </c>
      <c r="AD178" s="12">
        <f>IF(P178="",0,VLOOKUP(E178,'Points Allocation'!$I$49:$M$59,2+P178,0))</f>
        <v>0</v>
      </c>
      <c r="AE178" s="12">
        <f>IF(Q178="",0,VLOOKUP(E178,'Points Allocation'!$I$63:$M$73,2+Q178,0))</f>
        <v>0</v>
      </c>
      <c r="AF178" s="12">
        <f>IF(R178="",0,VLOOKUP(E178,'Points Allocation'!$I$77:$M$87,2+R178,0))</f>
        <v>0</v>
      </c>
      <c r="AG178" s="36">
        <f t="shared" si="33"/>
        <v>0</v>
      </c>
      <c r="AH178" s="14">
        <f t="shared" si="41"/>
        <v>0</v>
      </c>
      <c r="AI178" s="17">
        <v>1</v>
      </c>
      <c r="AJ178" s="47">
        <f t="shared" si="39"/>
        <v>0</v>
      </c>
      <c r="AK178" s="27" t="str">
        <f t="shared" si="34"/>
        <v>False</v>
      </c>
      <c r="AL178" s="27">
        <f t="shared" si="40"/>
        <v>0</v>
      </c>
    </row>
    <row r="179" spans="1:38" s="24" customFormat="1" hidden="1">
      <c r="A179" s="13"/>
      <c r="B179" s="13" t="s">
        <v>167</v>
      </c>
      <c r="C179" s="13" t="s">
        <v>157</v>
      </c>
      <c r="D179" s="27"/>
      <c r="E179" s="13">
        <v>64</v>
      </c>
      <c r="F179" s="13"/>
      <c r="G179" s="13"/>
      <c r="H179" s="13"/>
      <c r="I179" s="13"/>
      <c r="J179" s="13"/>
      <c r="K179" s="13"/>
      <c r="L179" s="13"/>
      <c r="M179" s="13"/>
      <c r="N179" s="13"/>
      <c r="O179" s="13"/>
      <c r="P179" s="13"/>
      <c r="Q179" s="13"/>
      <c r="R179" s="13"/>
      <c r="S179" s="12">
        <f>IF(F179="",0,VLOOKUP(E179,'Points Allocation'!$B$7:$F$17,2+F179,0))</f>
        <v>0</v>
      </c>
      <c r="T179" s="12">
        <f>IF(G179="",0,VLOOKUP(E179,'Points Allocation'!$B$21:$F$31,2+G179,0))</f>
        <v>0</v>
      </c>
      <c r="U179" s="12">
        <f>IF(H179="",0,VLOOKUP(E179,'Points Allocation'!$B$35:$F$47,2+H179,0))</f>
        <v>0</v>
      </c>
      <c r="V179" s="12">
        <f>IF(I179="",0,VLOOKUP(E179,'Points Allocation'!$B$49:$F$59,2+I179,0))</f>
        <v>0</v>
      </c>
      <c r="W179" s="12">
        <f>IF(J179="",0,VLOOKUP(E179,'Points Allocation'!$B$63:$F$73,2+J179,0))</f>
        <v>0</v>
      </c>
      <c r="X179" s="12">
        <f>IF(K179="",0,VLOOKUP(E179,'Points Allocation'!$B$77:$F$87,2+K179,0))</f>
        <v>0</v>
      </c>
      <c r="Y179" s="12">
        <f>IF(L179="",0,VLOOKUP(E179,'Points Allocation'!$B$91:$F$101,2+L179,0))</f>
        <v>0</v>
      </c>
      <c r="Z179" s="36">
        <f t="shared" si="32"/>
        <v>0</v>
      </c>
      <c r="AA179" s="12">
        <f>IF(M179="",0,VLOOKUP(E179,'Points Allocation'!$I$7:$M$17,2+M179,0))</f>
        <v>0</v>
      </c>
      <c r="AB179" s="12">
        <f>IF(N179="",0,VLOOKUP(E179,'Points Allocation'!$I$21:$M$31,2+N179,0))</f>
        <v>0</v>
      </c>
      <c r="AC179" s="12">
        <f>IF(O179="",0,VLOOKUP(E179,'Points Allocation'!$I$35:$M$45,2+O179,0))</f>
        <v>0</v>
      </c>
      <c r="AD179" s="12">
        <f>IF(P179="",0,VLOOKUP(E179,'Points Allocation'!$I$49:$M$59,2+P179,0))</f>
        <v>0</v>
      </c>
      <c r="AE179" s="12">
        <f>IF(Q179="",0,VLOOKUP(E179,'Points Allocation'!$I$63:$M$73,2+Q179,0))</f>
        <v>0</v>
      </c>
      <c r="AF179" s="12">
        <f>IF(R179="",0,VLOOKUP(E179,'Points Allocation'!$I$77:$M$87,2+R179,0))</f>
        <v>0</v>
      </c>
      <c r="AG179" s="36">
        <f t="shared" si="33"/>
        <v>0</v>
      </c>
      <c r="AH179" s="14">
        <f t="shared" si="41"/>
        <v>0</v>
      </c>
      <c r="AI179" s="17">
        <v>1</v>
      </c>
      <c r="AJ179" s="47">
        <f t="shared" si="39"/>
        <v>0</v>
      </c>
      <c r="AK179" s="27" t="str">
        <f t="shared" si="34"/>
        <v>False</v>
      </c>
      <c r="AL179" s="27">
        <f t="shared" si="40"/>
        <v>0</v>
      </c>
    </row>
    <row r="180" spans="1:38" s="24" customFormat="1" hidden="1">
      <c r="A180" s="13"/>
      <c r="B180" s="13" t="s">
        <v>167</v>
      </c>
      <c r="C180" s="13" t="s">
        <v>158</v>
      </c>
      <c r="D180" s="27"/>
      <c r="E180" s="13">
        <v>64</v>
      </c>
      <c r="F180" s="13"/>
      <c r="G180" s="13"/>
      <c r="H180" s="13"/>
      <c r="I180" s="13"/>
      <c r="J180" s="13"/>
      <c r="K180" s="13"/>
      <c r="L180" s="13"/>
      <c r="M180" s="13"/>
      <c r="N180" s="13"/>
      <c r="O180" s="13"/>
      <c r="P180" s="13"/>
      <c r="Q180" s="13"/>
      <c r="R180" s="13"/>
      <c r="S180" s="12">
        <f>IF(F180="",0,VLOOKUP(E180,'Points Allocation'!$B$7:$F$17,2+F180,0))</f>
        <v>0</v>
      </c>
      <c r="T180" s="12">
        <f>IF(G180="",0,VLOOKUP(E180,'Points Allocation'!$B$21:$F$31,2+G180,0))</f>
        <v>0</v>
      </c>
      <c r="U180" s="12">
        <f>IF(H180="",0,VLOOKUP(E180,'Points Allocation'!$B$35:$F$47,2+H180,0))</f>
        <v>0</v>
      </c>
      <c r="V180" s="12">
        <f>IF(I180="",0,VLOOKUP(E180,'Points Allocation'!$B$49:$F$59,2+I180,0))</f>
        <v>0</v>
      </c>
      <c r="W180" s="12">
        <f>IF(J180="",0,VLOOKUP(E180,'Points Allocation'!$B$63:$F$73,2+J180,0))</f>
        <v>0</v>
      </c>
      <c r="X180" s="12">
        <f>IF(K180="",0,VLOOKUP(E180,'Points Allocation'!$B$77:$F$87,2+K180,0))</f>
        <v>0</v>
      </c>
      <c r="Y180" s="12">
        <f>IF(L180="",0,VLOOKUP(E180,'Points Allocation'!$B$91:$F$101,2+L180,0))</f>
        <v>0</v>
      </c>
      <c r="Z180" s="36">
        <f t="shared" si="32"/>
        <v>0</v>
      </c>
      <c r="AA180" s="12">
        <f>IF(M180="",0,VLOOKUP(E180,'Points Allocation'!$I$7:$M$17,2+M180,0))</f>
        <v>0</v>
      </c>
      <c r="AB180" s="12">
        <f>IF(N180="",0,VLOOKUP(E180,'Points Allocation'!$I$21:$M$31,2+N180,0))</f>
        <v>0</v>
      </c>
      <c r="AC180" s="12">
        <f>IF(O180="",0,VLOOKUP(E180,'Points Allocation'!$I$35:$M$45,2+O180,0))</f>
        <v>0</v>
      </c>
      <c r="AD180" s="12">
        <f>IF(P180="",0,VLOOKUP(E180,'Points Allocation'!$I$49:$M$59,2+P180,0))</f>
        <v>0</v>
      </c>
      <c r="AE180" s="12">
        <f>IF(Q180="",0,VLOOKUP(E180,'Points Allocation'!$I$63:$M$73,2+Q180,0))</f>
        <v>0</v>
      </c>
      <c r="AF180" s="12">
        <f>IF(R180="",0,VLOOKUP(E180,'Points Allocation'!$I$77:$M$87,2+R180,0))</f>
        <v>0</v>
      </c>
      <c r="AG180" s="36">
        <f t="shared" si="33"/>
        <v>0</v>
      </c>
      <c r="AH180" s="14">
        <f t="shared" si="41"/>
        <v>0</v>
      </c>
      <c r="AI180" s="17">
        <v>1</v>
      </c>
      <c r="AJ180" s="47">
        <f t="shared" si="39"/>
        <v>0</v>
      </c>
      <c r="AK180" s="27" t="str">
        <f t="shared" si="34"/>
        <v>False</v>
      </c>
      <c r="AL180" s="27">
        <f t="shared" si="40"/>
        <v>0</v>
      </c>
    </row>
    <row r="181" spans="1:38" s="24" customFormat="1" hidden="1">
      <c r="A181" s="13"/>
      <c r="B181" s="13" t="s">
        <v>168</v>
      </c>
      <c r="C181" s="13" t="s">
        <v>64</v>
      </c>
      <c r="D181" s="27"/>
      <c r="E181" s="13">
        <v>64</v>
      </c>
      <c r="F181" s="13"/>
      <c r="G181" s="13"/>
      <c r="H181" s="13"/>
      <c r="I181" s="13"/>
      <c r="J181" s="13"/>
      <c r="K181" s="13"/>
      <c r="L181" s="13"/>
      <c r="M181" s="13"/>
      <c r="N181" s="13"/>
      <c r="O181" s="13"/>
      <c r="P181" s="13"/>
      <c r="Q181" s="13"/>
      <c r="R181" s="13"/>
      <c r="S181" s="12">
        <f>IF(F181="",0,VLOOKUP(E181,'Points Allocation'!$B$7:$F$17,2+F181,0))</f>
        <v>0</v>
      </c>
      <c r="T181" s="12">
        <f>IF(G181="",0,VLOOKUP(E181,'Points Allocation'!$B$21:$F$31,2+G181,0))</f>
        <v>0</v>
      </c>
      <c r="U181" s="12">
        <f>IF(H181="",0,VLOOKUP(E181,'Points Allocation'!$B$35:$F$47,2+H181,0))</f>
        <v>0</v>
      </c>
      <c r="V181" s="12">
        <f>IF(I181="",0,VLOOKUP(E181,'Points Allocation'!$B$49:$F$59,2+I181,0))</f>
        <v>0</v>
      </c>
      <c r="W181" s="12">
        <f>IF(J181="",0,VLOOKUP(E181,'Points Allocation'!$B$63:$F$73,2+J181,0))</f>
        <v>0</v>
      </c>
      <c r="X181" s="12">
        <f>IF(K181="",0,VLOOKUP(E181,'Points Allocation'!$B$77:$F$87,2+K181,0))</f>
        <v>0</v>
      </c>
      <c r="Y181" s="12">
        <f>IF(L181="",0,VLOOKUP(E181,'Points Allocation'!$B$91:$F$101,2+L181,0))</f>
        <v>0</v>
      </c>
      <c r="Z181" s="36">
        <f t="shared" si="32"/>
        <v>0</v>
      </c>
      <c r="AA181" s="12">
        <f>IF(M181="",0,VLOOKUP(E181,'Points Allocation'!$I$7:$M$17,2+M181,0))</f>
        <v>0</v>
      </c>
      <c r="AB181" s="12">
        <f>IF(N181="",0,VLOOKUP(E181,'Points Allocation'!$I$21:$M$31,2+N181,0))</f>
        <v>0</v>
      </c>
      <c r="AC181" s="12">
        <f>IF(O181="",0,VLOOKUP(E181,'Points Allocation'!$I$35:$M$45,2+O181,0))</f>
        <v>0</v>
      </c>
      <c r="AD181" s="12">
        <f>IF(P181="",0,VLOOKUP(E181,'Points Allocation'!$I$49:$M$59,2+P181,0))</f>
        <v>0</v>
      </c>
      <c r="AE181" s="12">
        <f>IF(Q181="",0,VLOOKUP(E181,'Points Allocation'!$I$63:$M$73,2+Q181,0))</f>
        <v>0</v>
      </c>
      <c r="AF181" s="12">
        <f>IF(R181="",0,VLOOKUP(E181,'Points Allocation'!$I$77:$M$87,2+R181,0))</f>
        <v>0</v>
      </c>
      <c r="AG181" s="36">
        <f t="shared" si="33"/>
        <v>0</v>
      </c>
      <c r="AH181" s="14">
        <f>IF(AK181="False",0,-AL181)</f>
        <v>0</v>
      </c>
      <c r="AI181" s="17">
        <v>1</v>
      </c>
      <c r="AJ181" s="47">
        <f t="shared" si="39"/>
        <v>0</v>
      </c>
      <c r="AK181" s="27" t="str">
        <f t="shared" si="34"/>
        <v>False</v>
      </c>
      <c r="AL181" s="27">
        <f t="shared" si="40"/>
        <v>0</v>
      </c>
    </row>
    <row r="182" spans="1:38" s="24" customFormat="1" hidden="1">
      <c r="A182" s="13"/>
      <c r="B182" s="13" t="s">
        <v>168</v>
      </c>
      <c r="C182" s="13" t="s">
        <v>63</v>
      </c>
      <c r="D182" s="27"/>
      <c r="E182" s="13">
        <v>64</v>
      </c>
      <c r="F182" s="13"/>
      <c r="G182" s="13"/>
      <c r="H182" s="13"/>
      <c r="I182" s="13"/>
      <c r="J182" s="13"/>
      <c r="K182" s="13"/>
      <c r="L182" s="13"/>
      <c r="M182" s="13"/>
      <c r="N182" s="13"/>
      <c r="O182" s="13"/>
      <c r="P182" s="13"/>
      <c r="Q182" s="13"/>
      <c r="R182" s="13"/>
      <c r="S182" s="12">
        <f>IF(F182="",0,VLOOKUP(E182,'Points Allocation'!$B$7:$F$17,2+F182,0))</f>
        <v>0</v>
      </c>
      <c r="T182" s="12">
        <f>IF(G182="",0,VLOOKUP(E182,'Points Allocation'!$B$21:$F$31,2+G182,0))</f>
        <v>0</v>
      </c>
      <c r="U182" s="12">
        <f>IF(H182="",0,VLOOKUP(E182,'Points Allocation'!$B$35:$F$47,2+H182,0))</f>
        <v>0</v>
      </c>
      <c r="V182" s="12">
        <f>IF(I182="",0,VLOOKUP(E182,'Points Allocation'!$B$49:$F$59,2+I182,0))</f>
        <v>0</v>
      </c>
      <c r="W182" s="12">
        <f>IF(J182="",0,VLOOKUP(E182,'Points Allocation'!$B$63:$F$73,2+J182,0))</f>
        <v>0</v>
      </c>
      <c r="X182" s="12">
        <f>IF(K182="",0,VLOOKUP(E182,'Points Allocation'!$B$77:$F$87,2+K182,0))</f>
        <v>0</v>
      </c>
      <c r="Y182" s="12">
        <f>IF(L182="",0,VLOOKUP(E182,'Points Allocation'!$B$91:$F$101,2+L182,0))</f>
        <v>0</v>
      </c>
      <c r="Z182" s="36">
        <f t="shared" si="32"/>
        <v>0</v>
      </c>
      <c r="AA182" s="12">
        <f>IF(M182="",0,VLOOKUP(E182,'Points Allocation'!$I$7:$M$17,2+M182,0))</f>
        <v>0</v>
      </c>
      <c r="AB182" s="12">
        <f>IF(N182="",0,VLOOKUP(E182,'Points Allocation'!$I$21:$M$31,2+N182,0))</f>
        <v>0</v>
      </c>
      <c r="AC182" s="12">
        <f>IF(O182="",0,VLOOKUP(E182,'Points Allocation'!$I$35:$M$45,2+O182,0))</f>
        <v>0</v>
      </c>
      <c r="AD182" s="12">
        <f>IF(P182="",0,VLOOKUP(E182,'Points Allocation'!$I$49:$M$59,2+P182,0))</f>
        <v>0</v>
      </c>
      <c r="AE182" s="12">
        <f>IF(Q182="",0,VLOOKUP(E182,'Points Allocation'!$I$63:$M$73,2+Q182,0))</f>
        <v>0</v>
      </c>
      <c r="AF182" s="12">
        <f>IF(R182="",0,VLOOKUP(E182,'Points Allocation'!$I$77:$M$87,2+R182,0))</f>
        <v>0</v>
      </c>
      <c r="AG182" s="36">
        <f t="shared" si="33"/>
        <v>0</v>
      </c>
      <c r="AH182" s="14">
        <f t="shared" ref="AH182:AH196" si="42">IF(AK182="False",0,-AL182)</f>
        <v>0</v>
      </c>
      <c r="AI182" s="17">
        <v>1</v>
      </c>
      <c r="AJ182" s="47">
        <f t="shared" si="39"/>
        <v>0</v>
      </c>
      <c r="AK182" s="27" t="str">
        <f t="shared" si="34"/>
        <v>False</v>
      </c>
      <c r="AL182" s="27">
        <f t="shared" si="40"/>
        <v>0</v>
      </c>
    </row>
    <row r="183" spans="1:38" s="24" customFormat="1" hidden="1">
      <c r="A183" s="13"/>
      <c r="B183" s="13" t="s">
        <v>168</v>
      </c>
      <c r="C183" s="13" t="s">
        <v>61</v>
      </c>
      <c r="D183" s="27"/>
      <c r="E183" s="13">
        <v>64</v>
      </c>
      <c r="F183" s="13"/>
      <c r="G183" s="13"/>
      <c r="H183" s="13"/>
      <c r="I183" s="13"/>
      <c r="J183" s="13"/>
      <c r="K183" s="13"/>
      <c r="L183" s="13"/>
      <c r="M183" s="13"/>
      <c r="N183" s="13"/>
      <c r="O183" s="13"/>
      <c r="P183" s="13"/>
      <c r="Q183" s="13"/>
      <c r="R183" s="13"/>
      <c r="S183" s="12">
        <f>IF(F183="",0,VLOOKUP(E183,'Points Allocation'!$B$7:$F$17,2+F183,0))</f>
        <v>0</v>
      </c>
      <c r="T183" s="12">
        <f>IF(G183="",0,VLOOKUP(E183,'Points Allocation'!$B$21:$F$31,2+G183,0))</f>
        <v>0</v>
      </c>
      <c r="U183" s="12">
        <f>IF(H183="",0,VLOOKUP(E183,'Points Allocation'!$B$35:$F$47,2+H183,0))</f>
        <v>0</v>
      </c>
      <c r="V183" s="12">
        <f>IF(I183="",0,VLOOKUP(E183,'Points Allocation'!$B$49:$F$59,2+I183,0))</f>
        <v>0</v>
      </c>
      <c r="W183" s="12">
        <f>IF(J183="",0,VLOOKUP(E183,'Points Allocation'!$B$63:$F$73,2+J183,0))</f>
        <v>0</v>
      </c>
      <c r="X183" s="12">
        <f>IF(K183="",0,VLOOKUP(E183,'Points Allocation'!$B$77:$F$87,2+K183,0))</f>
        <v>0</v>
      </c>
      <c r="Y183" s="12">
        <f>IF(L183="",0,VLOOKUP(E183,'Points Allocation'!$B$91:$F$101,2+L183,0))</f>
        <v>0</v>
      </c>
      <c r="Z183" s="36">
        <f t="shared" si="32"/>
        <v>0</v>
      </c>
      <c r="AA183" s="12">
        <f>IF(M183="",0,VLOOKUP(E183,'Points Allocation'!$I$7:$M$17,2+M183,0))</f>
        <v>0</v>
      </c>
      <c r="AB183" s="12">
        <f>IF(N183="",0,VLOOKUP(E183,'Points Allocation'!$I$21:$M$31,2+N183,0))</f>
        <v>0</v>
      </c>
      <c r="AC183" s="12">
        <f>IF(O183="",0,VLOOKUP(E183,'Points Allocation'!$I$35:$M$45,2+O183,0))</f>
        <v>0</v>
      </c>
      <c r="AD183" s="12">
        <f>IF(P183="",0,VLOOKUP(E183,'Points Allocation'!$I$49:$M$59,2+P183,0))</f>
        <v>0</v>
      </c>
      <c r="AE183" s="12">
        <f>IF(Q183="",0,VLOOKUP(E183,'Points Allocation'!$I$63:$M$73,2+Q183,0))</f>
        <v>0</v>
      </c>
      <c r="AF183" s="12">
        <f>IF(R183="",0,VLOOKUP(E183,'Points Allocation'!$I$77:$M$87,2+R183,0))</f>
        <v>0</v>
      </c>
      <c r="AG183" s="36">
        <f t="shared" si="33"/>
        <v>0</v>
      </c>
      <c r="AH183" s="14">
        <f t="shared" si="42"/>
        <v>0</v>
      </c>
      <c r="AI183" s="17">
        <v>1</v>
      </c>
      <c r="AJ183" s="47">
        <f t="shared" si="39"/>
        <v>0</v>
      </c>
      <c r="AK183" s="27" t="str">
        <f t="shared" si="34"/>
        <v>False</v>
      </c>
      <c r="AL183" s="27">
        <f t="shared" si="40"/>
        <v>0</v>
      </c>
    </row>
    <row r="184" spans="1:38" s="24" customFormat="1" hidden="1">
      <c r="A184" s="13"/>
      <c r="B184" s="13" t="s">
        <v>168</v>
      </c>
      <c r="C184" s="13" t="s">
        <v>60</v>
      </c>
      <c r="D184" s="27"/>
      <c r="E184" s="13">
        <v>64</v>
      </c>
      <c r="F184" s="13"/>
      <c r="G184" s="13"/>
      <c r="H184" s="13"/>
      <c r="I184" s="13"/>
      <c r="J184" s="13"/>
      <c r="K184" s="13"/>
      <c r="L184" s="13"/>
      <c r="M184" s="13"/>
      <c r="N184" s="13"/>
      <c r="O184" s="13"/>
      <c r="P184" s="13"/>
      <c r="Q184" s="13"/>
      <c r="R184" s="13"/>
      <c r="S184" s="12">
        <f>IF(F184="",0,VLOOKUP(E184,'Points Allocation'!$B$7:$F$17,2+F184,0))</f>
        <v>0</v>
      </c>
      <c r="T184" s="12">
        <f>IF(G184="",0,VLOOKUP(E184,'Points Allocation'!$B$21:$F$31,2+G184,0))</f>
        <v>0</v>
      </c>
      <c r="U184" s="12">
        <f>IF(H184="",0,VLOOKUP(E184,'Points Allocation'!$B$35:$F$47,2+H184,0))</f>
        <v>0</v>
      </c>
      <c r="V184" s="12">
        <f>IF(I184="",0,VLOOKUP(E184,'Points Allocation'!$B$49:$F$59,2+I184,0))</f>
        <v>0</v>
      </c>
      <c r="W184" s="12">
        <f>IF(J184="",0,VLOOKUP(E184,'Points Allocation'!$B$63:$F$73,2+J184,0))</f>
        <v>0</v>
      </c>
      <c r="X184" s="12">
        <f>IF(K184="",0,VLOOKUP(E184,'Points Allocation'!$B$77:$F$87,2+K184,0))</f>
        <v>0</v>
      </c>
      <c r="Y184" s="12">
        <f>IF(L184="",0,VLOOKUP(E184,'Points Allocation'!$B$91:$F$101,2+L184,0))</f>
        <v>0</v>
      </c>
      <c r="Z184" s="36">
        <f t="shared" si="32"/>
        <v>0</v>
      </c>
      <c r="AA184" s="12">
        <f>IF(M184="",0,VLOOKUP(E184,'Points Allocation'!$I$7:$M$17,2+M184,0))</f>
        <v>0</v>
      </c>
      <c r="AB184" s="12">
        <f>IF(N184="",0,VLOOKUP(E184,'Points Allocation'!$I$21:$M$31,2+N184,0))</f>
        <v>0</v>
      </c>
      <c r="AC184" s="12">
        <f>IF(O184="",0,VLOOKUP(E184,'Points Allocation'!$I$35:$M$45,2+O184,0))</f>
        <v>0</v>
      </c>
      <c r="AD184" s="12">
        <f>IF(P184="",0,VLOOKUP(E184,'Points Allocation'!$I$49:$M$59,2+P184,0))</f>
        <v>0</v>
      </c>
      <c r="AE184" s="12">
        <f>IF(Q184="",0,VLOOKUP(E184,'Points Allocation'!$I$63:$M$73,2+Q184,0))</f>
        <v>0</v>
      </c>
      <c r="AF184" s="12">
        <f>IF(R184="",0,VLOOKUP(E184,'Points Allocation'!$I$77:$M$87,2+R184,0))</f>
        <v>0</v>
      </c>
      <c r="AG184" s="36">
        <f t="shared" si="33"/>
        <v>0</v>
      </c>
      <c r="AH184" s="14">
        <f t="shared" si="42"/>
        <v>0</v>
      </c>
      <c r="AI184" s="17">
        <v>1</v>
      </c>
      <c r="AJ184" s="47">
        <f t="shared" si="39"/>
        <v>0</v>
      </c>
      <c r="AK184" s="27" t="str">
        <f t="shared" si="34"/>
        <v>False</v>
      </c>
      <c r="AL184" s="27">
        <f t="shared" si="40"/>
        <v>0</v>
      </c>
    </row>
    <row r="185" spans="1:38" s="24" customFormat="1" hidden="1">
      <c r="A185" s="13"/>
      <c r="B185" s="13" t="s">
        <v>168</v>
      </c>
      <c r="C185" s="13" t="s">
        <v>62</v>
      </c>
      <c r="D185" s="27"/>
      <c r="E185" s="13">
        <v>64</v>
      </c>
      <c r="F185" s="13"/>
      <c r="G185" s="13"/>
      <c r="H185" s="13"/>
      <c r="I185" s="13"/>
      <c r="J185" s="13"/>
      <c r="K185" s="13"/>
      <c r="L185" s="13"/>
      <c r="M185" s="13"/>
      <c r="N185" s="13"/>
      <c r="O185" s="13"/>
      <c r="P185" s="13"/>
      <c r="Q185" s="13"/>
      <c r="R185" s="13"/>
      <c r="S185" s="12">
        <f>IF(F185="",0,VLOOKUP(E185,'Points Allocation'!$B$7:$F$17,2+F185,0))</f>
        <v>0</v>
      </c>
      <c r="T185" s="12">
        <f>IF(G185="",0,VLOOKUP(E185,'Points Allocation'!$B$21:$F$31,2+G185,0))</f>
        <v>0</v>
      </c>
      <c r="U185" s="12">
        <f>IF(H185="",0,VLOOKUP(E185,'Points Allocation'!$B$35:$F$47,2+H185,0))</f>
        <v>0</v>
      </c>
      <c r="V185" s="12">
        <f>IF(I185="",0,VLOOKUP(E185,'Points Allocation'!$B$49:$F$59,2+I185,0))</f>
        <v>0</v>
      </c>
      <c r="W185" s="12">
        <f>IF(J185="",0,VLOOKUP(E185,'Points Allocation'!$B$63:$F$73,2+J185,0))</f>
        <v>0</v>
      </c>
      <c r="X185" s="12">
        <f>IF(K185="",0,VLOOKUP(E185,'Points Allocation'!$B$77:$F$87,2+K185,0))</f>
        <v>0</v>
      </c>
      <c r="Y185" s="12">
        <f>IF(L185="",0,VLOOKUP(E185,'Points Allocation'!$B$91:$F$101,2+L185,0))</f>
        <v>0</v>
      </c>
      <c r="Z185" s="36">
        <f t="shared" si="32"/>
        <v>0</v>
      </c>
      <c r="AA185" s="12">
        <f>IF(M185="",0,VLOOKUP(E185,'Points Allocation'!$I$7:$M$17,2+M185,0))</f>
        <v>0</v>
      </c>
      <c r="AB185" s="12">
        <f>IF(N185="",0,VLOOKUP(E185,'Points Allocation'!$I$21:$M$31,2+N185,0))</f>
        <v>0</v>
      </c>
      <c r="AC185" s="12">
        <f>IF(O185="",0,VLOOKUP(E185,'Points Allocation'!$I$35:$M$45,2+O185,0))</f>
        <v>0</v>
      </c>
      <c r="AD185" s="12">
        <f>IF(P185="",0,VLOOKUP(E185,'Points Allocation'!$I$49:$M$59,2+P185,0))</f>
        <v>0</v>
      </c>
      <c r="AE185" s="12">
        <f>IF(Q185="",0,VLOOKUP(E185,'Points Allocation'!$I$63:$M$73,2+Q185,0))</f>
        <v>0</v>
      </c>
      <c r="AF185" s="12">
        <f>IF(R185="",0,VLOOKUP(E185,'Points Allocation'!$I$77:$M$87,2+R185,0))</f>
        <v>0</v>
      </c>
      <c r="AG185" s="36">
        <f t="shared" si="33"/>
        <v>0</v>
      </c>
      <c r="AH185" s="14">
        <f t="shared" si="42"/>
        <v>0</v>
      </c>
      <c r="AI185" s="17">
        <v>1</v>
      </c>
      <c r="AJ185" s="47">
        <f t="shared" si="39"/>
        <v>0</v>
      </c>
      <c r="AK185" s="27" t="str">
        <f t="shared" si="34"/>
        <v>False</v>
      </c>
      <c r="AL185" s="27">
        <f t="shared" si="40"/>
        <v>0</v>
      </c>
    </row>
    <row r="186" spans="1:38" s="24" customFormat="1" hidden="1">
      <c r="A186" s="13"/>
      <c r="B186" s="13" t="s">
        <v>168</v>
      </c>
      <c r="C186" s="13" t="s">
        <v>65</v>
      </c>
      <c r="D186" s="27"/>
      <c r="E186" s="13">
        <v>64</v>
      </c>
      <c r="F186" s="13"/>
      <c r="G186" s="13"/>
      <c r="H186" s="13"/>
      <c r="I186" s="13"/>
      <c r="J186" s="13"/>
      <c r="K186" s="13"/>
      <c r="L186" s="13"/>
      <c r="M186" s="13"/>
      <c r="N186" s="13"/>
      <c r="O186" s="13"/>
      <c r="P186" s="13"/>
      <c r="Q186" s="13"/>
      <c r="R186" s="13"/>
      <c r="S186" s="12">
        <f>IF(F186="",0,VLOOKUP(E186,'Points Allocation'!$B$7:$F$17,2+F186,0))</f>
        <v>0</v>
      </c>
      <c r="T186" s="12">
        <f>IF(G186="",0,VLOOKUP(E186,'Points Allocation'!$B$21:$F$31,2+G186,0))</f>
        <v>0</v>
      </c>
      <c r="U186" s="12">
        <f>IF(H186="",0,VLOOKUP(E186,'Points Allocation'!$B$35:$F$47,2+H186,0))</f>
        <v>0</v>
      </c>
      <c r="V186" s="12">
        <f>IF(I186="",0,VLOOKUP(E186,'Points Allocation'!$B$49:$F$59,2+I186,0))</f>
        <v>0</v>
      </c>
      <c r="W186" s="12">
        <f>IF(J186="",0,VLOOKUP(E186,'Points Allocation'!$B$63:$F$73,2+J186,0))</f>
        <v>0</v>
      </c>
      <c r="X186" s="12">
        <f>IF(K186="",0,VLOOKUP(E186,'Points Allocation'!$B$77:$F$87,2+K186,0))</f>
        <v>0</v>
      </c>
      <c r="Y186" s="12">
        <f>IF(L186="",0,VLOOKUP(E186,'Points Allocation'!$B$91:$F$101,2+L186,0))</f>
        <v>0</v>
      </c>
      <c r="Z186" s="36">
        <f t="shared" si="32"/>
        <v>0</v>
      </c>
      <c r="AA186" s="12">
        <f>IF(M186="",0,VLOOKUP(E186,'Points Allocation'!$I$7:$M$17,2+M186,0))</f>
        <v>0</v>
      </c>
      <c r="AB186" s="12">
        <f>IF(N186="",0,VLOOKUP(E186,'Points Allocation'!$I$21:$M$31,2+N186,0))</f>
        <v>0</v>
      </c>
      <c r="AC186" s="12">
        <f>IF(O186="",0,VLOOKUP(E186,'Points Allocation'!$I$35:$M$45,2+O186,0))</f>
        <v>0</v>
      </c>
      <c r="AD186" s="12">
        <f>IF(P186="",0,VLOOKUP(E186,'Points Allocation'!$I$49:$M$59,2+P186,0))</f>
        <v>0</v>
      </c>
      <c r="AE186" s="12">
        <f>IF(Q186="",0,VLOOKUP(E186,'Points Allocation'!$I$63:$M$73,2+Q186,0))</f>
        <v>0</v>
      </c>
      <c r="AF186" s="12">
        <f>IF(R186="",0,VLOOKUP(E186,'Points Allocation'!$I$77:$M$87,2+R186,0))</f>
        <v>0</v>
      </c>
      <c r="AG186" s="36">
        <f t="shared" si="33"/>
        <v>0</v>
      </c>
      <c r="AH186" s="14">
        <f t="shared" si="42"/>
        <v>0</v>
      </c>
      <c r="AI186" s="17">
        <v>1.5</v>
      </c>
      <c r="AJ186" s="47">
        <f t="shared" si="39"/>
        <v>0</v>
      </c>
      <c r="AK186" s="27" t="str">
        <f t="shared" si="34"/>
        <v>False</v>
      </c>
      <c r="AL186" s="27">
        <f t="shared" si="40"/>
        <v>0</v>
      </c>
    </row>
    <row r="187" spans="1:38" s="24" customFormat="1" hidden="1">
      <c r="A187" s="13"/>
      <c r="B187" s="13" t="s">
        <v>168</v>
      </c>
      <c r="C187" s="13" t="s">
        <v>67</v>
      </c>
      <c r="D187" s="27"/>
      <c r="E187" s="13">
        <v>64</v>
      </c>
      <c r="F187" s="13"/>
      <c r="G187" s="13"/>
      <c r="H187" s="13"/>
      <c r="I187" s="13"/>
      <c r="J187" s="13"/>
      <c r="K187" s="13"/>
      <c r="L187" s="13"/>
      <c r="M187" s="13"/>
      <c r="N187" s="13"/>
      <c r="O187" s="13"/>
      <c r="P187" s="13"/>
      <c r="Q187" s="13"/>
      <c r="R187" s="13"/>
      <c r="S187" s="12">
        <f>IF(F187="",0,VLOOKUP(E187,'Points Allocation'!$B$7:$F$17,2+F187,0))</f>
        <v>0</v>
      </c>
      <c r="T187" s="12">
        <f>IF(G187="",0,VLOOKUP(E187,'Points Allocation'!$B$21:$F$31,2+G187,0))</f>
        <v>0</v>
      </c>
      <c r="U187" s="12">
        <f>IF(H187="",0,VLOOKUP(E187,'Points Allocation'!$B$35:$F$47,2+H187,0))</f>
        <v>0</v>
      </c>
      <c r="V187" s="12">
        <f>IF(I187="",0,VLOOKUP(E187,'Points Allocation'!$B$49:$F$59,2+I187,0))</f>
        <v>0</v>
      </c>
      <c r="W187" s="12">
        <f>IF(J187="",0,VLOOKUP(E187,'Points Allocation'!$B$63:$F$73,2+J187,0))</f>
        <v>0</v>
      </c>
      <c r="X187" s="12">
        <f>IF(K187="",0,VLOOKUP(E187,'Points Allocation'!$B$77:$F$87,2+K187,0))</f>
        <v>0</v>
      </c>
      <c r="Y187" s="12">
        <f>IF(L187="",0,VLOOKUP(E187,'Points Allocation'!$B$91:$F$101,2+L187,0))</f>
        <v>0</v>
      </c>
      <c r="Z187" s="36">
        <f t="shared" si="32"/>
        <v>0</v>
      </c>
      <c r="AA187" s="12">
        <f>IF(M187="",0,VLOOKUP(E187,'Points Allocation'!$I$7:$M$17,2+M187,0))</f>
        <v>0</v>
      </c>
      <c r="AB187" s="12">
        <f>IF(N187="",0,VLOOKUP(E187,'Points Allocation'!$I$21:$M$31,2+N187,0))</f>
        <v>0</v>
      </c>
      <c r="AC187" s="12">
        <f>IF(O187="",0,VLOOKUP(E187,'Points Allocation'!$I$35:$M$45,2+O187,0))</f>
        <v>0</v>
      </c>
      <c r="AD187" s="12">
        <f>IF(P187="",0,VLOOKUP(E187,'Points Allocation'!$I$49:$M$59,2+P187,0))</f>
        <v>0</v>
      </c>
      <c r="AE187" s="12">
        <f>IF(Q187="",0,VLOOKUP(E187,'Points Allocation'!$I$63:$M$73,2+Q187,0))</f>
        <v>0</v>
      </c>
      <c r="AF187" s="12">
        <f>IF(R187="",0,VLOOKUP(E187,'Points Allocation'!$I$77:$M$87,2+R187,0))</f>
        <v>0</v>
      </c>
      <c r="AG187" s="36">
        <f t="shared" si="33"/>
        <v>0</v>
      </c>
      <c r="AH187" s="14">
        <f t="shared" si="42"/>
        <v>0</v>
      </c>
      <c r="AI187" s="17">
        <v>1</v>
      </c>
      <c r="AJ187" s="47">
        <f t="shared" si="39"/>
        <v>0</v>
      </c>
      <c r="AK187" s="27" t="str">
        <f t="shared" si="34"/>
        <v>False</v>
      </c>
      <c r="AL187" s="27">
        <f t="shared" si="40"/>
        <v>0</v>
      </c>
    </row>
    <row r="188" spans="1:38" s="24" customFormat="1" hidden="1">
      <c r="A188" s="13"/>
      <c r="B188" s="13" t="s">
        <v>168</v>
      </c>
      <c r="C188" s="13" t="s">
        <v>176</v>
      </c>
      <c r="D188" s="27"/>
      <c r="E188" s="13">
        <v>64</v>
      </c>
      <c r="F188" s="13"/>
      <c r="G188" s="13"/>
      <c r="H188" s="13"/>
      <c r="I188" s="13"/>
      <c r="J188" s="13"/>
      <c r="K188" s="13"/>
      <c r="L188" s="13"/>
      <c r="M188" s="13"/>
      <c r="N188" s="13"/>
      <c r="O188" s="13"/>
      <c r="P188" s="13"/>
      <c r="Q188" s="13"/>
      <c r="R188" s="13"/>
      <c r="S188" s="12">
        <f>IF(F188="",0,VLOOKUP(E188,'Points Allocation'!$B$7:$F$17,2+F188,0))</f>
        <v>0</v>
      </c>
      <c r="T188" s="12">
        <f>IF(G188="",0,VLOOKUP(E188,'Points Allocation'!$B$21:$F$31,2+G188,0))</f>
        <v>0</v>
      </c>
      <c r="U188" s="12">
        <f>IF(H188="",0,VLOOKUP(E188,'Points Allocation'!$B$35:$F$47,2+H188,0))</f>
        <v>0</v>
      </c>
      <c r="V188" s="12">
        <f>IF(I188="",0,VLOOKUP(E188,'Points Allocation'!$B$49:$F$59,2+I188,0))</f>
        <v>0</v>
      </c>
      <c r="W188" s="12">
        <f>IF(J188="",0,VLOOKUP(E188,'Points Allocation'!$B$63:$F$73,2+J188,0))</f>
        <v>0</v>
      </c>
      <c r="X188" s="12">
        <f>IF(K188="",0,VLOOKUP(E188,'Points Allocation'!$B$77:$F$87,2+K188,0))</f>
        <v>0</v>
      </c>
      <c r="Y188" s="12">
        <f>IF(L188="",0,VLOOKUP(E188,'Points Allocation'!$B$91:$F$101,2+L188,0))</f>
        <v>0</v>
      </c>
      <c r="Z188" s="36">
        <f t="shared" si="32"/>
        <v>0</v>
      </c>
      <c r="AA188" s="12">
        <f>IF(M188="",0,VLOOKUP(E188,'Points Allocation'!$I$7:$M$17,2+M188,0))</f>
        <v>0</v>
      </c>
      <c r="AB188" s="12">
        <f>IF(N188="",0,VLOOKUP(E188,'Points Allocation'!$I$21:$M$31,2+N188,0))</f>
        <v>0</v>
      </c>
      <c r="AC188" s="12">
        <f>IF(O188="",0,VLOOKUP(E188,'Points Allocation'!$I$35:$M$45,2+O188,0))</f>
        <v>0</v>
      </c>
      <c r="AD188" s="12">
        <f>IF(P188="",0,VLOOKUP(E188,'Points Allocation'!$I$49:$M$59,2+P188,0))</f>
        <v>0</v>
      </c>
      <c r="AE188" s="12">
        <f>IF(Q188="",0,VLOOKUP(E188,'Points Allocation'!$I$63:$M$73,2+Q188,0))</f>
        <v>0</v>
      </c>
      <c r="AF188" s="12">
        <f>IF(R188="",0,VLOOKUP(E188,'Points Allocation'!$I$77:$M$87,2+R188,0))</f>
        <v>0</v>
      </c>
      <c r="AG188" s="36">
        <f t="shared" si="33"/>
        <v>0</v>
      </c>
      <c r="AH188" s="14">
        <f t="shared" si="42"/>
        <v>0</v>
      </c>
      <c r="AI188" s="17">
        <v>1</v>
      </c>
      <c r="AJ188" s="47">
        <f t="shared" si="39"/>
        <v>0</v>
      </c>
      <c r="AK188" s="27" t="str">
        <f t="shared" si="34"/>
        <v>False</v>
      </c>
      <c r="AL188" s="27">
        <f t="shared" si="40"/>
        <v>0</v>
      </c>
    </row>
    <row r="189" spans="1:38" s="24" customFormat="1" hidden="1">
      <c r="A189" s="13"/>
      <c r="B189" s="13" t="s">
        <v>168</v>
      </c>
      <c r="C189" s="13" t="s">
        <v>68</v>
      </c>
      <c r="D189" s="27"/>
      <c r="E189" s="13">
        <v>64</v>
      </c>
      <c r="F189" s="13"/>
      <c r="G189" s="13"/>
      <c r="H189" s="13"/>
      <c r="I189" s="13"/>
      <c r="J189" s="13"/>
      <c r="K189" s="13"/>
      <c r="L189" s="13"/>
      <c r="M189" s="13"/>
      <c r="N189" s="13"/>
      <c r="O189" s="13"/>
      <c r="P189" s="13"/>
      <c r="Q189" s="13"/>
      <c r="R189" s="13"/>
      <c r="S189" s="12">
        <f>IF(F189="",0,VLOOKUP(E189,'Points Allocation'!$B$7:$F$17,2+F189,0))</f>
        <v>0</v>
      </c>
      <c r="T189" s="12">
        <f>IF(G189="",0,VLOOKUP(E189,'Points Allocation'!$B$21:$F$31,2+G189,0))</f>
        <v>0</v>
      </c>
      <c r="U189" s="12">
        <f>IF(H189="",0,VLOOKUP(E189,'Points Allocation'!$B$35:$F$47,2+H189,0))</f>
        <v>0</v>
      </c>
      <c r="V189" s="12">
        <f>IF(I189="",0,VLOOKUP(E189,'Points Allocation'!$B$49:$F$59,2+I189,0))</f>
        <v>0</v>
      </c>
      <c r="W189" s="12">
        <f>IF(J189="",0,VLOOKUP(E189,'Points Allocation'!$B$63:$F$73,2+J189,0))</f>
        <v>0</v>
      </c>
      <c r="X189" s="12">
        <f>IF(K189="",0,VLOOKUP(E189,'Points Allocation'!$B$77:$F$87,2+K189,0))</f>
        <v>0</v>
      </c>
      <c r="Y189" s="12">
        <f>IF(L189="",0,VLOOKUP(E189,'Points Allocation'!$B$91:$F$101,2+L189,0))</f>
        <v>0</v>
      </c>
      <c r="Z189" s="36">
        <f t="shared" si="32"/>
        <v>0</v>
      </c>
      <c r="AA189" s="12">
        <f>IF(M189="",0,VLOOKUP(E189,'Points Allocation'!$I$7:$M$17,2+M189,0))</f>
        <v>0</v>
      </c>
      <c r="AB189" s="12">
        <f>IF(N189="",0,VLOOKUP(E189,'Points Allocation'!$I$21:$M$31,2+N189,0))</f>
        <v>0</v>
      </c>
      <c r="AC189" s="12">
        <f>IF(O189="",0,VLOOKUP(E189,'Points Allocation'!$I$35:$M$45,2+O189,0))</f>
        <v>0</v>
      </c>
      <c r="AD189" s="12">
        <f>IF(P189="",0,VLOOKUP(E189,'Points Allocation'!$I$49:$M$59,2+P189,0))</f>
        <v>0</v>
      </c>
      <c r="AE189" s="12">
        <f>IF(Q189="",0,VLOOKUP(E189,'Points Allocation'!$I$63:$M$73,2+Q189,0))</f>
        <v>0</v>
      </c>
      <c r="AF189" s="12">
        <f>IF(R189="",0,VLOOKUP(E189,'Points Allocation'!$I$77:$M$87,2+R189,0))</f>
        <v>0</v>
      </c>
      <c r="AG189" s="36">
        <f t="shared" si="33"/>
        <v>0</v>
      </c>
      <c r="AH189" s="14">
        <f t="shared" si="42"/>
        <v>0</v>
      </c>
      <c r="AI189" s="17">
        <v>1</v>
      </c>
      <c r="AJ189" s="47">
        <f t="shared" si="39"/>
        <v>0</v>
      </c>
      <c r="AK189" s="27" t="str">
        <f t="shared" si="34"/>
        <v>False</v>
      </c>
      <c r="AL189" s="27">
        <f t="shared" si="40"/>
        <v>0</v>
      </c>
    </row>
    <row r="190" spans="1:38" s="24" customFormat="1" hidden="1">
      <c r="A190" s="13"/>
      <c r="B190" s="13" t="s">
        <v>168</v>
      </c>
      <c r="C190" s="13" t="s">
        <v>69</v>
      </c>
      <c r="D190" s="27"/>
      <c r="E190" s="13">
        <v>64</v>
      </c>
      <c r="F190" s="13"/>
      <c r="G190" s="13"/>
      <c r="H190" s="13"/>
      <c r="I190" s="13"/>
      <c r="J190" s="13"/>
      <c r="K190" s="13"/>
      <c r="L190" s="13"/>
      <c r="M190" s="13"/>
      <c r="N190" s="13"/>
      <c r="O190" s="13"/>
      <c r="P190" s="13"/>
      <c r="Q190" s="13"/>
      <c r="R190" s="13"/>
      <c r="S190" s="12">
        <f>IF(F190="",0,VLOOKUP(E190,'Points Allocation'!$B$7:$F$17,2+F190,0))</f>
        <v>0</v>
      </c>
      <c r="T190" s="12">
        <f>IF(G190="",0,VLOOKUP(E190,'Points Allocation'!$B$21:$F$31,2+G190,0))</f>
        <v>0</v>
      </c>
      <c r="U190" s="12">
        <f>IF(H190="",0,VLOOKUP(E190,'Points Allocation'!$B$35:$F$47,2+H190,0))</f>
        <v>0</v>
      </c>
      <c r="V190" s="12">
        <f>IF(I190="",0,VLOOKUP(E190,'Points Allocation'!$B$49:$F$59,2+I190,0))</f>
        <v>0</v>
      </c>
      <c r="W190" s="12">
        <f>IF(J190="",0,VLOOKUP(E190,'Points Allocation'!$B$63:$F$73,2+J190,0))</f>
        <v>0</v>
      </c>
      <c r="X190" s="12">
        <f>IF(K190="",0,VLOOKUP(E190,'Points Allocation'!$B$77:$F$87,2+K190,0))</f>
        <v>0</v>
      </c>
      <c r="Y190" s="12">
        <f>IF(L190="",0,VLOOKUP(E190,'Points Allocation'!$B$91:$F$101,2+L190,0))</f>
        <v>0</v>
      </c>
      <c r="Z190" s="36">
        <f t="shared" si="32"/>
        <v>0</v>
      </c>
      <c r="AA190" s="12">
        <f>IF(M190="",0,VLOOKUP(E190,'Points Allocation'!$I$7:$M$17,2+M190,0))</f>
        <v>0</v>
      </c>
      <c r="AB190" s="12">
        <f>IF(N190="",0,VLOOKUP(E190,'Points Allocation'!$I$21:$M$31,2+N190,0))</f>
        <v>0</v>
      </c>
      <c r="AC190" s="12">
        <f>IF(O190="",0,VLOOKUP(E190,'Points Allocation'!$I$35:$M$45,2+O190,0))</f>
        <v>0</v>
      </c>
      <c r="AD190" s="12">
        <f>IF(P190="",0,VLOOKUP(E190,'Points Allocation'!$I$49:$M$59,2+P190,0))</f>
        <v>0</v>
      </c>
      <c r="AE190" s="12">
        <f>IF(Q190="",0,VLOOKUP(E190,'Points Allocation'!$I$63:$M$73,2+Q190,0))</f>
        <v>0</v>
      </c>
      <c r="AF190" s="12">
        <f>IF(R190="",0,VLOOKUP(E190,'Points Allocation'!$I$77:$M$87,2+R190,0))</f>
        <v>0</v>
      </c>
      <c r="AG190" s="36">
        <f t="shared" si="33"/>
        <v>0</v>
      </c>
      <c r="AH190" s="14">
        <f t="shared" si="42"/>
        <v>0</v>
      </c>
      <c r="AI190" s="17">
        <v>1</v>
      </c>
      <c r="AJ190" s="47">
        <f t="shared" si="39"/>
        <v>0</v>
      </c>
      <c r="AK190" s="27" t="str">
        <f t="shared" si="34"/>
        <v>False</v>
      </c>
      <c r="AL190" s="27">
        <f t="shared" si="40"/>
        <v>0</v>
      </c>
    </row>
    <row r="191" spans="1:38" s="24" customFormat="1" hidden="1">
      <c r="A191" s="13"/>
      <c r="B191" s="13" t="s">
        <v>168</v>
      </c>
      <c r="C191" s="13" t="s">
        <v>153</v>
      </c>
      <c r="D191" s="27"/>
      <c r="E191" s="13">
        <v>64</v>
      </c>
      <c r="F191" s="13"/>
      <c r="G191" s="13"/>
      <c r="H191" s="13"/>
      <c r="I191" s="13"/>
      <c r="J191" s="13"/>
      <c r="K191" s="13"/>
      <c r="L191" s="13"/>
      <c r="M191" s="13"/>
      <c r="N191" s="13"/>
      <c r="O191" s="13"/>
      <c r="P191" s="13"/>
      <c r="Q191" s="13"/>
      <c r="R191" s="13"/>
      <c r="S191" s="12">
        <f>IF(F191="",0,VLOOKUP(E191,'Points Allocation'!$B$7:$F$17,2+F191,0))</f>
        <v>0</v>
      </c>
      <c r="T191" s="12">
        <f>IF(G191="",0,VLOOKUP(E191,'Points Allocation'!$B$21:$F$31,2+G191,0))</f>
        <v>0</v>
      </c>
      <c r="U191" s="12">
        <f>IF(H191="",0,VLOOKUP(E191,'Points Allocation'!$B$35:$F$47,2+H191,0))</f>
        <v>0</v>
      </c>
      <c r="V191" s="12">
        <f>IF(I191="",0,VLOOKUP(E191,'Points Allocation'!$B$49:$F$59,2+I191,0))</f>
        <v>0</v>
      </c>
      <c r="W191" s="12">
        <f>IF(J191="",0,VLOOKUP(E191,'Points Allocation'!$B$63:$F$73,2+J191,0))</f>
        <v>0</v>
      </c>
      <c r="X191" s="12">
        <f>IF(K191="",0,VLOOKUP(E191,'Points Allocation'!$B$77:$F$87,2+K191,0))</f>
        <v>0</v>
      </c>
      <c r="Y191" s="12">
        <f>IF(L191="",0,VLOOKUP(E191,'Points Allocation'!$B$91:$F$101,2+L191,0))</f>
        <v>0</v>
      </c>
      <c r="Z191" s="36">
        <f t="shared" si="32"/>
        <v>0</v>
      </c>
      <c r="AA191" s="12">
        <f>IF(M191="",0,VLOOKUP(E191,'Points Allocation'!$I$7:$M$17,2+M191,0))</f>
        <v>0</v>
      </c>
      <c r="AB191" s="12">
        <f>IF(N191="",0,VLOOKUP(E191,'Points Allocation'!$I$21:$M$31,2+N191,0))</f>
        <v>0</v>
      </c>
      <c r="AC191" s="12">
        <f>IF(O191="",0,VLOOKUP(E191,'Points Allocation'!$I$35:$M$45,2+O191,0))</f>
        <v>0</v>
      </c>
      <c r="AD191" s="12">
        <f>IF(P191="",0,VLOOKUP(E191,'Points Allocation'!$I$49:$M$59,2+P191,0))</f>
        <v>0</v>
      </c>
      <c r="AE191" s="12">
        <f>IF(Q191="",0,VLOOKUP(E191,'Points Allocation'!$I$63:$M$73,2+Q191,0))</f>
        <v>0</v>
      </c>
      <c r="AF191" s="12">
        <f>IF(R191="",0,VLOOKUP(E191,'Points Allocation'!$I$77:$M$87,2+R191,0))</f>
        <v>0</v>
      </c>
      <c r="AG191" s="36">
        <f t="shared" si="33"/>
        <v>0</v>
      </c>
      <c r="AH191" s="14">
        <f t="shared" si="42"/>
        <v>0</v>
      </c>
      <c r="AI191" s="17">
        <v>1</v>
      </c>
      <c r="AJ191" s="47">
        <f t="shared" si="39"/>
        <v>0</v>
      </c>
      <c r="AK191" s="27" t="str">
        <f t="shared" si="34"/>
        <v>False</v>
      </c>
      <c r="AL191" s="27">
        <f t="shared" si="40"/>
        <v>0</v>
      </c>
    </row>
    <row r="192" spans="1:38" s="24" customFormat="1" hidden="1">
      <c r="A192" s="13"/>
      <c r="B192" s="13" t="s">
        <v>168</v>
      </c>
      <c r="C192" s="13" t="s">
        <v>154</v>
      </c>
      <c r="D192" s="27"/>
      <c r="E192" s="13">
        <v>64</v>
      </c>
      <c r="F192" s="13"/>
      <c r="G192" s="13"/>
      <c r="H192" s="13"/>
      <c r="I192" s="13"/>
      <c r="J192" s="13"/>
      <c r="K192" s="13"/>
      <c r="L192" s="13"/>
      <c r="M192" s="13"/>
      <c r="N192" s="13"/>
      <c r="O192" s="13"/>
      <c r="P192" s="13"/>
      <c r="Q192" s="13"/>
      <c r="R192" s="13"/>
      <c r="S192" s="12">
        <f>IF(F192="",0,VLOOKUP(E192,'Points Allocation'!$B$7:$F$17,2+F192,0))</f>
        <v>0</v>
      </c>
      <c r="T192" s="12">
        <f>IF(G192="",0,VLOOKUP(E192,'Points Allocation'!$B$21:$F$31,2+G192,0))</f>
        <v>0</v>
      </c>
      <c r="U192" s="12">
        <f>IF(H192="",0,VLOOKUP(E192,'Points Allocation'!$B$35:$F$47,2+H192,0))</f>
        <v>0</v>
      </c>
      <c r="V192" s="12">
        <f>IF(I192="",0,VLOOKUP(E192,'Points Allocation'!$B$49:$F$59,2+I192,0))</f>
        <v>0</v>
      </c>
      <c r="W192" s="12">
        <f>IF(J192="",0,VLOOKUP(E192,'Points Allocation'!$B$63:$F$73,2+J192,0))</f>
        <v>0</v>
      </c>
      <c r="X192" s="12">
        <f>IF(K192="",0,VLOOKUP(E192,'Points Allocation'!$B$77:$F$87,2+K192,0))</f>
        <v>0</v>
      </c>
      <c r="Y192" s="12">
        <f>IF(L192="",0,VLOOKUP(E192,'Points Allocation'!$B$91:$F$101,2+L192,0))</f>
        <v>0</v>
      </c>
      <c r="Z192" s="36">
        <f t="shared" si="32"/>
        <v>0</v>
      </c>
      <c r="AA192" s="12">
        <f>IF(M192="",0,VLOOKUP(E192,'Points Allocation'!$I$7:$M$17,2+M192,0))</f>
        <v>0</v>
      </c>
      <c r="AB192" s="12">
        <f>IF(N192="",0,VLOOKUP(E192,'Points Allocation'!$I$21:$M$31,2+N192,0))</f>
        <v>0</v>
      </c>
      <c r="AC192" s="12">
        <f>IF(O192="",0,VLOOKUP(E192,'Points Allocation'!$I$35:$M$45,2+O192,0))</f>
        <v>0</v>
      </c>
      <c r="AD192" s="12">
        <f>IF(P192="",0,VLOOKUP(E192,'Points Allocation'!$I$49:$M$59,2+P192,0))</f>
        <v>0</v>
      </c>
      <c r="AE192" s="12">
        <f>IF(Q192="",0,VLOOKUP(E192,'Points Allocation'!$I$63:$M$73,2+Q192,0))</f>
        <v>0</v>
      </c>
      <c r="AF192" s="12">
        <f>IF(R192="",0,VLOOKUP(E192,'Points Allocation'!$I$77:$M$87,2+R192,0))</f>
        <v>0</v>
      </c>
      <c r="AG192" s="36">
        <f t="shared" si="33"/>
        <v>0</v>
      </c>
      <c r="AH192" s="14">
        <f t="shared" si="42"/>
        <v>0</v>
      </c>
      <c r="AI192" s="17">
        <v>1</v>
      </c>
      <c r="AJ192" s="47">
        <f t="shared" si="39"/>
        <v>0</v>
      </c>
      <c r="AK192" s="27" t="str">
        <f t="shared" si="34"/>
        <v>False</v>
      </c>
      <c r="AL192" s="27">
        <f t="shared" si="40"/>
        <v>0</v>
      </c>
    </row>
    <row r="193" spans="1:38" s="24" customFormat="1" hidden="1">
      <c r="A193" s="13"/>
      <c r="B193" s="13" t="s">
        <v>168</v>
      </c>
      <c r="C193" s="13" t="s">
        <v>155</v>
      </c>
      <c r="D193" s="27"/>
      <c r="E193" s="13">
        <v>64</v>
      </c>
      <c r="F193" s="13"/>
      <c r="G193" s="13"/>
      <c r="H193" s="13"/>
      <c r="I193" s="13"/>
      <c r="J193" s="13"/>
      <c r="K193" s="13"/>
      <c r="L193" s="13"/>
      <c r="M193" s="13"/>
      <c r="N193" s="13"/>
      <c r="O193" s="13"/>
      <c r="P193" s="13"/>
      <c r="Q193" s="13"/>
      <c r="R193" s="13"/>
      <c r="S193" s="12">
        <f>IF(F193="",0,VLOOKUP(E193,'Points Allocation'!$B$7:$F$17,2+F193,0))</f>
        <v>0</v>
      </c>
      <c r="T193" s="12">
        <f>IF(G193="",0,VLOOKUP(E193,'Points Allocation'!$B$21:$F$31,2+G193,0))</f>
        <v>0</v>
      </c>
      <c r="U193" s="12">
        <f>IF(H193="",0,VLOOKUP(E193,'Points Allocation'!$B$35:$F$47,2+H193,0))</f>
        <v>0</v>
      </c>
      <c r="V193" s="12">
        <f>IF(I193="",0,VLOOKUP(E193,'Points Allocation'!$B$49:$F$59,2+I193,0))</f>
        <v>0</v>
      </c>
      <c r="W193" s="12">
        <f>IF(J193="",0,VLOOKUP(E193,'Points Allocation'!$B$63:$F$73,2+J193,0))</f>
        <v>0</v>
      </c>
      <c r="X193" s="12">
        <f>IF(K193="",0,VLOOKUP(E193,'Points Allocation'!$B$77:$F$87,2+K193,0))</f>
        <v>0</v>
      </c>
      <c r="Y193" s="12">
        <f>IF(L193="",0,VLOOKUP(E193,'Points Allocation'!$B$91:$F$101,2+L193,0))</f>
        <v>0</v>
      </c>
      <c r="Z193" s="36">
        <f t="shared" si="32"/>
        <v>0</v>
      </c>
      <c r="AA193" s="12">
        <f>IF(M193="",0,VLOOKUP(E193,'Points Allocation'!$I$7:$M$17,2+M193,0))</f>
        <v>0</v>
      </c>
      <c r="AB193" s="12">
        <f>IF(N193="",0,VLOOKUP(E193,'Points Allocation'!$I$21:$M$31,2+N193,0))</f>
        <v>0</v>
      </c>
      <c r="AC193" s="12">
        <f>IF(O193="",0,VLOOKUP(E193,'Points Allocation'!$I$35:$M$45,2+O193,0))</f>
        <v>0</v>
      </c>
      <c r="AD193" s="12">
        <f>IF(P193="",0,VLOOKUP(E193,'Points Allocation'!$I$49:$M$59,2+P193,0))</f>
        <v>0</v>
      </c>
      <c r="AE193" s="12">
        <f>IF(Q193="",0,VLOOKUP(E193,'Points Allocation'!$I$63:$M$73,2+Q193,0))</f>
        <v>0</v>
      </c>
      <c r="AF193" s="12">
        <f>IF(R193="",0,VLOOKUP(E193,'Points Allocation'!$I$77:$M$87,2+R193,0))</f>
        <v>0</v>
      </c>
      <c r="AG193" s="36">
        <f t="shared" si="33"/>
        <v>0</v>
      </c>
      <c r="AH193" s="14">
        <f t="shared" si="42"/>
        <v>0</v>
      </c>
      <c r="AI193" s="17">
        <v>1</v>
      </c>
      <c r="AJ193" s="47">
        <f t="shared" si="39"/>
        <v>0</v>
      </c>
      <c r="AK193" s="27" t="str">
        <f t="shared" si="34"/>
        <v>False</v>
      </c>
      <c r="AL193" s="27">
        <f t="shared" si="40"/>
        <v>0</v>
      </c>
    </row>
    <row r="194" spans="1:38" s="24" customFormat="1" hidden="1">
      <c r="A194" s="13"/>
      <c r="B194" s="13" t="s">
        <v>168</v>
      </c>
      <c r="C194" s="13" t="s">
        <v>156</v>
      </c>
      <c r="D194" s="27"/>
      <c r="E194" s="13">
        <v>64</v>
      </c>
      <c r="F194" s="13"/>
      <c r="G194" s="13"/>
      <c r="H194" s="13"/>
      <c r="I194" s="13"/>
      <c r="J194" s="13"/>
      <c r="K194" s="13"/>
      <c r="L194" s="13"/>
      <c r="M194" s="13"/>
      <c r="N194" s="13"/>
      <c r="O194" s="13"/>
      <c r="P194" s="13"/>
      <c r="Q194" s="13"/>
      <c r="R194" s="13"/>
      <c r="S194" s="12">
        <f>IF(F194="",0,VLOOKUP(E194,'Points Allocation'!$B$7:$F$17,2+F194,0))</f>
        <v>0</v>
      </c>
      <c r="T194" s="12">
        <f>IF(G194="",0,VLOOKUP(E194,'Points Allocation'!$B$21:$F$31,2+G194,0))</f>
        <v>0</v>
      </c>
      <c r="U194" s="12">
        <f>IF(H194="",0,VLOOKUP(E194,'Points Allocation'!$B$35:$F$47,2+H194,0))</f>
        <v>0</v>
      </c>
      <c r="V194" s="12">
        <f>IF(I194="",0,VLOOKUP(E194,'Points Allocation'!$B$49:$F$59,2+I194,0))</f>
        <v>0</v>
      </c>
      <c r="W194" s="12">
        <f>IF(J194="",0,VLOOKUP(E194,'Points Allocation'!$B$63:$F$73,2+J194,0))</f>
        <v>0</v>
      </c>
      <c r="X194" s="12">
        <f>IF(K194="",0,VLOOKUP(E194,'Points Allocation'!$B$77:$F$87,2+K194,0))</f>
        <v>0</v>
      </c>
      <c r="Y194" s="12">
        <f>IF(L194="",0,VLOOKUP(E194,'Points Allocation'!$B$91:$F$101,2+L194,0))</f>
        <v>0</v>
      </c>
      <c r="Z194" s="36">
        <f t="shared" si="32"/>
        <v>0</v>
      </c>
      <c r="AA194" s="12">
        <f>IF(M194="",0,VLOOKUP(E194,'Points Allocation'!$I$7:$M$17,2+M194,0))</f>
        <v>0</v>
      </c>
      <c r="AB194" s="12">
        <f>IF(N194="",0,VLOOKUP(E194,'Points Allocation'!$I$21:$M$31,2+N194,0))</f>
        <v>0</v>
      </c>
      <c r="AC194" s="12">
        <f>IF(O194="",0,VLOOKUP(E194,'Points Allocation'!$I$35:$M$45,2+O194,0))</f>
        <v>0</v>
      </c>
      <c r="AD194" s="12">
        <f>IF(P194="",0,VLOOKUP(E194,'Points Allocation'!$I$49:$M$59,2+P194,0))</f>
        <v>0</v>
      </c>
      <c r="AE194" s="12">
        <f>IF(Q194="",0,VLOOKUP(E194,'Points Allocation'!$I$63:$M$73,2+Q194,0))</f>
        <v>0</v>
      </c>
      <c r="AF194" s="12">
        <f>IF(R194="",0,VLOOKUP(E194,'Points Allocation'!$I$77:$M$87,2+R194,0))</f>
        <v>0</v>
      </c>
      <c r="AG194" s="36">
        <f t="shared" si="33"/>
        <v>0</v>
      </c>
      <c r="AH194" s="14">
        <f t="shared" si="42"/>
        <v>0</v>
      </c>
      <c r="AI194" s="17">
        <v>1</v>
      </c>
      <c r="AJ194" s="47">
        <f t="shared" si="39"/>
        <v>0</v>
      </c>
      <c r="AK194" s="27" t="str">
        <f t="shared" si="34"/>
        <v>False</v>
      </c>
      <c r="AL194" s="27">
        <f t="shared" si="40"/>
        <v>0</v>
      </c>
    </row>
    <row r="195" spans="1:38" s="24" customFormat="1" hidden="1">
      <c r="A195" s="13"/>
      <c r="B195" s="13" t="s">
        <v>168</v>
      </c>
      <c r="C195" s="13" t="s">
        <v>157</v>
      </c>
      <c r="D195" s="27"/>
      <c r="E195" s="13">
        <v>64</v>
      </c>
      <c r="F195" s="13"/>
      <c r="G195" s="13"/>
      <c r="H195" s="13"/>
      <c r="I195" s="13"/>
      <c r="J195" s="13"/>
      <c r="K195" s="13"/>
      <c r="L195" s="13"/>
      <c r="M195" s="13"/>
      <c r="N195" s="13"/>
      <c r="O195" s="13"/>
      <c r="P195" s="13"/>
      <c r="Q195" s="13"/>
      <c r="R195" s="13"/>
      <c r="S195" s="12">
        <f>IF(F195="",0,VLOOKUP(E195,'Points Allocation'!$B$7:$F$17,2+F195,0))</f>
        <v>0</v>
      </c>
      <c r="T195" s="12">
        <f>IF(G195="",0,VLOOKUP(E195,'Points Allocation'!$B$21:$F$31,2+G195,0))</f>
        <v>0</v>
      </c>
      <c r="U195" s="12">
        <f>IF(H195="",0,VLOOKUP(E195,'Points Allocation'!$B$35:$F$47,2+H195,0))</f>
        <v>0</v>
      </c>
      <c r="V195" s="12">
        <f>IF(I195="",0,VLOOKUP(E195,'Points Allocation'!$B$49:$F$59,2+I195,0))</f>
        <v>0</v>
      </c>
      <c r="W195" s="12">
        <f>IF(J195="",0,VLOOKUP(E195,'Points Allocation'!$B$63:$F$73,2+J195,0))</f>
        <v>0</v>
      </c>
      <c r="X195" s="12">
        <f>IF(K195="",0,VLOOKUP(E195,'Points Allocation'!$B$77:$F$87,2+K195,0))</f>
        <v>0</v>
      </c>
      <c r="Y195" s="12">
        <f>IF(L195="",0,VLOOKUP(E195,'Points Allocation'!$B$91:$F$101,2+L195,0))</f>
        <v>0</v>
      </c>
      <c r="Z195" s="36">
        <f t="shared" si="32"/>
        <v>0</v>
      </c>
      <c r="AA195" s="12">
        <f>IF(M195="",0,VLOOKUP(E195,'Points Allocation'!$I$7:$M$17,2+M195,0))</f>
        <v>0</v>
      </c>
      <c r="AB195" s="12">
        <f>IF(N195="",0,VLOOKUP(E195,'Points Allocation'!$I$21:$M$31,2+N195,0))</f>
        <v>0</v>
      </c>
      <c r="AC195" s="12">
        <f>IF(O195="",0,VLOOKUP(E195,'Points Allocation'!$I$35:$M$45,2+O195,0))</f>
        <v>0</v>
      </c>
      <c r="AD195" s="12">
        <f>IF(P195="",0,VLOOKUP(E195,'Points Allocation'!$I$49:$M$59,2+P195,0))</f>
        <v>0</v>
      </c>
      <c r="AE195" s="12">
        <f>IF(Q195="",0,VLOOKUP(E195,'Points Allocation'!$I$63:$M$73,2+Q195,0))</f>
        <v>0</v>
      </c>
      <c r="AF195" s="12">
        <f>IF(R195="",0,VLOOKUP(E195,'Points Allocation'!$I$77:$M$87,2+R195,0))</f>
        <v>0</v>
      </c>
      <c r="AG195" s="36">
        <f t="shared" si="33"/>
        <v>0</v>
      </c>
      <c r="AH195" s="14">
        <f t="shared" si="42"/>
        <v>0</v>
      </c>
      <c r="AI195" s="17">
        <v>1</v>
      </c>
      <c r="AJ195" s="47">
        <f t="shared" si="39"/>
        <v>0</v>
      </c>
      <c r="AK195" s="27" t="str">
        <f t="shared" si="34"/>
        <v>False</v>
      </c>
      <c r="AL195" s="27">
        <f t="shared" si="40"/>
        <v>0</v>
      </c>
    </row>
    <row r="196" spans="1:38" s="24" customFormat="1" hidden="1">
      <c r="A196" s="13"/>
      <c r="B196" s="13" t="s">
        <v>168</v>
      </c>
      <c r="C196" s="13" t="s">
        <v>158</v>
      </c>
      <c r="D196" s="27"/>
      <c r="E196" s="13">
        <v>64</v>
      </c>
      <c r="F196" s="13"/>
      <c r="G196" s="13"/>
      <c r="H196" s="13"/>
      <c r="I196" s="13"/>
      <c r="J196" s="13"/>
      <c r="K196" s="13"/>
      <c r="L196" s="13"/>
      <c r="M196" s="13"/>
      <c r="N196" s="13"/>
      <c r="O196" s="13"/>
      <c r="P196" s="13"/>
      <c r="Q196" s="13"/>
      <c r="R196" s="13"/>
      <c r="S196" s="12">
        <f>IF(F196="",0,VLOOKUP(E196,'Points Allocation'!$B$7:$F$17,2+F196,0))</f>
        <v>0</v>
      </c>
      <c r="T196" s="12">
        <f>IF(G196="",0,VLOOKUP(E196,'Points Allocation'!$B$21:$F$31,2+G196,0))</f>
        <v>0</v>
      </c>
      <c r="U196" s="12">
        <f>IF(H196="",0,VLOOKUP(E196,'Points Allocation'!$B$35:$F$47,2+H196,0))</f>
        <v>0</v>
      </c>
      <c r="V196" s="12">
        <f>IF(I196="",0,VLOOKUP(E196,'Points Allocation'!$B$49:$F$59,2+I196,0))</f>
        <v>0</v>
      </c>
      <c r="W196" s="12">
        <f>IF(J196="",0,VLOOKUP(E196,'Points Allocation'!$B$63:$F$73,2+J196,0))</f>
        <v>0</v>
      </c>
      <c r="X196" s="12">
        <f>IF(K196="",0,VLOOKUP(E196,'Points Allocation'!$B$77:$F$87,2+K196,0))</f>
        <v>0</v>
      </c>
      <c r="Y196" s="12">
        <f>IF(L196="",0,VLOOKUP(E196,'Points Allocation'!$B$91:$F$101,2+L196,0))</f>
        <v>0</v>
      </c>
      <c r="Z196" s="36">
        <f t="shared" si="32"/>
        <v>0</v>
      </c>
      <c r="AA196" s="12">
        <f>IF(M196="",0,VLOOKUP(E196,'Points Allocation'!$I$7:$M$17,2+M196,0))</f>
        <v>0</v>
      </c>
      <c r="AB196" s="12">
        <f>IF(N196="",0,VLOOKUP(E196,'Points Allocation'!$I$21:$M$31,2+N196,0))</f>
        <v>0</v>
      </c>
      <c r="AC196" s="12">
        <f>IF(O196="",0,VLOOKUP(E196,'Points Allocation'!$I$35:$M$45,2+O196,0))</f>
        <v>0</v>
      </c>
      <c r="AD196" s="12">
        <f>IF(P196="",0,VLOOKUP(E196,'Points Allocation'!$I$49:$M$59,2+P196,0))</f>
        <v>0</v>
      </c>
      <c r="AE196" s="12">
        <f>IF(Q196="",0,VLOOKUP(E196,'Points Allocation'!$I$63:$M$73,2+Q196,0))</f>
        <v>0</v>
      </c>
      <c r="AF196" s="12">
        <f>IF(R196="",0,VLOOKUP(E196,'Points Allocation'!$I$77:$M$87,2+R196,0))</f>
        <v>0</v>
      </c>
      <c r="AG196" s="36">
        <f t="shared" si="33"/>
        <v>0</v>
      </c>
      <c r="AH196" s="14">
        <f t="shared" si="42"/>
        <v>0</v>
      </c>
      <c r="AI196" s="17">
        <v>1</v>
      </c>
      <c r="AJ196" s="47">
        <f t="shared" si="39"/>
        <v>0</v>
      </c>
      <c r="AK196" s="27" t="str">
        <f t="shared" si="34"/>
        <v>False</v>
      </c>
      <c r="AL196" s="27">
        <f t="shared" si="40"/>
        <v>0</v>
      </c>
    </row>
    <row r="197" spans="1:38" s="24" customFormat="1" hidden="1">
      <c r="A197" s="13"/>
      <c r="B197" s="13" t="s">
        <v>169</v>
      </c>
      <c r="C197" s="13" t="s">
        <v>64</v>
      </c>
      <c r="D197" s="27"/>
      <c r="E197" s="13">
        <v>64</v>
      </c>
      <c r="F197" s="13"/>
      <c r="G197" s="13"/>
      <c r="H197" s="13"/>
      <c r="I197" s="13"/>
      <c r="J197" s="13"/>
      <c r="K197" s="13"/>
      <c r="L197" s="13"/>
      <c r="M197" s="13"/>
      <c r="N197" s="13"/>
      <c r="O197" s="13"/>
      <c r="P197" s="13"/>
      <c r="Q197" s="13"/>
      <c r="R197" s="13"/>
      <c r="S197" s="12">
        <f>IF(F197="",0,VLOOKUP(E197,'Points Allocation'!$B$7:$F$17,2+F197,0))</f>
        <v>0</v>
      </c>
      <c r="T197" s="12">
        <f>IF(G197="",0,VLOOKUP(E197,'Points Allocation'!$B$21:$F$31,2+G197,0))</f>
        <v>0</v>
      </c>
      <c r="U197" s="12">
        <f>IF(H197="",0,VLOOKUP(E197,'Points Allocation'!$B$35:$F$47,2+H197,0))</f>
        <v>0</v>
      </c>
      <c r="V197" s="12">
        <f>IF(I197="",0,VLOOKUP(E197,'Points Allocation'!$B$49:$F$59,2+I197,0))</f>
        <v>0</v>
      </c>
      <c r="W197" s="12">
        <f>IF(J197="",0,VLOOKUP(E197,'Points Allocation'!$B$63:$F$73,2+J197,0))</f>
        <v>0</v>
      </c>
      <c r="X197" s="12">
        <f>IF(K197="",0,VLOOKUP(E197,'Points Allocation'!$B$77:$F$87,2+K197,0))</f>
        <v>0</v>
      </c>
      <c r="Y197" s="12">
        <f>IF(L197="",0,VLOOKUP(E197,'Points Allocation'!$B$91:$F$101,2+L197,0))</f>
        <v>0</v>
      </c>
      <c r="Z197" s="36">
        <f t="shared" si="32"/>
        <v>0</v>
      </c>
      <c r="AA197" s="12">
        <f>IF(M197="",0,VLOOKUP(E197,'Points Allocation'!$I$7:$M$17,2+M197,0))</f>
        <v>0</v>
      </c>
      <c r="AB197" s="12">
        <f>IF(N197="",0,VLOOKUP(E197,'Points Allocation'!$I$21:$M$31,2+N197,0))</f>
        <v>0</v>
      </c>
      <c r="AC197" s="12">
        <f>IF(O197="",0,VLOOKUP(E197,'Points Allocation'!$I$35:$M$45,2+O197,0))</f>
        <v>0</v>
      </c>
      <c r="AD197" s="12">
        <f>IF(P197="",0,VLOOKUP(E197,'Points Allocation'!$I$49:$M$59,2+P197,0))</f>
        <v>0</v>
      </c>
      <c r="AE197" s="12">
        <f>IF(Q197="",0,VLOOKUP(E197,'Points Allocation'!$I$63:$M$73,2+Q197,0))</f>
        <v>0</v>
      </c>
      <c r="AF197" s="12">
        <f>IF(R197="",0,VLOOKUP(E197,'Points Allocation'!$I$77:$M$87,2+R197,0))</f>
        <v>0</v>
      </c>
      <c r="AG197" s="36">
        <f t="shared" si="33"/>
        <v>0</v>
      </c>
      <c r="AH197" s="14">
        <f>IF(AK197="False",0,-AL197)</f>
        <v>0</v>
      </c>
      <c r="AI197" s="17">
        <v>1</v>
      </c>
      <c r="AJ197" s="47">
        <f t="shared" si="39"/>
        <v>0</v>
      </c>
      <c r="AK197" s="27" t="str">
        <f t="shared" si="34"/>
        <v>False</v>
      </c>
      <c r="AL197" s="27">
        <f t="shared" si="40"/>
        <v>0</v>
      </c>
    </row>
    <row r="198" spans="1:38" s="24" customFormat="1" hidden="1">
      <c r="A198" s="13"/>
      <c r="B198" s="13" t="s">
        <v>169</v>
      </c>
      <c r="C198" s="13" t="s">
        <v>63</v>
      </c>
      <c r="D198" s="27"/>
      <c r="E198" s="13">
        <v>64</v>
      </c>
      <c r="F198" s="13"/>
      <c r="G198" s="13"/>
      <c r="H198" s="13"/>
      <c r="I198" s="13"/>
      <c r="J198" s="13"/>
      <c r="K198" s="13"/>
      <c r="L198" s="13"/>
      <c r="M198" s="13"/>
      <c r="N198" s="13"/>
      <c r="O198" s="13"/>
      <c r="P198" s="13"/>
      <c r="Q198" s="13"/>
      <c r="R198" s="13"/>
      <c r="S198" s="12">
        <f>IF(F198="",0,VLOOKUP(E198,'Points Allocation'!$B$7:$F$17,2+F198,0))</f>
        <v>0</v>
      </c>
      <c r="T198" s="12">
        <f>IF(G198="",0,VLOOKUP(E198,'Points Allocation'!$B$21:$F$31,2+G198,0))</f>
        <v>0</v>
      </c>
      <c r="U198" s="12">
        <f>IF(H198="",0,VLOOKUP(E198,'Points Allocation'!$B$35:$F$47,2+H198,0))</f>
        <v>0</v>
      </c>
      <c r="V198" s="12">
        <f>IF(I198="",0,VLOOKUP(E198,'Points Allocation'!$B$49:$F$59,2+I198,0))</f>
        <v>0</v>
      </c>
      <c r="W198" s="12">
        <f>IF(J198="",0,VLOOKUP(E198,'Points Allocation'!$B$63:$F$73,2+J198,0))</f>
        <v>0</v>
      </c>
      <c r="X198" s="12">
        <f>IF(K198="",0,VLOOKUP(E198,'Points Allocation'!$B$77:$F$87,2+K198,0))</f>
        <v>0</v>
      </c>
      <c r="Y198" s="12">
        <f>IF(L198="",0,VLOOKUP(E198,'Points Allocation'!$B$91:$F$101,2+L198,0))</f>
        <v>0</v>
      </c>
      <c r="Z198" s="36">
        <f t="shared" ref="Z198:Z261" si="43">SUM(S198:Y198)</f>
        <v>0</v>
      </c>
      <c r="AA198" s="12">
        <f>IF(M198="",0,VLOOKUP(E198,'Points Allocation'!$I$7:$M$17,2+M198,0))</f>
        <v>0</v>
      </c>
      <c r="AB198" s="12">
        <f>IF(N198="",0,VLOOKUP(E198,'Points Allocation'!$I$21:$M$31,2+N198,0))</f>
        <v>0</v>
      </c>
      <c r="AC198" s="12">
        <f>IF(O198="",0,VLOOKUP(E198,'Points Allocation'!$I$35:$M$45,2+O198,0))</f>
        <v>0</v>
      </c>
      <c r="AD198" s="12">
        <f>IF(P198="",0,VLOOKUP(E198,'Points Allocation'!$I$49:$M$59,2+P198,0))</f>
        <v>0</v>
      </c>
      <c r="AE198" s="12">
        <f>IF(Q198="",0,VLOOKUP(E198,'Points Allocation'!$I$63:$M$73,2+Q198,0))</f>
        <v>0</v>
      </c>
      <c r="AF198" s="12">
        <f>IF(R198="",0,VLOOKUP(E198,'Points Allocation'!$I$77:$M$87,2+R198,0))</f>
        <v>0</v>
      </c>
      <c r="AG198" s="36">
        <f t="shared" ref="AG198:AG261" si="44">SUM(AA198:AF198)</f>
        <v>0</v>
      </c>
      <c r="AH198" s="14">
        <f t="shared" ref="AH198:AH212" si="45">IF(AK198="False",0,-AL198)</f>
        <v>0</v>
      </c>
      <c r="AI198" s="17">
        <v>1</v>
      </c>
      <c r="AJ198" s="47">
        <f t="shared" si="39"/>
        <v>0</v>
      </c>
      <c r="AK198" s="27" t="str">
        <f t="shared" ref="AK198:AK261" si="46">IF(AND(COUNT(M198:R198)&gt;0,COUNT(F198:L198)&gt;1),"True","False")</f>
        <v>False</v>
      </c>
      <c r="AL198" s="27">
        <f t="shared" si="40"/>
        <v>0</v>
      </c>
    </row>
    <row r="199" spans="1:38" s="24" customFormat="1" hidden="1">
      <c r="A199" s="13"/>
      <c r="B199" s="13" t="s">
        <v>169</v>
      </c>
      <c r="C199" s="13" t="s">
        <v>61</v>
      </c>
      <c r="D199" s="27"/>
      <c r="E199" s="13">
        <v>64</v>
      </c>
      <c r="F199" s="13"/>
      <c r="G199" s="13"/>
      <c r="H199" s="13"/>
      <c r="I199" s="13"/>
      <c r="J199" s="13"/>
      <c r="K199" s="13"/>
      <c r="L199" s="13"/>
      <c r="M199" s="13"/>
      <c r="N199" s="13"/>
      <c r="O199" s="13"/>
      <c r="P199" s="13"/>
      <c r="Q199" s="13"/>
      <c r="R199" s="13"/>
      <c r="S199" s="12">
        <f>IF(F199="",0,VLOOKUP(E199,'Points Allocation'!$B$7:$F$17,2+F199,0))</f>
        <v>0</v>
      </c>
      <c r="T199" s="12">
        <f>IF(G199="",0,VLOOKUP(E199,'Points Allocation'!$B$21:$F$31,2+G199,0))</f>
        <v>0</v>
      </c>
      <c r="U199" s="12">
        <f>IF(H199="",0,VLOOKUP(E199,'Points Allocation'!$B$35:$F$47,2+H199,0))</f>
        <v>0</v>
      </c>
      <c r="V199" s="12">
        <f>IF(I199="",0,VLOOKUP(E199,'Points Allocation'!$B$49:$F$59,2+I199,0))</f>
        <v>0</v>
      </c>
      <c r="W199" s="12">
        <f>IF(J199="",0,VLOOKUP(E199,'Points Allocation'!$B$63:$F$73,2+J199,0))</f>
        <v>0</v>
      </c>
      <c r="X199" s="12">
        <f>IF(K199="",0,VLOOKUP(E199,'Points Allocation'!$B$77:$F$87,2+K199,0))</f>
        <v>0</v>
      </c>
      <c r="Y199" s="12">
        <f>IF(L199="",0,VLOOKUP(E199,'Points Allocation'!$B$91:$F$101,2+L199,0))</f>
        <v>0</v>
      </c>
      <c r="Z199" s="36">
        <f t="shared" si="43"/>
        <v>0</v>
      </c>
      <c r="AA199" s="12">
        <f>IF(M199="",0,VLOOKUP(E199,'Points Allocation'!$I$7:$M$17,2+M199,0))</f>
        <v>0</v>
      </c>
      <c r="AB199" s="12">
        <f>IF(N199="",0,VLOOKUP(E199,'Points Allocation'!$I$21:$M$31,2+N199,0))</f>
        <v>0</v>
      </c>
      <c r="AC199" s="12">
        <f>IF(O199="",0,VLOOKUP(E199,'Points Allocation'!$I$35:$M$45,2+O199,0))</f>
        <v>0</v>
      </c>
      <c r="AD199" s="12">
        <f>IF(P199="",0,VLOOKUP(E199,'Points Allocation'!$I$49:$M$59,2+P199,0))</f>
        <v>0</v>
      </c>
      <c r="AE199" s="12">
        <f>IF(Q199="",0,VLOOKUP(E199,'Points Allocation'!$I$63:$M$73,2+Q199,0))</f>
        <v>0</v>
      </c>
      <c r="AF199" s="12">
        <f>IF(R199="",0,VLOOKUP(E199,'Points Allocation'!$I$77:$M$87,2+R199,0))</f>
        <v>0</v>
      </c>
      <c r="AG199" s="36">
        <f t="shared" si="44"/>
        <v>0</v>
      </c>
      <c r="AH199" s="14">
        <f t="shared" si="45"/>
        <v>0</v>
      </c>
      <c r="AI199" s="17">
        <v>1</v>
      </c>
      <c r="AJ199" s="47">
        <f t="shared" si="39"/>
        <v>0</v>
      </c>
      <c r="AK199" s="27" t="str">
        <f t="shared" si="46"/>
        <v>False</v>
      </c>
      <c r="AL199" s="27">
        <f t="shared" si="40"/>
        <v>0</v>
      </c>
    </row>
    <row r="200" spans="1:38" s="24" customFormat="1" hidden="1">
      <c r="A200" s="13"/>
      <c r="B200" s="13" t="s">
        <v>169</v>
      </c>
      <c r="C200" s="13" t="s">
        <v>60</v>
      </c>
      <c r="D200" s="27"/>
      <c r="E200" s="13">
        <v>64</v>
      </c>
      <c r="F200" s="13"/>
      <c r="G200" s="13"/>
      <c r="H200" s="13"/>
      <c r="I200" s="13"/>
      <c r="J200" s="13"/>
      <c r="K200" s="13"/>
      <c r="L200" s="13"/>
      <c r="M200" s="13"/>
      <c r="N200" s="13"/>
      <c r="O200" s="13"/>
      <c r="P200" s="13"/>
      <c r="Q200" s="13"/>
      <c r="R200" s="13"/>
      <c r="S200" s="12">
        <f>IF(F200="",0,VLOOKUP(E200,'Points Allocation'!$B$7:$F$17,2+F200,0))</f>
        <v>0</v>
      </c>
      <c r="T200" s="12">
        <f>IF(G200="",0,VLOOKUP(E200,'Points Allocation'!$B$21:$F$31,2+G200,0))</f>
        <v>0</v>
      </c>
      <c r="U200" s="12">
        <f>IF(H200="",0,VLOOKUP(E200,'Points Allocation'!$B$35:$F$47,2+H200,0))</f>
        <v>0</v>
      </c>
      <c r="V200" s="12">
        <f>IF(I200="",0,VLOOKUP(E200,'Points Allocation'!$B$49:$F$59,2+I200,0))</f>
        <v>0</v>
      </c>
      <c r="W200" s="12">
        <f>IF(J200="",0,VLOOKUP(E200,'Points Allocation'!$B$63:$F$73,2+J200,0))</f>
        <v>0</v>
      </c>
      <c r="X200" s="12">
        <f>IF(K200="",0,VLOOKUP(E200,'Points Allocation'!$B$77:$F$87,2+K200,0))</f>
        <v>0</v>
      </c>
      <c r="Y200" s="12">
        <f>IF(L200="",0,VLOOKUP(E200,'Points Allocation'!$B$91:$F$101,2+L200,0))</f>
        <v>0</v>
      </c>
      <c r="Z200" s="36">
        <f t="shared" si="43"/>
        <v>0</v>
      </c>
      <c r="AA200" s="12">
        <f>IF(M200="",0,VLOOKUP(E200,'Points Allocation'!$I$7:$M$17,2+M200,0))</f>
        <v>0</v>
      </c>
      <c r="AB200" s="12">
        <f>IF(N200="",0,VLOOKUP(E200,'Points Allocation'!$I$21:$M$31,2+N200,0))</f>
        <v>0</v>
      </c>
      <c r="AC200" s="12">
        <f>IF(O200="",0,VLOOKUP(E200,'Points Allocation'!$I$35:$M$45,2+O200,0))</f>
        <v>0</v>
      </c>
      <c r="AD200" s="12">
        <f>IF(P200="",0,VLOOKUP(E200,'Points Allocation'!$I$49:$M$59,2+P200,0))</f>
        <v>0</v>
      </c>
      <c r="AE200" s="12">
        <f>IF(Q200="",0,VLOOKUP(E200,'Points Allocation'!$I$63:$M$73,2+Q200,0))</f>
        <v>0</v>
      </c>
      <c r="AF200" s="12">
        <f>IF(R200="",0,VLOOKUP(E200,'Points Allocation'!$I$77:$M$87,2+R200,0))</f>
        <v>0</v>
      </c>
      <c r="AG200" s="36">
        <f t="shared" si="44"/>
        <v>0</v>
      </c>
      <c r="AH200" s="14">
        <f t="shared" si="45"/>
        <v>0</v>
      </c>
      <c r="AI200" s="17">
        <v>1</v>
      </c>
      <c r="AJ200" s="47">
        <f t="shared" si="39"/>
        <v>0</v>
      </c>
      <c r="AK200" s="27" t="str">
        <f t="shared" si="46"/>
        <v>False</v>
      </c>
      <c r="AL200" s="27">
        <f t="shared" si="40"/>
        <v>0</v>
      </c>
    </row>
    <row r="201" spans="1:38" s="24" customFormat="1" hidden="1">
      <c r="A201" s="13"/>
      <c r="B201" s="13" t="s">
        <v>169</v>
      </c>
      <c r="C201" s="13" t="s">
        <v>62</v>
      </c>
      <c r="D201" s="27"/>
      <c r="E201" s="13">
        <v>64</v>
      </c>
      <c r="F201" s="13"/>
      <c r="G201" s="13"/>
      <c r="H201" s="13"/>
      <c r="I201" s="13"/>
      <c r="J201" s="13"/>
      <c r="K201" s="13"/>
      <c r="L201" s="13"/>
      <c r="M201" s="13"/>
      <c r="N201" s="13"/>
      <c r="O201" s="13"/>
      <c r="P201" s="13"/>
      <c r="Q201" s="13"/>
      <c r="R201" s="13"/>
      <c r="S201" s="12">
        <f>IF(F201="",0,VLOOKUP(E201,'Points Allocation'!$B$7:$F$17,2+F201,0))</f>
        <v>0</v>
      </c>
      <c r="T201" s="12">
        <f>IF(G201="",0,VLOOKUP(E201,'Points Allocation'!$B$21:$F$31,2+G201,0))</f>
        <v>0</v>
      </c>
      <c r="U201" s="12">
        <f>IF(H201="",0,VLOOKUP(E201,'Points Allocation'!$B$35:$F$47,2+H201,0))</f>
        <v>0</v>
      </c>
      <c r="V201" s="12">
        <f>IF(I201="",0,VLOOKUP(E201,'Points Allocation'!$B$49:$F$59,2+I201,0))</f>
        <v>0</v>
      </c>
      <c r="W201" s="12">
        <f>IF(J201="",0,VLOOKUP(E201,'Points Allocation'!$B$63:$F$73,2+J201,0))</f>
        <v>0</v>
      </c>
      <c r="X201" s="12">
        <f>IF(K201="",0,VLOOKUP(E201,'Points Allocation'!$B$77:$F$87,2+K201,0))</f>
        <v>0</v>
      </c>
      <c r="Y201" s="12">
        <f>IF(L201="",0,VLOOKUP(E201,'Points Allocation'!$B$91:$F$101,2+L201,0))</f>
        <v>0</v>
      </c>
      <c r="Z201" s="36">
        <f t="shared" si="43"/>
        <v>0</v>
      </c>
      <c r="AA201" s="12">
        <f>IF(M201="",0,VLOOKUP(E201,'Points Allocation'!$I$7:$M$17,2+M201,0))</f>
        <v>0</v>
      </c>
      <c r="AB201" s="12">
        <f>IF(N201="",0,VLOOKUP(E201,'Points Allocation'!$I$21:$M$31,2+N201,0))</f>
        <v>0</v>
      </c>
      <c r="AC201" s="12">
        <f>IF(O201="",0,VLOOKUP(E201,'Points Allocation'!$I$35:$M$45,2+O201,0))</f>
        <v>0</v>
      </c>
      <c r="AD201" s="12">
        <f>IF(P201="",0,VLOOKUP(E201,'Points Allocation'!$I$49:$M$59,2+P201,0))</f>
        <v>0</v>
      </c>
      <c r="AE201" s="12">
        <f>IF(Q201="",0,VLOOKUP(E201,'Points Allocation'!$I$63:$M$73,2+Q201,0))</f>
        <v>0</v>
      </c>
      <c r="AF201" s="12">
        <f>IF(R201="",0,VLOOKUP(E201,'Points Allocation'!$I$77:$M$87,2+R201,0))</f>
        <v>0</v>
      </c>
      <c r="AG201" s="36">
        <f t="shared" si="44"/>
        <v>0</v>
      </c>
      <c r="AH201" s="14">
        <f t="shared" si="45"/>
        <v>0</v>
      </c>
      <c r="AI201" s="17">
        <v>1</v>
      </c>
      <c r="AJ201" s="47">
        <f t="shared" si="39"/>
        <v>0</v>
      </c>
      <c r="AK201" s="27" t="str">
        <f t="shared" si="46"/>
        <v>False</v>
      </c>
      <c r="AL201" s="27">
        <f t="shared" si="40"/>
        <v>0</v>
      </c>
    </row>
    <row r="202" spans="1:38" s="24" customFormat="1" hidden="1">
      <c r="A202" s="13"/>
      <c r="B202" s="13" t="s">
        <v>169</v>
      </c>
      <c r="C202" s="13" t="s">
        <v>65</v>
      </c>
      <c r="D202" s="27"/>
      <c r="E202" s="13">
        <v>64</v>
      </c>
      <c r="F202" s="13"/>
      <c r="G202" s="13"/>
      <c r="H202" s="13"/>
      <c r="I202" s="13"/>
      <c r="J202" s="13"/>
      <c r="K202" s="13"/>
      <c r="L202" s="13"/>
      <c r="M202" s="13"/>
      <c r="N202" s="13"/>
      <c r="O202" s="13"/>
      <c r="P202" s="13"/>
      <c r="Q202" s="13"/>
      <c r="R202" s="13"/>
      <c r="S202" s="12">
        <f>IF(F202="",0,VLOOKUP(E202,'Points Allocation'!$B$7:$F$17,2+F202,0))</f>
        <v>0</v>
      </c>
      <c r="T202" s="12">
        <f>IF(G202="",0,VLOOKUP(E202,'Points Allocation'!$B$21:$F$31,2+G202,0))</f>
        <v>0</v>
      </c>
      <c r="U202" s="12">
        <f>IF(H202="",0,VLOOKUP(E202,'Points Allocation'!$B$35:$F$47,2+H202,0))</f>
        <v>0</v>
      </c>
      <c r="V202" s="12">
        <f>IF(I202="",0,VLOOKUP(E202,'Points Allocation'!$B$49:$F$59,2+I202,0))</f>
        <v>0</v>
      </c>
      <c r="W202" s="12">
        <f>IF(J202="",0,VLOOKUP(E202,'Points Allocation'!$B$63:$F$73,2+J202,0))</f>
        <v>0</v>
      </c>
      <c r="X202" s="12">
        <f>IF(K202="",0,VLOOKUP(E202,'Points Allocation'!$B$77:$F$87,2+K202,0))</f>
        <v>0</v>
      </c>
      <c r="Y202" s="12">
        <f>IF(L202="",0,VLOOKUP(E202,'Points Allocation'!$B$91:$F$101,2+L202,0))</f>
        <v>0</v>
      </c>
      <c r="Z202" s="36">
        <f t="shared" si="43"/>
        <v>0</v>
      </c>
      <c r="AA202" s="12">
        <f>IF(M202="",0,VLOOKUP(E202,'Points Allocation'!$I$7:$M$17,2+M202,0))</f>
        <v>0</v>
      </c>
      <c r="AB202" s="12">
        <f>IF(N202="",0,VLOOKUP(E202,'Points Allocation'!$I$21:$M$31,2+N202,0))</f>
        <v>0</v>
      </c>
      <c r="AC202" s="12">
        <f>IF(O202="",0,VLOOKUP(E202,'Points Allocation'!$I$35:$M$45,2+O202,0))</f>
        <v>0</v>
      </c>
      <c r="AD202" s="12">
        <f>IF(P202="",0,VLOOKUP(E202,'Points Allocation'!$I$49:$M$59,2+P202,0))</f>
        <v>0</v>
      </c>
      <c r="AE202" s="12">
        <f>IF(Q202="",0,VLOOKUP(E202,'Points Allocation'!$I$63:$M$73,2+Q202,0))</f>
        <v>0</v>
      </c>
      <c r="AF202" s="12">
        <f>IF(R202="",0,VLOOKUP(E202,'Points Allocation'!$I$77:$M$87,2+R202,0))</f>
        <v>0</v>
      </c>
      <c r="AG202" s="36">
        <f t="shared" si="44"/>
        <v>0</v>
      </c>
      <c r="AH202" s="14">
        <f t="shared" si="45"/>
        <v>0</v>
      </c>
      <c r="AI202" s="17">
        <v>1.5</v>
      </c>
      <c r="AJ202" s="47">
        <f t="shared" si="39"/>
        <v>0</v>
      </c>
      <c r="AK202" s="27" t="str">
        <f t="shared" si="46"/>
        <v>False</v>
      </c>
      <c r="AL202" s="27">
        <f t="shared" si="40"/>
        <v>0</v>
      </c>
    </row>
    <row r="203" spans="1:38" s="24" customFormat="1" hidden="1">
      <c r="A203" s="13"/>
      <c r="B203" s="13" t="s">
        <v>169</v>
      </c>
      <c r="C203" s="13" t="s">
        <v>67</v>
      </c>
      <c r="D203" s="27"/>
      <c r="E203" s="13">
        <v>64</v>
      </c>
      <c r="F203" s="13"/>
      <c r="G203" s="13"/>
      <c r="H203" s="13"/>
      <c r="I203" s="13"/>
      <c r="J203" s="13"/>
      <c r="K203" s="13"/>
      <c r="L203" s="13"/>
      <c r="M203" s="13"/>
      <c r="N203" s="13"/>
      <c r="O203" s="13"/>
      <c r="P203" s="13"/>
      <c r="Q203" s="13"/>
      <c r="R203" s="13"/>
      <c r="S203" s="12">
        <f>IF(F203="",0,VLOOKUP(E203,'Points Allocation'!$B$7:$F$17,2+F203,0))</f>
        <v>0</v>
      </c>
      <c r="T203" s="12">
        <f>IF(G203="",0,VLOOKUP(E203,'Points Allocation'!$B$21:$F$31,2+G203,0))</f>
        <v>0</v>
      </c>
      <c r="U203" s="12">
        <f>IF(H203="",0,VLOOKUP(E203,'Points Allocation'!$B$35:$F$47,2+H203,0))</f>
        <v>0</v>
      </c>
      <c r="V203" s="12">
        <f>IF(I203="",0,VLOOKUP(E203,'Points Allocation'!$B$49:$F$59,2+I203,0))</f>
        <v>0</v>
      </c>
      <c r="W203" s="12">
        <f>IF(J203="",0,VLOOKUP(E203,'Points Allocation'!$B$63:$F$73,2+J203,0))</f>
        <v>0</v>
      </c>
      <c r="X203" s="12">
        <f>IF(K203="",0,VLOOKUP(E203,'Points Allocation'!$B$77:$F$87,2+K203,0))</f>
        <v>0</v>
      </c>
      <c r="Y203" s="12">
        <f>IF(L203="",0,VLOOKUP(E203,'Points Allocation'!$B$91:$F$101,2+L203,0))</f>
        <v>0</v>
      </c>
      <c r="Z203" s="36">
        <f t="shared" si="43"/>
        <v>0</v>
      </c>
      <c r="AA203" s="12">
        <f>IF(M203="",0,VLOOKUP(E203,'Points Allocation'!$I$7:$M$17,2+M203,0))</f>
        <v>0</v>
      </c>
      <c r="AB203" s="12">
        <f>IF(N203="",0,VLOOKUP(E203,'Points Allocation'!$I$21:$M$31,2+N203,0))</f>
        <v>0</v>
      </c>
      <c r="AC203" s="12">
        <f>IF(O203="",0,VLOOKUP(E203,'Points Allocation'!$I$35:$M$45,2+O203,0))</f>
        <v>0</v>
      </c>
      <c r="AD203" s="12">
        <f>IF(P203="",0,VLOOKUP(E203,'Points Allocation'!$I$49:$M$59,2+P203,0))</f>
        <v>0</v>
      </c>
      <c r="AE203" s="12">
        <f>IF(Q203="",0,VLOOKUP(E203,'Points Allocation'!$I$63:$M$73,2+Q203,0))</f>
        <v>0</v>
      </c>
      <c r="AF203" s="12">
        <f>IF(R203="",0,VLOOKUP(E203,'Points Allocation'!$I$77:$M$87,2+R203,0))</f>
        <v>0</v>
      </c>
      <c r="AG203" s="36">
        <f t="shared" si="44"/>
        <v>0</v>
      </c>
      <c r="AH203" s="14">
        <f t="shared" si="45"/>
        <v>0</v>
      </c>
      <c r="AI203" s="17">
        <v>1</v>
      </c>
      <c r="AJ203" s="47">
        <f t="shared" si="39"/>
        <v>0</v>
      </c>
      <c r="AK203" s="27" t="str">
        <f t="shared" si="46"/>
        <v>False</v>
      </c>
      <c r="AL203" s="27">
        <f t="shared" si="40"/>
        <v>0</v>
      </c>
    </row>
    <row r="204" spans="1:38" s="24" customFormat="1" hidden="1">
      <c r="A204" s="13"/>
      <c r="B204" s="13" t="s">
        <v>169</v>
      </c>
      <c r="C204" s="13" t="s">
        <v>176</v>
      </c>
      <c r="D204" s="27"/>
      <c r="E204" s="13">
        <v>64</v>
      </c>
      <c r="F204" s="13"/>
      <c r="G204" s="13"/>
      <c r="H204" s="13"/>
      <c r="I204" s="13"/>
      <c r="J204" s="13"/>
      <c r="K204" s="13"/>
      <c r="L204" s="13"/>
      <c r="M204" s="13"/>
      <c r="N204" s="13"/>
      <c r="O204" s="13"/>
      <c r="P204" s="13"/>
      <c r="Q204" s="13"/>
      <c r="R204" s="13"/>
      <c r="S204" s="12">
        <f>IF(F204="",0,VLOOKUP(E204,'Points Allocation'!$B$7:$F$17,2+F204,0))</f>
        <v>0</v>
      </c>
      <c r="T204" s="12">
        <f>IF(G204="",0,VLOOKUP(E204,'Points Allocation'!$B$21:$F$31,2+G204,0))</f>
        <v>0</v>
      </c>
      <c r="U204" s="12">
        <f>IF(H204="",0,VLOOKUP(E204,'Points Allocation'!$B$35:$F$47,2+H204,0))</f>
        <v>0</v>
      </c>
      <c r="V204" s="12">
        <f>IF(I204="",0,VLOOKUP(E204,'Points Allocation'!$B$49:$F$59,2+I204,0))</f>
        <v>0</v>
      </c>
      <c r="W204" s="12">
        <f>IF(J204="",0,VLOOKUP(E204,'Points Allocation'!$B$63:$F$73,2+J204,0))</f>
        <v>0</v>
      </c>
      <c r="X204" s="12">
        <f>IF(K204="",0,VLOOKUP(E204,'Points Allocation'!$B$77:$F$87,2+K204,0))</f>
        <v>0</v>
      </c>
      <c r="Y204" s="12">
        <f>IF(L204="",0,VLOOKUP(E204,'Points Allocation'!$B$91:$F$101,2+L204,0))</f>
        <v>0</v>
      </c>
      <c r="Z204" s="36">
        <f t="shared" si="43"/>
        <v>0</v>
      </c>
      <c r="AA204" s="12">
        <f>IF(M204="",0,VLOOKUP(E204,'Points Allocation'!$I$7:$M$17,2+M204,0))</f>
        <v>0</v>
      </c>
      <c r="AB204" s="12">
        <f>IF(N204="",0,VLOOKUP(E204,'Points Allocation'!$I$21:$M$31,2+N204,0))</f>
        <v>0</v>
      </c>
      <c r="AC204" s="12">
        <f>IF(O204="",0,VLOOKUP(E204,'Points Allocation'!$I$35:$M$45,2+O204,0))</f>
        <v>0</v>
      </c>
      <c r="AD204" s="12">
        <f>IF(P204="",0,VLOOKUP(E204,'Points Allocation'!$I$49:$M$59,2+P204,0))</f>
        <v>0</v>
      </c>
      <c r="AE204" s="12">
        <f>IF(Q204="",0,VLOOKUP(E204,'Points Allocation'!$I$63:$M$73,2+Q204,0))</f>
        <v>0</v>
      </c>
      <c r="AF204" s="12">
        <f>IF(R204="",0,VLOOKUP(E204,'Points Allocation'!$I$77:$M$87,2+R204,0))</f>
        <v>0</v>
      </c>
      <c r="AG204" s="36">
        <f t="shared" si="44"/>
        <v>0</v>
      </c>
      <c r="AH204" s="14">
        <f t="shared" si="45"/>
        <v>0</v>
      </c>
      <c r="AI204" s="17">
        <v>1</v>
      </c>
      <c r="AJ204" s="47">
        <f t="shared" si="39"/>
        <v>0</v>
      </c>
      <c r="AK204" s="27" t="str">
        <f t="shared" si="46"/>
        <v>False</v>
      </c>
      <c r="AL204" s="27">
        <f t="shared" si="40"/>
        <v>0</v>
      </c>
    </row>
    <row r="205" spans="1:38" s="24" customFormat="1" hidden="1">
      <c r="A205" s="13"/>
      <c r="B205" s="13" t="s">
        <v>169</v>
      </c>
      <c r="C205" s="13" t="s">
        <v>68</v>
      </c>
      <c r="D205" s="27"/>
      <c r="E205" s="13">
        <v>64</v>
      </c>
      <c r="F205" s="13"/>
      <c r="G205" s="13"/>
      <c r="H205" s="13"/>
      <c r="I205" s="13"/>
      <c r="J205" s="13"/>
      <c r="K205" s="13"/>
      <c r="L205" s="13"/>
      <c r="M205" s="13"/>
      <c r="N205" s="13"/>
      <c r="O205" s="13"/>
      <c r="P205" s="13"/>
      <c r="Q205" s="13"/>
      <c r="R205" s="13"/>
      <c r="S205" s="12">
        <f>IF(F205="",0,VLOOKUP(E205,'Points Allocation'!$B$7:$F$17,2+F205,0))</f>
        <v>0</v>
      </c>
      <c r="T205" s="12">
        <f>IF(G205="",0,VLOOKUP(E205,'Points Allocation'!$B$21:$F$31,2+G205,0))</f>
        <v>0</v>
      </c>
      <c r="U205" s="12">
        <f>IF(H205="",0,VLOOKUP(E205,'Points Allocation'!$B$35:$F$47,2+H205,0))</f>
        <v>0</v>
      </c>
      <c r="V205" s="12">
        <f>IF(I205="",0,VLOOKUP(E205,'Points Allocation'!$B$49:$F$59,2+I205,0))</f>
        <v>0</v>
      </c>
      <c r="W205" s="12">
        <f>IF(J205="",0,VLOOKUP(E205,'Points Allocation'!$B$63:$F$73,2+J205,0))</f>
        <v>0</v>
      </c>
      <c r="X205" s="12">
        <f>IF(K205="",0,VLOOKUP(E205,'Points Allocation'!$B$77:$F$87,2+K205,0))</f>
        <v>0</v>
      </c>
      <c r="Y205" s="12">
        <f>IF(L205="",0,VLOOKUP(E205,'Points Allocation'!$B$91:$F$101,2+L205,0))</f>
        <v>0</v>
      </c>
      <c r="Z205" s="36">
        <f t="shared" si="43"/>
        <v>0</v>
      </c>
      <c r="AA205" s="12">
        <f>IF(M205="",0,VLOOKUP(E205,'Points Allocation'!$I$7:$M$17,2+M205,0))</f>
        <v>0</v>
      </c>
      <c r="AB205" s="12">
        <f>IF(N205="",0,VLOOKUP(E205,'Points Allocation'!$I$21:$M$31,2+N205,0))</f>
        <v>0</v>
      </c>
      <c r="AC205" s="12">
        <f>IF(O205="",0,VLOOKUP(E205,'Points Allocation'!$I$35:$M$45,2+O205,0))</f>
        <v>0</v>
      </c>
      <c r="AD205" s="12">
        <f>IF(P205="",0,VLOOKUP(E205,'Points Allocation'!$I$49:$M$59,2+P205,0))</f>
        <v>0</v>
      </c>
      <c r="AE205" s="12">
        <f>IF(Q205="",0,VLOOKUP(E205,'Points Allocation'!$I$63:$M$73,2+Q205,0))</f>
        <v>0</v>
      </c>
      <c r="AF205" s="12">
        <f>IF(R205="",0,VLOOKUP(E205,'Points Allocation'!$I$77:$M$87,2+R205,0))</f>
        <v>0</v>
      </c>
      <c r="AG205" s="36">
        <f t="shared" si="44"/>
        <v>0</v>
      </c>
      <c r="AH205" s="14">
        <f t="shared" si="45"/>
        <v>0</v>
      </c>
      <c r="AI205" s="17">
        <v>1</v>
      </c>
      <c r="AJ205" s="47">
        <f t="shared" si="39"/>
        <v>0</v>
      </c>
      <c r="AK205" s="27" t="str">
        <f t="shared" si="46"/>
        <v>False</v>
      </c>
      <c r="AL205" s="27">
        <f t="shared" si="40"/>
        <v>0</v>
      </c>
    </row>
    <row r="206" spans="1:38" s="24" customFormat="1" hidden="1">
      <c r="A206" s="13"/>
      <c r="B206" s="13" t="s">
        <v>169</v>
      </c>
      <c r="C206" s="13" t="s">
        <v>69</v>
      </c>
      <c r="D206" s="27"/>
      <c r="E206" s="13">
        <v>64</v>
      </c>
      <c r="F206" s="13"/>
      <c r="G206" s="13"/>
      <c r="H206" s="13"/>
      <c r="I206" s="13"/>
      <c r="J206" s="13"/>
      <c r="K206" s="13"/>
      <c r="L206" s="13"/>
      <c r="M206" s="13"/>
      <c r="N206" s="13"/>
      <c r="O206" s="13"/>
      <c r="P206" s="13"/>
      <c r="Q206" s="13"/>
      <c r="R206" s="13"/>
      <c r="S206" s="12">
        <f>IF(F206="",0,VLOOKUP(E206,'Points Allocation'!$B$7:$F$17,2+F206,0))</f>
        <v>0</v>
      </c>
      <c r="T206" s="12">
        <f>IF(G206="",0,VLOOKUP(E206,'Points Allocation'!$B$21:$F$31,2+G206,0))</f>
        <v>0</v>
      </c>
      <c r="U206" s="12">
        <f>IF(H206="",0,VLOOKUP(E206,'Points Allocation'!$B$35:$F$47,2+H206,0))</f>
        <v>0</v>
      </c>
      <c r="V206" s="12">
        <f>IF(I206="",0,VLOOKUP(E206,'Points Allocation'!$B$49:$F$59,2+I206,0))</f>
        <v>0</v>
      </c>
      <c r="W206" s="12">
        <f>IF(J206="",0,VLOOKUP(E206,'Points Allocation'!$B$63:$F$73,2+J206,0))</f>
        <v>0</v>
      </c>
      <c r="X206" s="12">
        <f>IF(K206="",0,VLOOKUP(E206,'Points Allocation'!$B$77:$F$87,2+K206,0))</f>
        <v>0</v>
      </c>
      <c r="Y206" s="12">
        <f>IF(L206="",0,VLOOKUP(E206,'Points Allocation'!$B$91:$F$101,2+L206,0))</f>
        <v>0</v>
      </c>
      <c r="Z206" s="36">
        <f t="shared" si="43"/>
        <v>0</v>
      </c>
      <c r="AA206" s="12">
        <f>IF(M206="",0,VLOOKUP(E206,'Points Allocation'!$I$7:$M$17,2+M206,0))</f>
        <v>0</v>
      </c>
      <c r="AB206" s="12">
        <f>IF(N206="",0,VLOOKUP(E206,'Points Allocation'!$I$21:$M$31,2+N206,0))</f>
        <v>0</v>
      </c>
      <c r="AC206" s="12">
        <f>IF(O206="",0,VLOOKUP(E206,'Points Allocation'!$I$35:$M$45,2+O206,0))</f>
        <v>0</v>
      </c>
      <c r="AD206" s="12">
        <f>IF(P206="",0,VLOOKUP(E206,'Points Allocation'!$I$49:$M$59,2+P206,0))</f>
        <v>0</v>
      </c>
      <c r="AE206" s="12">
        <f>IF(Q206="",0,VLOOKUP(E206,'Points Allocation'!$I$63:$M$73,2+Q206,0))</f>
        <v>0</v>
      </c>
      <c r="AF206" s="12">
        <f>IF(R206="",0,VLOOKUP(E206,'Points Allocation'!$I$77:$M$87,2+R206,0))</f>
        <v>0</v>
      </c>
      <c r="AG206" s="36">
        <f t="shared" si="44"/>
        <v>0</v>
      </c>
      <c r="AH206" s="14">
        <f t="shared" si="45"/>
        <v>0</v>
      </c>
      <c r="AI206" s="17">
        <v>1</v>
      </c>
      <c r="AJ206" s="47">
        <f t="shared" si="39"/>
        <v>0</v>
      </c>
      <c r="AK206" s="27" t="str">
        <f t="shared" si="46"/>
        <v>False</v>
      </c>
      <c r="AL206" s="27">
        <f t="shared" si="40"/>
        <v>0</v>
      </c>
    </row>
    <row r="207" spans="1:38" s="24" customFormat="1" hidden="1">
      <c r="A207" s="13"/>
      <c r="B207" s="13" t="s">
        <v>169</v>
      </c>
      <c r="C207" s="13" t="s">
        <v>153</v>
      </c>
      <c r="D207" s="27"/>
      <c r="E207" s="13">
        <v>64</v>
      </c>
      <c r="F207" s="13"/>
      <c r="G207" s="13"/>
      <c r="H207" s="13"/>
      <c r="I207" s="13"/>
      <c r="J207" s="13"/>
      <c r="K207" s="13"/>
      <c r="L207" s="13"/>
      <c r="M207" s="13"/>
      <c r="N207" s="13"/>
      <c r="O207" s="13"/>
      <c r="P207" s="13"/>
      <c r="Q207" s="13"/>
      <c r="R207" s="13"/>
      <c r="S207" s="12">
        <f>IF(F207="",0,VLOOKUP(E207,'Points Allocation'!$B$7:$F$17,2+F207,0))</f>
        <v>0</v>
      </c>
      <c r="T207" s="12">
        <f>IF(G207="",0,VLOOKUP(E207,'Points Allocation'!$B$21:$F$31,2+G207,0))</f>
        <v>0</v>
      </c>
      <c r="U207" s="12">
        <f>IF(H207="",0,VLOOKUP(E207,'Points Allocation'!$B$35:$F$47,2+H207,0))</f>
        <v>0</v>
      </c>
      <c r="V207" s="12">
        <f>IF(I207="",0,VLOOKUP(E207,'Points Allocation'!$B$49:$F$59,2+I207,0))</f>
        <v>0</v>
      </c>
      <c r="W207" s="12">
        <f>IF(J207="",0,VLOOKUP(E207,'Points Allocation'!$B$63:$F$73,2+J207,0))</f>
        <v>0</v>
      </c>
      <c r="X207" s="12">
        <f>IF(K207="",0,VLOOKUP(E207,'Points Allocation'!$B$77:$F$87,2+K207,0))</f>
        <v>0</v>
      </c>
      <c r="Y207" s="12">
        <f>IF(L207="",0,VLOOKUP(E207,'Points Allocation'!$B$91:$F$101,2+L207,0))</f>
        <v>0</v>
      </c>
      <c r="Z207" s="36">
        <f t="shared" si="43"/>
        <v>0</v>
      </c>
      <c r="AA207" s="12">
        <f>IF(M207="",0,VLOOKUP(E207,'Points Allocation'!$I$7:$M$17,2+M207,0))</f>
        <v>0</v>
      </c>
      <c r="AB207" s="12">
        <f>IF(N207="",0,VLOOKUP(E207,'Points Allocation'!$I$21:$M$31,2+N207,0))</f>
        <v>0</v>
      </c>
      <c r="AC207" s="12">
        <f>IF(O207="",0,VLOOKUP(E207,'Points Allocation'!$I$35:$M$45,2+O207,0))</f>
        <v>0</v>
      </c>
      <c r="AD207" s="12">
        <f>IF(P207="",0,VLOOKUP(E207,'Points Allocation'!$I$49:$M$59,2+P207,0))</f>
        <v>0</v>
      </c>
      <c r="AE207" s="12">
        <f>IF(Q207="",0,VLOOKUP(E207,'Points Allocation'!$I$63:$M$73,2+Q207,0))</f>
        <v>0</v>
      </c>
      <c r="AF207" s="12">
        <f>IF(R207="",0,VLOOKUP(E207,'Points Allocation'!$I$77:$M$87,2+R207,0))</f>
        <v>0</v>
      </c>
      <c r="AG207" s="36">
        <f t="shared" si="44"/>
        <v>0</v>
      </c>
      <c r="AH207" s="14">
        <f t="shared" si="45"/>
        <v>0</v>
      </c>
      <c r="AI207" s="17">
        <v>1</v>
      </c>
      <c r="AJ207" s="47">
        <f t="shared" si="39"/>
        <v>0</v>
      </c>
      <c r="AK207" s="27" t="str">
        <f t="shared" si="46"/>
        <v>False</v>
      </c>
      <c r="AL207" s="27">
        <f t="shared" si="40"/>
        <v>0</v>
      </c>
    </row>
    <row r="208" spans="1:38" s="24" customFormat="1" hidden="1">
      <c r="A208" s="13"/>
      <c r="B208" s="13" t="s">
        <v>169</v>
      </c>
      <c r="C208" s="13" t="s">
        <v>154</v>
      </c>
      <c r="D208" s="27"/>
      <c r="E208" s="13">
        <v>64</v>
      </c>
      <c r="F208" s="13"/>
      <c r="G208" s="13"/>
      <c r="H208" s="13"/>
      <c r="I208" s="13"/>
      <c r="J208" s="13"/>
      <c r="K208" s="13"/>
      <c r="L208" s="13"/>
      <c r="M208" s="13"/>
      <c r="N208" s="13"/>
      <c r="O208" s="13"/>
      <c r="P208" s="13"/>
      <c r="Q208" s="13"/>
      <c r="R208" s="13"/>
      <c r="S208" s="12">
        <f>IF(F208="",0,VLOOKUP(E208,'Points Allocation'!$B$7:$F$17,2+F208,0))</f>
        <v>0</v>
      </c>
      <c r="T208" s="12">
        <f>IF(G208="",0,VLOOKUP(E208,'Points Allocation'!$B$21:$F$31,2+G208,0))</f>
        <v>0</v>
      </c>
      <c r="U208" s="12">
        <f>IF(H208="",0,VLOOKUP(E208,'Points Allocation'!$B$35:$F$47,2+H208,0))</f>
        <v>0</v>
      </c>
      <c r="V208" s="12">
        <f>IF(I208="",0,VLOOKUP(E208,'Points Allocation'!$B$49:$F$59,2+I208,0))</f>
        <v>0</v>
      </c>
      <c r="W208" s="12">
        <f>IF(J208="",0,VLOOKUP(E208,'Points Allocation'!$B$63:$F$73,2+J208,0))</f>
        <v>0</v>
      </c>
      <c r="X208" s="12">
        <f>IF(K208="",0,VLOOKUP(E208,'Points Allocation'!$B$77:$F$87,2+K208,0))</f>
        <v>0</v>
      </c>
      <c r="Y208" s="12">
        <f>IF(L208="",0,VLOOKUP(E208,'Points Allocation'!$B$91:$F$101,2+L208,0))</f>
        <v>0</v>
      </c>
      <c r="Z208" s="36">
        <f t="shared" si="43"/>
        <v>0</v>
      </c>
      <c r="AA208" s="12">
        <f>IF(M208="",0,VLOOKUP(E208,'Points Allocation'!$I$7:$M$17,2+M208,0))</f>
        <v>0</v>
      </c>
      <c r="AB208" s="12">
        <f>IF(N208="",0,VLOOKUP(E208,'Points Allocation'!$I$21:$M$31,2+N208,0))</f>
        <v>0</v>
      </c>
      <c r="AC208" s="12">
        <f>IF(O208="",0,VLOOKUP(E208,'Points Allocation'!$I$35:$M$45,2+O208,0))</f>
        <v>0</v>
      </c>
      <c r="AD208" s="12">
        <f>IF(P208="",0,VLOOKUP(E208,'Points Allocation'!$I$49:$M$59,2+P208,0))</f>
        <v>0</v>
      </c>
      <c r="AE208" s="12">
        <f>IF(Q208="",0,VLOOKUP(E208,'Points Allocation'!$I$63:$M$73,2+Q208,0))</f>
        <v>0</v>
      </c>
      <c r="AF208" s="12">
        <f>IF(R208="",0,VLOOKUP(E208,'Points Allocation'!$I$77:$M$87,2+R208,0))</f>
        <v>0</v>
      </c>
      <c r="AG208" s="36">
        <f t="shared" si="44"/>
        <v>0</v>
      </c>
      <c r="AH208" s="14">
        <f t="shared" si="45"/>
        <v>0</v>
      </c>
      <c r="AI208" s="17">
        <v>1</v>
      </c>
      <c r="AJ208" s="47">
        <f t="shared" si="39"/>
        <v>0</v>
      </c>
      <c r="AK208" s="27" t="str">
        <f t="shared" si="46"/>
        <v>False</v>
      </c>
      <c r="AL208" s="27">
        <f t="shared" si="40"/>
        <v>0</v>
      </c>
    </row>
    <row r="209" spans="1:38" s="24" customFormat="1" hidden="1">
      <c r="A209" s="13"/>
      <c r="B209" s="13" t="s">
        <v>169</v>
      </c>
      <c r="C209" s="13" t="s">
        <v>155</v>
      </c>
      <c r="D209" s="27"/>
      <c r="E209" s="13">
        <v>64</v>
      </c>
      <c r="F209" s="13"/>
      <c r="G209" s="13"/>
      <c r="H209" s="13"/>
      <c r="I209" s="13"/>
      <c r="J209" s="13"/>
      <c r="K209" s="13"/>
      <c r="L209" s="13"/>
      <c r="M209" s="13"/>
      <c r="N209" s="13"/>
      <c r="O209" s="13"/>
      <c r="P209" s="13"/>
      <c r="Q209" s="13"/>
      <c r="R209" s="13"/>
      <c r="S209" s="12">
        <f>IF(F209="",0,VLOOKUP(E209,'Points Allocation'!$B$7:$F$17,2+F209,0))</f>
        <v>0</v>
      </c>
      <c r="T209" s="12">
        <f>IF(G209="",0,VLOOKUP(E209,'Points Allocation'!$B$21:$F$31,2+G209,0))</f>
        <v>0</v>
      </c>
      <c r="U209" s="12">
        <f>IF(H209="",0,VLOOKUP(E209,'Points Allocation'!$B$35:$F$47,2+H209,0))</f>
        <v>0</v>
      </c>
      <c r="V209" s="12">
        <f>IF(I209="",0,VLOOKUP(E209,'Points Allocation'!$B$49:$F$59,2+I209,0))</f>
        <v>0</v>
      </c>
      <c r="W209" s="12">
        <f>IF(J209="",0,VLOOKUP(E209,'Points Allocation'!$B$63:$F$73,2+J209,0))</f>
        <v>0</v>
      </c>
      <c r="X209" s="12">
        <f>IF(K209="",0,VLOOKUP(E209,'Points Allocation'!$B$77:$F$87,2+K209,0))</f>
        <v>0</v>
      </c>
      <c r="Y209" s="12">
        <f>IF(L209="",0,VLOOKUP(E209,'Points Allocation'!$B$91:$F$101,2+L209,0))</f>
        <v>0</v>
      </c>
      <c r="Z209" s="36">
        <f t="shared" si="43"/>
        <v>0</v>
      </c>
      <c r="AA209" s="12">
        <f>IF(M209="",0,VLOOKUP(E209,'Points Allocation'!$I$7:$M$17,2+M209,0))</f>
        <v>0</v>
      </c>
      <c r="AB209" s="12">
        <f>IF(N209="",0,VLOOKUP(E209,'Points Allocation'!$I$21:$M$31,2+N209,0))</f>
        <v>0</v>
      </c>
      <c r="AC209" s="12">
        <f>IF(O209="",0,VLOOKUP(E209,'Points Allocation'!$I$35:$M$45,2+O209,0))</f>
        <v>0</v>
      </c>
      <c r="AD209" s="12">
        <f>IF(P209="",0,VLOOKUP(E209,'Points Allocation'!$I$49:$M$59,2+P209,0))</f>
        <v>0</v>
      </c>
      <c r="AE209" s="12">
        <f>IF(Q209="",0,VLOOKUP(E209,'Points Allocation'!$I$63:$M$73,2+Q209,0))</f>
        <v>0</v>
      </c>
      <c r="AF209" s="12">
        <f>IF(R209="",0,VLOOKUP(E209,'Points Allocation'!$I$77:$M$87,2+R209,0))</f>
        <v>0</v>
      </c>
      <c r="AG209" s="36">
        <f t="shared" si="44"/>
        <v>0</v>
      </c>
      <c r="AH209" s="14">
        <f t="shared" si="45"/>
        <v>0</v>
      </c>
      <c r="AI209" s="17">
        <v>1</v>
      </c>
      <c r="AJ209" s="47">
        <f t="shared" si="39"/>
        <v>0</v>
      </c>
      <c r="AK209" s="27" t="str">
        <f t="shared" si="46"/>
        <v>False</v>
      </c>
      <c r="AL209" s="27">
        <f t="shared" si="40"/>
        <v>0</v>
      </c>
    </row>
    <row r="210" spans="1:38" s="24" customFormat="1" hidden="1">
      <c r="A210" s="13"/>
      <c r="B210" s="13" t="s">
        <v>169</v>
      </c>
      <c r="C210" s="13" t="s">
        <v>156</v>
      </c>
      <c r="D210" s="27"/>
      <c r="E210" s="13">
        <v>64</v>
      </c>
      <c r="F210" s="13"/>
      <c r="G210" s="13"/>
      <c r="H210" s="13"/>
      <c r="I210" s="13"/>
      <c r="J210" s="13"/>
      <c r="K210" s="13"/>
      <c r="L210" s="13"/>
      <c r="M210" s="13"/>
      <c r="N210" s="13"/>
      <c r="O210" s="13"/>
      <c r="P210" s="13"/>
      <c r="Q210" s="13"/>
      <c r="R210" s="13"/>
      <c r="S210" s="12">
        <f>IF(F210="",0,VLOOKUP(E210,'Points Allocation'!$B$7:$F$17,2+F210,0))</f>
        <v>0</v>
      </c>
      <c r="T210" s="12">
        <f>IF(G210="",0,VLOOKUP(E210,'Points Allocation'!$B$21:$F$31,2+G210,0))</f>
        <v>0</v>
      </c>
      <c r="U210" s="12">
        <f>IF(H210="",0,VLOOKUP(E210,'Points Allocation'!$B$35:$F$47,2+H210,0))</f>
        <v>0</v>
      </c>
      <c r="V210" s="12">
        <f>IF(I210="",0,VLOOKUP(E210,'Points Allocation'!$B$49:$F$59,2+I210,0))</f>
        <v>0</v>
      </c>
      <c r="W210" s="12">
        <f>IF(J210="",0,VLOOKUP(E210,'Points Allocation'!$B$63:$F$73,2+J210,0))</f>
        <v>0</v>
      </c>
      <c r="X210" s="12">
        <f>IF(K210="",0,VLOOKUP(E210,'Points Allocation'!$B$77:$F$87,2+K210,0))</f>
        <v>0</v>
      </c>
      <c r="Y210" s="12">
        <f>IF(L210="",0,VLOOKUP(E210,'Points Allocation'!$B$91:$F$101,2+L210,0))</f>
        <v>0</v>
      </c>
      <c r="Z210" s="36">
        <f t="shared" si="43"/>
        <v>0</v>
      </c>
      <c r="AA210" s="12">
        <f>IF(M210="",0,VLOOKUP(E210,'Points Allocation'!$I$7:$M$17,2+M210,0))</f>
        <v>0</v>
      </c>
      <c r="AB210" s="12">
        <f>IF(N210="",0,VLOOKUP(E210,'Points Allocation'!$I$21:$M$31,2+N210,0))</f>
        <v>0</v>
      </c>
      <c r="AC210" s="12">
        <f>IF(O210="",0,VLOOKUP(E210,'Points Allocation'!$I$35:$M$45,2+O210,0))</f>
        <v>0</v>
      </c>
      <c r="AD210" s="12">
        <f>IF(P210="",0,VLOOKUP(E210,'Points Allocation'!$I$49:$M$59,2+P210,0))</f>
        <v>0</v>
      </c>
      <c r="AE210" s="12">
        <f>IF(Q210="",0,VLOOKUP(E210,'Points Allocation'!$I$63:$M$73,2+Q210,0))</f>
        <v>0</v>
      </c>
      <c r="AF210" s="12">
        <f>IF(R210="",0,VLOOKUP(E210,'Points Allocation'!$I$77:$M$87,2+R210,0))</f>
        <v>0</v>
      </c>
      <c r="AG210" s="36">
        <f t="shared" si="44"/>
        <v>0</v>
      </c>
      <c r="AH210" s="14">
        <f t="shared" si="45"/>
        <v>0</v>
      </c>
      <c r="AI210" s="17">
        <v>1</v>
      </c>
      <c r="AJ210" s="47">
        <f t="shared" si="39"/>
        <v>0</v>
      </c>
      <c r="AK210" s="27" t="str">
        <f t="shared" si="46"/>
        <v>False</v>
      </c>
      <c r="AL210" s="27">
        <f t="shared" si="40"/>
        <v>0</v>
      </c>
    </row>
    <row r="211" spans="1:38" s="24" customFormat="1" hidden="1">
      <c r="A211" s="13"/>
      <c r="B211" s="13" t="s">
        <v>169</v>
      </c>
      <c r="C211" s="13" t="s">
        <v>157</v>
      </c>
      <c r="D211" s="27"/>
      <c r="E211" s="13">
        <v>64</v>
      </c>
      <c r="F211" s="13"/>
      <c r="G211" s="13"/>
      <c r="H211" s="13"/>
      <c r="I211" s="13"/>
      <c r="J211" s="13"/>
      <c r="K211" s="13"/>
      <c r="L211" s="13"/>
      <c r="M211" s="13"/>
      <c r="N211" s="13"/>
      <c r="O211" s="13"/>
      <c r="P211" s="13"/>
      <c r="Q211" s="13"/>
      <c r="R211" s="13"/>
      <c r="S211" s="12">
        <f>IF(F211="",0,VLOOKUP(E211,'Points Allocation'!$B$7:$F$17,2+F211,0))</f>
        <v>0</v>
      </c>
      <c r="T211" s="12">
        <f>IF(G211="",0,VLOOKUP(E211,'Points Allocation'!$B$21:$F$31,2+G211,0))</f>
        <v>0</v>
      </c>
      <c r="U211" s="12">
        <f>IF(H211="",0,VLOOKUP(E211,'Points Allocation'!$B$35:$F$47,2+H211,0))</f>
        <v>0</v>
      </c>
      <c r="V211" s="12">
        <f>IF(I211="",0,VLOOKUP(E211,'Points Allocation'!$B$49:$F$59,2+I211,0))</f>
        <v>0</v>
      </c>
      <c r="W211" s="12">
        <f>IF(J211="",0,VLOOKUP(E211,'Points Allocation'!$B$63:$F$73,2+J211,0))</f>
        <v>0</v>
      </c>
      <c r="X211" s="12">
        <f>IF(K211="",0,VLOOKUP(E211,'Points Allocation'!$B$77:$F$87,2+K211,0))</f>
        <v>0</v>
      </c>
      <c r="Y211" s="12">
        <f>IF(L211="",0,VLOOKUP(E211,'Points Allocation'!$B$91:$F$101,2+L211,0))</f>
        <v>0</v>
      </c>
      <c r="Z211" s="36">
        <f t="shared" si="43"/>
        <v>0</v>
      </c>
      <c r="AA211" s="12">
        <f>IF(M211="",0,VLOOKUP(E211,'Points Allocation'!$I$7:$M$17,2+M211,0))</f>
        <v>0</v>
      </c>
      <c r="AB211" s="12">
        <f>IF(N211="",0,VLOOKUP(E211,'Points Allocation'!$I$21:$M$31,2+N211,0))</f>
        <v>0</v>
      </c>
      <c r="AC211" s="12">
        <f>IF(O211="",0,VLOOKUP(E211,'Points Allocation'!$I$35:$M$45,2+O211,0))</f>
        <v>0</v>
      </c>
      <c r="AD211" s="12">
        <f>IF(P211="",0,VLOOKUP(E211,'Points Allocation'!$I$49:$M$59,2+P211,0))</f>
        <v>0</v>
      </c>
      <c r="AE211" s="12">
        <f>IF(Q211="",0,VLOOKUP(E211,'Points Allocation'!$I$63:$M$73,2+Q211,0))</f>
        <v>0</v>
      </c>
      <c r="AF211" s="12">
        <f>IF(R211="",0,VLOOKUP(E211,'Points Allocation'!$I$77:$M$87,2+R211,0))</f>
        <v>0</v>
      </c>
      <c r="AG211" s="36">
        <f t="shared" si="44"/>
        <v>0</v>
      </c>
      <c r="AH211" s="14">
        <f t="shared" si="45"/>
        <v>0</v>
      </c>
      <c r="AI211" s="17">
        <v>1</v>
      </c>
      <c r="AJ211" s="47">
        <f t="shared" si="39"/>
        <v>0</v>
      </c>
      <c r="AK211" s="27" t="str">
        <f t="shared" si="46"/>
        <v>False</v>
      </c>
      <c r="AL211" s="27">
        <f t="shared" si="40"/>
        <v>0</v>
      </c>
    </row>
    <row r="212" spans="1:38" s="24" customFormat="1" hidden="1">
      <c r="A212" s="13"/>
      <c r="B212" s="13" t="s">
        <v>169</v>
      </c>
      <c r="C212" s="13" t="s">
        <v>158</v>
      </c>
      <c r="D212" s="27"/>
      <c r="E212" s="13">
        <v>64</v>
      </c>
      <c r="F212" s="13"/>
      <c r="G212" s="13"/>
      <c r="H212" s="13"/>
      <c r="I212" s="13"/>
      <c r="J212" s="13"/>
      <c r="K212" s="13"/>
      <c r="L212" s="13"/>
      <c r="M212" s="13"/>
      <c r="N212" s="13"/>
      <c r="O212" s="13"/>
      <c r="P212" s="13"/>
      <c r="Q212" s="13"/>
      <c r="R212" s="13"/>
      <c r="S212" s="12">
        <f>IF(F212="",0,VLOOKUP(E212,'Points Allocation'!$B$7:$F$17,2+F212,0))</f>
        <v>0</v>
      </c>
      <c r="T212" s="12">
        <f>IF(G212="",0,VLOOKUP(E212,'Points Allocation'!$B$21:$F$31,2+G212,0))</f>
        <v>0</v>
      </c>
      <c r="U212" s="12">
        <f>IF(H212="",0,VLOOKUP(E212,'Points Allocation'!$B$35:$F$47,2+H212,0))</f>
        <v>0</v>
      </c>
      <c r="V212" s="12">
        <f>IF(I212="",0,VLOOKUP(E212,'Points Allocation'!$B$49:$F$59,2+I212,0))</f>
        <v>0</v>
      </c>
      <c r="W212" s="12">
        <f>IF(J212="",0,VLOOKUP(E212,'Points Allocation'!$B$63:$F$73,2+J212,0))</f>
        <v>0</v>
      </c>
      <c r="X212" s="12">
        <f>IF(K212="",0,VLOOKUP(E212,'Points Allocation'!$B$77:$F$87,2+K212,0))</f>
        <v>0</v>
      </c>
      <c r="Y212" s="12">
        <f>IF(L212="",0,VLOOKUP(E212,'Points Allocation'!$B$91:$F$101,2+L212,0))</f>
        <v>0</v>
      </c>
      <c r="Z212" s="36">
        <f t="shared" si="43"/>
        <v>0</v>
      </c>
      <c r="AA212" s="12">
        <f>IF(M212="",0,VLOOKUP(E212,'Points Allocation'!$I$7:$M$17,2+M212,0))</f>
        <v>0</v>
      </c>
      <c r="AB212" s="12">
        <f>IF(N212="",0,VLOOKUP(E212,'Points Allocation'!$I$21:$M$31,2+N212,0))</f>
        <v>0</v>
      </c>
      <c r="AC212" s="12">
        <f>IF(O212="",0,VLOOKUP(E212,'Points Allocation'!$I$35:$M$45,2+O212,0))</f>
        <v>0</v>
      </c>
      <c r="AD212" s="12">
        <f>IF(P212="",0,VLOOKUP(E212,'Points Allocation'!$I$49:$M$59,2+P212,0))</f>
        <v>0</v>
      </c>
      <c r="AE212" s="12">
        <f>IF(Q212="",0,VLOOKUP(E212,'Points Allocation'!$I$63:$M$73,2+Q212,0))</f>
        <v>0</v>
      </c>
      <c r="AF212" s="12">
        <f>IF(R212="",0,VLOOKUP(E212,'Points Allocation'!$I$77:$M$87,2+R212,0))</f>
        <v>0</v>
      </c>
      <c r="AG212" s="36">
        <f t="shared" si="44"/>
        <v>0</v>
      </c>
      <c r="AH212" s="14">
        <f t="shared" si="45"/>
        <v>0</v>
      </c>
      <c r="AI212" s="17">
        <v>1</v>
      </c>
      <c r="AJ212" s="47">
        <f t="shared" si="39"/>
        <v>0</v>
      </c>
      <c r="AK212" s="27" t="str">
        <f t="shared" si="46"/>
        <v>False</v>
      </c>
      <c r="AL212" s="27">
        <f t="shared" si="40"/>
        <v>0</v>
      </c>
    </row>
    <row r="213" spans="1:38" s="24" customFormat="1" hidden="1">
      <c r="A213" s="13"/>
      <c r="B213" s="13" t="s">
        <v>170</v>
      </c>
      <c r="C213" s="13" t="s">
        <v>64</v>
      </c>
      <c r="D213" s="27"/>
      <c r="E213" s="13">
        <v>64</v>
      </c>
      <c r="F213" s="13"/>
      <c r="G213" s="13"/>
      <c r="H213" s="13"/>
      <c r="I213" s="13"/>
      <c r="J213" s="13"/>
      <c r="K213" s="13"/>
      <c r="L213" s="13"/>
      <c r="M213" s="13"/>
      <c r="N213" s="13"/>
      <c r="O213" s="13"/>
      <c r="P213" s="13"/>
      <c r="Q213" s="13"/>
      <c r="R213" s="13"/>
      <c r="S213" s="12">
        <f>IF(F213="",0,VLOOKUP(E213,'Points Allocation'!$B$7:$F$17,2+F213,0))</f>
        <v>0</v>
      </c>
      <c r="T213" s="12">
        <f>IF(G213="",0,VLOOKUP(E213,'Points Allocation'!$B$21:$F$31,2+G213,0))</f>
        <v>0</v>
      </c>
      <c r="U213" s="12">
        <f>IF(H213="",0,VLOOKUP(E213,'Points Allocation'!$B$35:$F$47,2+H213,0))</f>
        <v>0</v>
      </c>
      <c r="V213" s="12">
        <f>IF(I213="",0,VLOOKUP(E213,'Points Allocation'!$B$49:$F$59,2+I213,0))</f>
        <v>0</v>
      </c>
      <c r="W213" s="12">
        <f>IF(J213="",0,VLOOKUP(E213,'Points Allocation'!$B$63:$F$73,2+J213,0))</f>
        <v>0</v>
      </c>
      <c r="X213" s="12">
        <f>IF(K213="",0,VLOOKUP(E213,'Points Allocation'!$B$77:$F$87,2+K213,0))</f>
        <v>0</v>
      </c>
      <c r="Y213" s="12">
        <f>IF(L213="",0,VLOOKUP(E213,'Points Allocation'!$B$91:$F$101,2+L213,0))</f>
        <v>0</v>
      </c>
      <c r="Z213" s="36">
        <f t="shared" si="43"/>
        <v>0</v>
      </c>
      <c r="AA213" s="12">
        <f>IF(M213="",0,VLOOKUP(E213,'Points Allocation'!$I$7:$M$17,2+M213,0))</f>
        <v>0</v>
      </c>
      <c r="AB213" s="12">
        <f>IF(N213="",0,VLOOKUP(E213,'Points Allocation'!$I$21:$M$31,2+N213,0))</f>
        <v>0</v>
      </c>
      <c r="AC213" s="12">
        <f>IF(O213="",0,VLOOKUP(E213,'Points Allocation'!$I$35:$M$45,2+O213,0))</f>
        <v>0</v>
      </c>
      <c r="AD213" s="12">
        <f>IF(P213="",0,VLOOKUP(E213,'Points Allocation'!$I$49:$M$59,2+P213,0))</f>
        <v>0</v>
      </c>
      <c r="AE213" s="12">
        <f>IF(Q213="",0,VLOOKUP(E213,'Points Allocation'!$I$63:$M$73,2+Q213,0))</f>
        <v>0</v>
      </c>
      <c r="AF213" s="12">
        <f>IF(R213="",0,VLOOKUP(E213,'Points Allocation'!$I$77:$M$87,2+R213,0))</f>
        <v>0</v>
      </c>
      <c r="AG213" s="36">
        <f t="shared" si="44"/>
        <v>0</v>
      </c>
      <c r="AH213" s="14">
        <f>IF(AK213="False",0,-AL213)</f>
        <v>0</v>
      </c>
      <c r="AI213" s="17">
        <v>1</v>
      </c>
      <c r="AJ213" s="47">
        <f t="shared" si="39"/>
        <v>0</v>
      </c>
      <c r="AK213" s="27" t="str">
        <f t="shared" si="46"/>
        <v>False</v>
      </c>
      <c r="AL213" s="27">
        <f t="shared" si="40"/>
        <v>0</v>
      </c>
    </row>
    <row r="214" spans="1:38" s="24" customFormat="1" hidden="1">
      <c r="A214" s="13"/>
      <c r="B214" s="13" t="s">
        <v>170</v>
      </c>
      <c r="C214" s="13" t="s">
        <v>63</v>
      </c>
      <c r="D214" s="27"/>
      <c r="E214" s="13">
        <v>64</v>
      </c>
      <c r="F214" s="13"/>
      <c r="G214" s="13"/>
      <c r="H214" s="13"/>
      <c r="I214" s="13"/>
      <c r="J214" s="13"/>
      <c r="K214" s="13"/>
      <c r="L214" s="13"/>
      <c r="M214" s="13"/>
      <c r="N214" s="13"/>
      <c r="O214" s="13"/>
      <c r="P214" s="13"/>
      <c r="Q214" s="13"/>
      <c r="R214" s="13"/>
      <c r="S214" s="12">
        <f>IF(F214="",0,VLOOKUP(E214,'Points Allocation'!$B$7:$F$17,2+F214,0))</f>
        <v>0</v>
      </c>
      <c r="T214" s="12">
        <f>IF(G214="",0,VLOOKUP(E214,'Points Allocation'!$B$21:$F$31,2+G214,0))</f>
        <v>0</v>
      </c>
      <c r="U214" s="12">
        <f>IF(H214="",0,VLOOKUP(E214,'Points Allocation'!$B$35:$F$47,2+H214,0))</f>
        <v>0</v>
      </c>
      <c r="V214" s="12">
        <f>IF(I214="",0,VLOOKUP(E214,'Points Allocation'!$B$49:$F$59,2+I214,0))</f>
        <v>0</v>
      </c>
      <c r="W214" s="12">
        <f>IF(J214="",0,VLOOKUP(E214,'Points Allocation'!$B$63:$F$73,2+J214,0))</f>
        <v>0</v>
      </c>
      <c r="X214" s="12">
        <f>IF(K214="",0,VLOOKUP(E214,'Points Allocation'!$B$77:$F$87,2+K214,0))</f>
        <v>0</v>
      </c>
      <c r="Y214" s="12">
        <f>IF(L214="",0,VLOOKUP(E214,'Points Allocation'!$B$91:$F$101,2+L214,0))</f>
        <v>0</v>
      </c>
      <c r="Z214" s="36">
        <f t="shared" si="43"/>
        <v>0</v>
      </c>
      <c r="AA214" s="12">
        <f>IF(M214="",0,VLOOKUP(E214,'Points Allocation'!$I$7:$M$17,2+M214,0))</f>
        <v>0</v>
      </c>
      <c r="AB214" s="12">
        <f>IF(N214="",0,VLOOKUP(E214,'Points Allocation'!$I$21:$M$31,2+N214,0))</f>
        <v>0</v>
      </c>
      <c r="AC214" s="12">
        <f>IF(O214="",0,VLOOKUP(E214,'Points Allocation'!$I$35:$M$45,2+O214,0))</f>
        <v>0</v>
      </c>
      <c r="AD214" s="12">
        <f>IF(P214="",0,VLOOKUP(E214,'Points Allocation'!$I$49:$M$59,2+P214,0))</f>
        <v>0</v>
      </c>
      <c r="AE214" s="12">
        <f>IF(Q214="",0,VLOOKUP(E214,'Points Allocation'!$I$63:$M$73,2+Q214,0))</f>
        <v>0</v>
      </c>
      <c r="AF214" s="12">
        <f>IF(R214="",0,VLOOKUP(E214,'Points Allocation'!$I$77:$M$87,2+R214,0))</f>
        <v>0</v>
      </c>
      <c r="AG214" s="36">
        <f t="shared" si="44"/>
        <v>0</v>
      </c>
      <c r="AH214" s="14">
        <f t="shared" ref="AH214:AH228" si="47">IF(AK214="False",0,-AL214)</f>
        <v>0</v>
      </c>
      <c r="AI214" s="17">
        <v>1</v>
      </c>
      <c r="AJ214" s="47">
        <f t="shared" ref="AJ214:AJ277" si="48">(SUM(Z214,AG214,AH214))*AI214</f>
        <v>0</v>
      </c>
      <c r="AK214" s="27" t="str">
        <f t="shared" si="46"/>
        <v>False</v>
      </c>
      <c r="AL214" s="27">
        <f t="shared" ref="AL214:AL277" si="49">IF(AG214&gt;U214,U214,AG214)</f>
        <v>0</v>
      </c>
    </row>
    <row r="215" spans="1:38" s="24" customFormat="1" hidden="1">
      <c r="A215" s="13"/>
      <c r="B215" s="13" t="s">
        <v>170</v>
      </c>
      <c r="C215" s="13" t="s">
        <v>61</v>
      </c>
      <c r="D215" s="27"/>
      <c r="E215" s="13">
        <v>64</v>
      </c>
      <c r="F215" s="13"/>
      <c r="G215" s="13"/>
      <c r="H215" s="13"/>
      <c r="I215" s="13"/>
      <c r="J215" s="13"/>
      <c r="K215" s="13"/>
      <c r="L215" s="13"/>
      <c r="M215" s="13"/>
      <c r="N215" s="13"/>
      <c r="O215" s="13"/>
      <c r="P215" s="13"/>
      <c r="Q215" s="13"/>
      <c r="R215" s="13"/>
      <c r="S215" s="12">
        <f>IF(F215="",0,VLOOKUP(E215,'Points Allocation'!$B$7:$F$17,2+F215,0))</f>
        <v>0</v>
      </c>
      <c r="T215" s="12">
        <f>IF(G215="",0,VLOOKUP(E215,'Points Allocation'!$B$21:$F$31,2+G215,0))</f>
        <v>0</v>
      </c>
      <c r="U215" s="12">
        <f>IF(H215="",0,VLOOKUP(E215,'Points Allocation'!$B$35:$F$47,2+H215,0))</f>
        <v>0</v>
      </c>
      <c r="V215" s="12">
        <f>IF(I215="",0,VLOOKUP(E215,'Points Allocation'!$B$49:$F$59,2+I215,0))</f>
        <v>0</v>
      </c>
      <c r="W215" s="12">
        <f>IF(J215="",0,VLOOKUP(E215,'Points Allocation'!$B$63:$F$73,2+J215,0))</f>
        <v>0</v>
      </c>
      <c r="X215" s="12">
        <f>IF(K215="",0,VLOOKUP(E215,'Points Allocation'!$B$77:$F$87,2+K215,0))</f>
        <v>0</v>
      </c>
      <c r="Y215" s="12">
        <f>IF(L215="",0,VLOOKUP(E215,'Points Allocation'!$B$91:$F$101,2+L215,0))</f>
        <v>0</v>
      </c>
      <c r="Z215" s="36">
        <f t="shared" si="43"/>
        <v>0</v>
      </c>
      <c r="AA215" s="12">
        <f>IF(M215="",0,VLOOKUP(E215,'Points Allocation'!$I$7:$M$17,2+M215,0))</f>
        <v>0</v>
      </c>
      <c r="AB215" s="12">
        <f>IF(N215="",0,VLOOKUP(E215,'Points Allocation'!$I$21:$M$31,2+N215,0))</f>
        <v>0</v>
      </c>
      <c r="AC215" s="12">
        <f>IF(O215="",0,VLOOKUP(E215,'Points Allocation'!$I$35:$M$45,2+O215,0))</f>
        <v>0</v>
      </c>
      <c r="AD215" s="12">
        <f>IF(P215="",0,VLOOKUP(E215,'Points Allocation'!$I$49:$M$59,2+P215,0))</f>
        <v>0</v>
      </c>
      <c r="AE215" s="12">
        <f>IF(Q215="",0,VLOOKUP(E215,'Points Allocation'!$I$63:$M$73,2+Q215,0))</f>
        <v>0</v>
      </c>
      <c r="AF215" s="12">
        <f>IF(R215="",0,VLOOKUP(E215,'Points Allocation'!$I$77:$M$87,2+R215,0))</f>
        <v>0</v>
      </c>
      <c r="AG215" s="36">
        <f t="shared" si="44"/>
        <v>0</v>
      </c>
      <c r="AH215" s="14">
        <f t="shared" si="47"/>
        <v>0</v>
      </c>
      <c r="AI215" s="17">
        <v>1</v>
      </c>
      <c r="AJ215" s="47">
        <f t="shared" si="48"/>
        <v>0</v>
      </c>
      <c r="AK215" s="27" t="str">
        <f t="shared" si="46"/>
        <v>False</v>
      </c>
      <c r="AL215" s="27">
        <f t="shared" si="49"/>
        <v>0</v>
      </c>
    </row>
    <row r="216" spans="1:38" s="24" customFormat="1" hidden="1">
      <c r="A216" s="13"/>
      <c r="B216" s="13" t="s">
        <v>170</v>
      </c>
      <c r="C216" s="13" t="s">
        <v>60</v>
      </c>
      <c r="D216" s="27"/>
      <c r="E216" s="13">
        <v>64</v>
      </c>
      <c r="F216" s="13"/>
      <c r="G216" s="13"/>
      <c r="H216" s="13"/>
      <c r="I216" s="13"/>
      <c r="J216" s="13"/>
      <c r="K216" s="13"/>
      <c r="L216" s="13"/>
      <c r="M216" s="13"/>
      <c r="N216" s="13"/>
      <c r="O216" s="13"/>
      <c r="P216" s="13"/>
      <c r="Q216" s="13"/>
      <c r="R216" s="13"/>
      <c r="S216" s="12">
        <f>IF(F216="",0,VLOOKUP(E216,'Points Allocation'!$B$7:$F$17,2+F216,0))</f>
        <v>0</v>
      </c>
      <c r="T216" s="12">
        <f>IF(G216="",0,VLOOKUP(E216,'Points Allocation'!$B$21:$F$31,2+G216,0))</f>
        <v>0</v>
      </c>
      <c r="U216" s="12">
        <f>IF(H216="",0,VLOOKUP(E216,'Points Allocation'!$B$35:$F$47,2+H216,0))</f>
        <v>0</v>
      </c>
      <c r="V216" s="12">
        <f>IF(I216="",0,VLOOKUP(E216,'Points Allocation'!$B$49:$F$59,2+I216,0))</f>
        <v>0</v>
      </c>
      <c r="W216" s="12">
        <f>IF(J216="",0,VLOOKUP(E216,'Points Allocation'!$B$63:$F$73,2+J216,0))</f>
        <v>0</v>
      </c>
      <c r="X216" s="12">
        <f>IF(K216="",0,VLOOKUP(E216,'Points Allocation'!$B$77:$F$87,2+K216,0))</f>
        <v>0</v>
      </c>
      <c r="Y216" s="12">
        <f>IF(L216="",0,VLOOKUP(E216,'Points Allocation'!$B$91:$F$101,2+L216,0))</f>
        <v>0</v>
      </c>
      <c r="Z216" s="36">
        <f t="shared" si="43"/>
        <v>0</v>
      </c>
      <c r="AA216" s="12">
        <f>IF(M216="",0,VLOOKUP(E216,'Points Allocation'!$I$7:$M$17,2+M216,0))</f>
        <v>0</v>
      </c>
      <c r="AB216" s="12">
        <f>IF(N216="",0,VLOOKUP(E216,'Points Allocation'!$I$21:$M$31,2+N216,0))</f>
        <v>0</v>
      </c>
      <c r="AC216" s="12">
        <f>IF(O216="",0,VLOOKUP(E216,'Points Allocation'!$I$35:$M$45,2+O216,0))</f>
        <v>0</v>
      </c>
      <c r="AD216" s="12">
        <f>IF(P216="",0,VLOOKUP(E216,'Points Allocation'!$I$49:$M$59,2+P216,0))</f>
        <v>0</v>
      </c>
      <c r="AE216" s="12">
        <f>IF(Q216="",0,VLOOKUP(E216,'Points Allocation'!$I$63:$M$73,2+Q216,0))</f>
        <v>0</v>
      </c>
      <c r="AF216" s="12">
        <f>IF(R216="",0,VLOOKUP(E216,'Points Allocation'!$I$77:$M$87,2+R216,0))</f>
        <v>0</v>
      </c>
      <c r="AG216" s="36">
        <f t="shared" si="44"/>
        <v>0</v>
      </c>
      <c r="AH216" s="14">
        <f t="shared" si="47"/>
        <v>0</v>
      </c>
      <c r="AI216" s="17">
        <v>1</v>
      </c>
      <c r="AJ216" s="47">
        <f t="shared" si="48"/>
        <v>0</v>
      </c>
      <c r="AK216" s="27" t="str">
        <f t="shared" si="46"/>
        <v>False</v>
      </c>
      <c r="AL216" s="27">
        <f t="shared" si="49"/>
        <v>0</v>
      </c>
    </row>
    <row r="217" spans="1:38" s="24" customFormat="1" hidden="1">
      <c r="A217" s="13"/>
      <c r="B217" s="13" t="s">
        <v>170</v>
      </c>
      <c r="C217" s="13" t="s">
        <v>62</v>
      </c>
      <c r="D217" s="27"/>
      <c r="E217" s="13">
        <v>64</v>
      </c>
      <c r="F217" s="13"/>
      <c r="G217" s="13"/>
      <c r="H217" s="13"/>
      <c r="I217" s="13"/>
      <c r="J217" s="13"/>
      <c r="K217" s="13"/>
      <c r="L217" s="13"/>
      <c r="M217" s="13"/>
      <c r="N217" s="13"/>
      <c r="O217" s="13"/>
      <c r="P217" s="13"/>
      <c r="Q217" s="13"/>
      <c r="R217" s="13"/>
      <c r="S217" s="12">
        <f>IF(F217="",0,VLOOKUP(E217,'Points Allocation'!$B$7:$F$17,2+F217,0))</f>
        <v>0</v>
      </c>
      <c r="T217" s="12">
        <f>IF(G217="",0,VLOOKUP(E217,'Points Allocation'!$B$21:$F$31,2+G217,0))</f>
        <v>0</v>
      </c>
      <c r="U217" s="12">
        <f>IF(H217="",0,VLOOKUP(E217,'Points Allocation'!$B$35:$F$47,2+H217,0))</f>
        <v>0</v>
      </c>
      <c r="V217" s="12">
        <f>IF(I217="",0,VLOOKUP(E217,'Points Allocation'!$B$49:$F$59,2+I217,0))</f>
        <v>0</v>
      </c>
      <c r="W217" s="12">
        <f>IF(J217="",0,VLOOKUP(E217,'Points Allocation'!$B$63:$F$73,2+J217,0))</f>
        <v>0</v>
      </c>
      <c r="X217" s="12">
        <f>IF(K217="",0,VLOOKUP(E217,'Points Allocation'!$B$77:$F$87,2+K217,0))</f>
        <v>0</v>
      </c>
      <c r="Y217" s="12">
        <f>IF(L217="",0,VLOOKUP(E217,'Points Allocation'!$B$91:$F$101,2+L217,0))</f>
        <v>0</v>
      </c>
      <c r="Z217" s="36">
        <f t="shared" si="43"/>
        <v>0</v>
      </c>
      <c r="AA217" s="12">
        <f>IF(M217="",0,VLOOKUP(E217,'Points Allocation'!$I$7:$M$17,2+M217,0))</f>
        <v>0</v>
      </c>
      <c r="AB217" s="12">
        <f>IF(N217="",0,VLOOKUP(E217,'Points Allocation'!$I$21:$M$31,2+N217,0))</f>
        <v>0</v>
      </c>
      <c r="AC217" s="12">
        <f>IF(O217="",0,VLOOKUP(E217,'Points Allocation'!$I$35:$M$45,2+O217,0))</f>
        <v>0</v>
      </c>
      <c r="AD217" s="12">
        <f>IF(P217="",0,VLOOKUP(E217,'Points Allocation'!$I$49:$M$59,2+P217,0))</f>
        <v>0</v>
      </c>
      <c r="AE217" s="12">
        <f>IF(Q217="",0,VLOOKUP(E217,'Points Allocation'!$I$63:$M$73,2+Q217,0))</f>
        <v>0</v>
      </c>
      <c r="AF217" s="12">
        <f>IF(R217="",0,VLOOKUP(E217,'Points Allocation'!$I$77:$M$87,2+R217,0))</f>
        <v>0</v>
      </c>
      <c r="AG217" s="36">
        <f t="shared" si="44"/>
        <v>0</v>
      </c>
      <c r="AH217" s="14">
        <f t="shared" si="47"/>
        <v>0</v>
      </c>
      <c r="AI217" s="17">
        <v>1</v>
      </c>
      <c r="AJ217" s="47">
        <f t="shared" si="48"/>
        <v>0</v>
      </c>
      <c r="AK217" s="27" t="str">
        <f t="shared" si="46"/>
        <v>False</v>
      </c>
      <c r="AL217" s="27">
        <f t="shared" si="49"/>
        <v>0</v>
      </c>
    </row>
    <row r="218" spans="1:38" s="24" customFormat="1" hidden="1">
      <c r="A218" s="13"/>
      <c r="B218" s="13" t="s">
        <v>170</v>
      </c>
      <c r="C218" s="13" t="s">
        <v>65</v>
      </c>
      <c r="D218" s="27"/>
      <c r="E218" s="13">
        <v>64</v>
      </c>
      <c r="F218" s="13"/>
      <c r="G218" s="13"/>
      <c r="H218" s="13"/>
      <c r="I218" s="13"/>
      <c r="J218" s="13"/>
      <c r="K218" s="13"/>
      <c r="L218" s="13"/>
      <c r="M218" s="13"/>
      <c r="N218" s="13"/>
      <c r="O218" s="13"/>
      <c r="P218" s="13"/>
      <c r="Q218" s="13"/>
      <c r="R218" s="13"/>
      <c r="S218" s="12">
        <f>IF(F218="",0,VLOOKUP(E218,'Points Allocation'!$B$7:$F$17,2+F218,0))</f>
        <v>0</v>
      </c>
      <c r="T218" s="12">
        <f>IF(G218="",0,VLOOKUP(E218,'Points Allocation'!$B$21:$F$31,2+G218,0))</f>
        <v>0</v>
      </c>
      <c r="U218" s="12">
        <f>IF(H218="",0,VLOOKUP(E218,'Points Allocation'!$B$35:$F$47,2+H218,0))</f>
        <v>0</v>
      </c>
      <c r="V218" s="12">
        <f>IF(I218="",0,VLOOKUP(E218,'Points Allocation'!$B$49:$F$59,2+I218,0))</f>
        <v>0</v>
      </c>
      <c r="W218" s="12">
        <f>IF(J218="",0,VLOOKUP(E218,'Points Allocation'!$B$63:$F$73,2+J218,0))</f>
        <v>0</v>
      </c>
      <c r="X218" s="12">
        <f>IF(K218="",0,VLOOKUP(E218,'Points Allocation'!$B$77:$F$87,2+K218,0))</f>
        <v>0</v>
      </c>
      <c r="Y218" s="12">
        <f>IF(L218="",0,VLOOKUP(E218,'Points Allocation'!$B$91:$F$101,2+L218,0))</f>
        <v>0</v>
      </c>
      <c r="Z218" s="36">
        <f t="shared" si="43"/>
        <v>0</v>
      </c>
      <c r="AA218" s="12">
        <f>IF(M218="",0,VLOOKUP(E218,'Points Allocation'!$I$7:$M$17,2+M218,0))</f>
        <v>0</v>
      </c>
      <c r="AB218" s="12">
        <f>IF(N218="",0,VLOOKUP(E218,'Points Allocation'!$I$21:$M$31,2+N218,0))</f>
        <v>0</v>
      </c>
      <c r="AC218" s="12">
        <f>IF(O218="",0,VLOOKUP(E218,'Points Allocation'!$I$35:$M$45,2+O218,0))</f>
        <v>0</v>
      </c>
      <c r="AD218" s="12">
        <f>IF(P218="",0,VLOOKUP(E218,'Points Allocation'!$I$49:$M$59,2+P218,0))</f>
        <v>0</v>
      </c>
      <c r="AE218" s="12">
        <f>IF(Q218="",0,VLOOKUP(E218,'Points Allocation'!$I$63:$M$73,2+Q218,0))</f>
        <v>0</v>
      </c>
      <c r="AF218" s="12">
        <f>IF(R218="",0,VLOOKUP(E218,'Points Allocation'!$I$77:$M$87,2+R218,0))</f>
        <v>0</v>
      </c>
      <c r="AG218" s="36">
        <f t="shared" si="44"/>
        <v>0</v>
      </c>
      <c r="AH218" s="14">
        <f t="shared" si="47"/>
        <v>0</v>
      </c>
      <c r="AI218" s="17">
        <v>1.5</v>
      </c>
      <c r="AJ218" s="47">
        <f t="shared" si="48"/>
        <v>0</v>
      </c>
      <c r="AK218" s="27" t="str">
        <f t="shared" si="46"/>
        <v>False</v>
      </c>
      <c r="AL218" s="27">
        <f t="shared" si="49"/>
        <v>0</v>
      </c>
    </row>
    <row r="219" spans="1:38" s="24" customFormat="1" hidden="1">
      <c r="A219" s="13"/>
      <c r="B219" s="13" t="s">
        <v>170</v>
      </c>
      <c r="C219" s="13" t="s">
        <v>67</v>
      </c>
      <c r="D219" s="27"/>
      <c r="E219" s="13">
        <v>64</v>
      </c>
      <c r="F219" s="13"/>
      <c r="G219" s="13"/>
      <c r="H219" s="13"/>
      <c r="I219" s="13"/>
      <c r="J219" s="13"/>
      <c r="K219" s="13"/>
      <c r="L219" s="13"/>
      <c r="M219" s="13"/>
      <c r="N219" s="13"/>
      <c r="O219" s="13"/>
      <c r="P219" s="13"/>
      <c r="Q219" s="13"/>
      <c r="R219" s="13"/>
      <c r="S219" s="12">
        <f>IF(F219="",0,VLOOKUP(E219,'Points Allocation'!$B$7:$F$17,2+F219,0))</f>
        <v>0</v>
      </c>
      <c r="T219" s="12">
        <f>IF(G219="",0,VLOOKUP(E219,'Points Allocation'!$B$21:$F$31,2+G219,0))</f>
        <v>0</v>
      </c>
      <c r="U219" s="12">
        <f>IF(H219="",0,VLOOKUP(E219,'Points Allocation'!$B$35:$F$47,2+H219,0))</f>
        <v>0</v>
      </c>
      <c r="V219" s="12">
        <f>IF(I219="",0,VLOOKUP(E219,'Points Allocation'!$B$49:$F$59,2+I219,0))</f>
        <v>0</v>
      </c>
      <c r="W219" s="12">
        <f>IF(J219="",0,VLOOKUP(E219,'Points Allocation'!$B$63:$F$73,2+J219,0))</f>
        <v>0</v>
      </c>
      <c r="X219" s="12">
        <f>IF(K219="",0,VLOOKUP(E219,'Points Allocation'!$B$77:$F$87,2+K219,0))</f>
        <v>0</v>
      </c>
      <c r="Y219" s="12">
        <f>IF(L219="",0,VLOOKUP(E219,'Points Allocation'!$B$91:$F$101,2+L219,0))</f>
        <v>0</v>
      </c>
      <c r="Z219" s="36">
        <f t="shared" si="43"/>
        <v>0</v>
      </c>
      <c r="AA219" s="12">
        <f>IF(M219="",0,VLOOKUP(E219,'Points Allocation'!$I$7:$M$17,2+M219,0))</f>
        <v>0</v>
      </c>
      <c r="AB219" s="12">
        <f>IF(N219="",0,VLOOKUP(E219,'Points Allocation'!$I$21:$M$31,2+N219,0))</f>
        <v>0</v>
      </c>
      <c r="AC219" s="12">
        <f>IF(O219="",0,VLOOKUP(E219,'Points Allocation'!$I$35:$M$45,2+O219,0))</f>
        <v>0</v>
      </c>
      <c r="AD219" s="12">
        <f>IF(P219="",0,VLOOKUP(E219,'Points Allocation'!$I$49:$M$59,2+P219,0))</f>
        <v>0</v>
      </c>
      <c r="AE219" s="12">
        <f>IF(Q219="",0,VLOOKUP(E219,'Points Allocation'!$I$63:$M$73,2+Q219,0))</f>
        <v>0</v>
      </c>
      <c r="AF219" s="12">
        <f>IF(R219="",0,VLOOKUP(E219,'Points Allocation'!$I$77:$M$87,2+R219,0))</f>
        <v>0</v>
      </c>
      <c r="AG219" s="36">
        <f t="shared" si="44"/>
        <v>0</v>
      </c>
      <c r="AH219" s="14">
        <f t="shared" si="47"/>
        <v>0</v>
      </c>
      <c r="AI219" s="17">
        <v>1</v>
      </c>
      <c r="AJ219" s="47">
        <f t="shared" si="48"/>
        <v>0</v>
      </c>
      <c r="AK219" s="27" t="str">
        <f t="shared" si="46"/>
        <v>False</v>
      </c>
      <c r="AL219" s="27">
        <f t="shared" si="49"/>
        <v>0</v>
      </c>
    </row>
    <row r="220" spans="1:38" s="24" customFormat="1" hidden="1">
      <c r="A220" s="13"/>
      <c r="B220" s="13" t="s">
        <v>170</v>
      </c>
      <c r="C220" s="13" t="s">
        <v>176</v>
      </c>
      <c r="D220" s="27"/>
      <c r="E220" s="13">
        <v>64</v>
      </c>
      <c r="F220" s="13"/>
      <c r="G220" s="13"/>
      <c r="H220" s="13"/>
      <c r="I220" s="13"/>
      <c r="J220" s="13"/>
      <c r="K220" s="13"/>
      <c r="L220" s="13"/>
      <c r="M220" s="13"/>
      <c r="N220" s="13"/>
      <c r="O220" s="13"/>
      <c r="P220" s="13"/>
      <c r="Q220" s="13"/>
      <c r="R220" s="13"/>
      <c r="S220" s="12">
        <f>IF(F220="",0,VLOOKUP(E220,'Points Allocation'!$B$7:$F$17,2+F220,0))</f>
        <v>0</v>
      </c>
      <c r="T220" s="12">
        <f>IF(G220="",0,VLOOKUP(E220,'Points Allocation'!$B$21:$F$31,2+G220,0))</f>
        <v>0</v>
      </c>
      <c r="U220" s="12">
        <f>IF(H220="",0,VLOOKUP(E220,'Points Allocation'!$B$35:$F$47,2+H220,0))</f>
        <v>0</v>
      </c>
      <c r="V220" s="12">
        <f>IF(I220="",0,VLOOKUP(E220,'Points Allocation'!$B$49:$F$59,2+I220,0))</f>
        <v>0</v>
      </c>
      <c r="W220" s="12">
        <f>IF(J220="",0,VLOOKUP(E220,'Points Allocation'!$B$63:$F$73,2+J220,0))</f>
        <v>0</v>
      </c>
      <c r="X220" s="12">
        <f>IF(K220="",0,VLOOKUP(E220,'Points Allocation'!$B$77:$F$87,2+K220,0))</f>
        <v>0</v>
      </c>
      <c r="Y220" s="12">
        <f>IF(L220="",0,VLOOKUP(E220,'Points Allocation'!$B$91:$F$101,2+L220,0))</f>
        <v>0</v>
      </c>
      <c r="Z220" s="36">
        <f t="shared" si="43"/>
        <v>0</v>
      </c>
      <c r="AA220" s="12">
        <f>IF(M220="",0,VLOOKUP(E220,'Points Allocation'!$I$7:$M$17,2+M220,0))</f>
        <v>0</v>
      </c>
      <c r="AB220" s="12">
        <f>IF(N220="",0,VLOOKUP(E220,'Points Allocation'!$I$21:$M$31,2+N220,0))</f>
        <v>0</v>
      </c>
      <c r="AC220" s="12">
        <f>IF(O220="",0,VLOOKUP(E220,'Points Allocation'!$I$35:$M$45,2+O220,0))</f>
        <v>0</v>
      </c>
      <c r="AD220" s="12">
        <f>IF(P220="",0,VLOOKUP(E220,'Points Allocation'!$I$49:$M$59,2+P220,0))</f>
        <v>0</v>
      </c>
      <c r="AE220" s="12">
        <f>IF(Q220="",0,VLOOKUP(E220,'Points Allocation'!$I$63:$M$73,2+Q220,0))</f>
        <v>0</v>
      </c>
      <c r="AF220" s="12">
        <f>IF(R220="",0,VLOOKUP(E220,'Points Allocation'!$I$77:$M$87,2+R220,0))</f>
        <v>0</v>
      </c>
      <c r="AG220" s="36">
        <f t="shared" si="44"/>
        <v>0</v>
      </c>
      <c r="AH220" s="14">
        <f t="shared" si="47"/>
        <v>0</v>
      </c>
      <c r="AI220" s="17">
        <v>1</v>
      </c>
      <c r="AJ220" s="47">
        <f t="shared" si="48"/>
        <v>0</v>
      </c>
      <c r="AK220" s="27" t="str">
        <f t="shared" si="46"/>
        <v>False</v>
      </c>
      <c r="AL220" s="27">
        <f t="shared" si="49"/>
        <v>0</v>
      </c>
    </row>
    <row r="221" spans="1:38" s="24" customFormat="1" hidden="1">
      <c r="A221" s="13"/>
      <c r="B221" s="13" t="s">
        <v>170</v>
      </c>
      <c r="C221" s="13" t="s">
        <v>68</v>
      </c>
      <c r="D221" s="27"/>
      <c r="E221" s="13">
        <v>64</v>
      </c>
      <c r="F221" s="13"/>
      <c r="G221" s="13"/>
      <c r="H221" s="13"/>
      <c r="I221" s="13"/>
      <c r="J221" s="13"/>
      <c r="K221" s="13"/>
      <c r="L221" s="13"/>
      <c r="M221" s="13"/>
      <c r="N221" s="13"/>
      <c r="O221" s="13"/>
      <c r="P221" s="13"/>
      <c r="Q221" s="13"/>
      <c r="R221" s="13"/>
      <c r="S221" s="12">
        <f>IF(F221="",0,VLOOKUP(E221,'Points Allocation'!$B$7:$F$17,2+F221,0))</f>
        <v>0</v>
      </c>
      <c r="T221" s="12">
        <f>IF(G221="",0,VLOOKUP(E221,'Points Allocation'!$B$21:$F$31,2+G221,0))</f>
        <v>0</v>
      </c>
      <c r="U221" s="12">
        <f>IF(H221="",0,VLOOKUP(E221,'Points Allocation'!$B$35:$F$47,2+H221,0))</f>
        <v>0</v>
      </c>
      <c r="V221" s="12">
        <f>IF(I221="",0,VLOOKUP(E221,'Points Allocation'!$B$49:$F$59,2+I221,0))</f>
        <v>0</v>
      </c>
      <c r="W221" s="12">
        <f>IF(J221="",0,VLOOKUP(E221,'Points Allocation'!$B$63:$F$73,2+J221,0))</f>
        <v>0</v>
      </c>
      <c r="X221" s="12">
        <f>IF(K221="",0,VLOOKUP(E221,'Points Allocation'!$B$77:$F$87,2+K221,0))</f>
        <v>0</v>
      </c>
      <c r="Y221" s="12">
        <f>IF(L221="",0,VLOOKUP(E221,'Points Allocation'!$B$91:$F$101,2+L221,0))</f>
        <v>0</v>
      </c>
      <c r="Z221" s="36">
        <f t="shared" si="43"/>
        <v>0</v>
      </c>
      <c r="AA221" s="12">
        <f>IF(M221="",0,VLOOKUP(E221,'Points Allocation'!$I$7:$M$17,2+M221,0))</f>
        <v>0</v>
      </c>
      <c r="AB221" s="12">
        <f>IF(N221="",0,VLOOKUP(E221,'Points Allocation'!$I$21:$M$31,2+N221,0))</f>
        <v>0</v>
      </c>
      <c r="AC221" s="12">
        <f>IF(O221="",0,VLOOKUP(E221,'Points Allocation'!$I$35:$M$45,2+O221,0))</f>
        <v>0</v>
      </c>
      <c r="AD221" s="12">
        <f>IF(P221="",0,VLOOKUP(E221,'Points Allocation'!$I$49:$M$59,2+P221,0))</f>
        <v>0</v>
      </c>
      <c r="AE221" s="12">
        <f>IF(Q221="",0,VLOOKUP(E221,'Points Allocation'!$I$63:$M$73,2+Q221,0))</f>
        <v>0</v>
      </c>
      <c r="AF221" s="12">
        <f>IF(R221="",0,VLOOKUP(E221,'Points Allocation'!$I$77:$M$87,2+R221,0))</f>
        <v>0</v>
      </c>
      <c r="AG221" s="36">
        <f t="shared" si="44"/>
        <v>0</v>
      </c>
      <c r="AH221" s="14">
        <f t="shared" si="47"/>
        <v>0</v>
      </c>
      <c r="AI221" s="17">
        <v>1</v>
      </c>
      <c r="AJ221" s="47">
        <f t="shared" si="48"/>
        <v>0</v>
      </c>
      <c r="AK221" s="27" t="str">
        <f t="shared" si="46"/>
        <v>False</v>
      </c>
      <c r="AL221" s="27">
        <f t="shared" si="49"/>
        <v>0</v>
      </c>
    </row>
    <row r="222" spans="1:38" s="24" customFormat="1" hidden="1">
      <c r="A222" s="13"/>
      <c r="B222" s="13" t="s">
        <v>170</v>
      </c>
      <c r="C222" s="13" t="s">
        <v>69</v>
      </c>
      <c r="D222" s="27"/>
      <c r="E222" s="13">
        <v>64</v>
      </c>
      <c r="F222" s="13"/>
      <c r="G222" s="13"/>
      <c r="H222" s="13"/>
      <c r="I222" s="13"/>
      <c r="J222" s="13"/>
      <c r="K222" s="13"/>
      <c r="L222" s="13"/>
      <c r="M222" s="13"/>
      <c r="N222" s="13"/>
      <c r="O222" s="13"/>
      <c r="P222" s="13"/>
      <c r="Q222" s="13"/>
      <c r="R222" s="13"/>
      <c r="S222" s="12">
        <f>IF(F222="",0,VLOOKUP(E222,'Points Allocation'!$B$7:$F$17,2+F222,0))</f>
        <v>0</v>
      </c>
      <c r="T222" s="12">
        <f>IF(G222="",0,VLOOKUP(E222,'Points Allocation'!$B$21:$F$31,2+G222,0))</f>
        <v>0</v>
      </c>
      <c r="U222" s="12">
        <f>IF(H222="",0,VLOOKUP(E222,'Points Allocation'!$B$35:$F$47,2+H222,0))</f>
        <v>0</v>
      </c>
      <c r="V222" s="12">
        <f>IF(I222="",0,VLOOKUP(E222,'Points Allocation'!$B$49:$F$59,2+I222,0))</f>
        <v>0</v>
      </c>
      <c r="W222" s="12">
        <f>IF(J222="",0,VLOOKUP(E222,'Points Allocation'!$B$63:$F$73,2+J222,0))</f>
        <v>0</v>
      </c>
      <c r="X222" s="12">
        <f>IF(K222="",0,VLOOKUP(E222,'Points Allocation'!$B$77:$F$87,2+K222,0))</f>
        <v>0</v>
      </c>
      <c r="Y222" s="12">
        <f>IF(L222="",0,VLOOKUP(E222,'Points Allocation'!$B$91:$F$101,2+L222,0))</f>
        <v>0</v>
      </c>
      <c r="Z222" s="36">
        <f t="shared" si="43"/>
        <v>0</v>
      </c>
      <c r="AA222" s="12">
        <f>IF(M222="",0,VLOOKUP(E222,'Points Allocation'!$I$7:$M$17,2+M222,0))</f>
        <v>0</v>
      </c>
      <c r="AB222" s="12">
        <f>IF(N222="",0,VLOOKUP(E222,'Points Allocation'!$I$21:$M$31,2+N222,0))</f>
        <v>0</v>
      </c>
      <c r="AC222" s="12">
        <f>IF(O222="",0,VLOOKUP(E222,'Points Allocation'!$I$35:$M$45,2+O222,0))</f>
        <v>0</v>
      </c>
      <c r="AD222" s="12">
        <f>IF(P222="",0,VLOOKUP(E222,'Points Allocation'!$I$49:$M$59,2+P222,0))</f>
        <v>0</v>
      </c>
      <c r="AE222" s="12">
        <f>IF(Q222="",0,VLOOKUP(E222,'Points Allocation'!$I$63:$M$73,2+Q222,0))</f>
        <v>0</v>
      </c>
      <c r="AF222" s="12">
        <f>IF(R222="",0,VLOOKUP(E222,'Points Allocation'!$I$77:$M$87,2+R222,0))</f>
        <v>0</v>
      </c>
      <c r="AG222" s="36">
        <f t="shared" si="44"/>
        <v>0</v>
      </c>
      <c r="AH222" s="14">
        <f t="shared" si="47"/>
        <v>0</v>
      </c>
      <c r="AI222" s="17">
        <v>1</v>
      </c>
      <c r="AJ222" s="47">
        <f t="shared" si="48"/>
        <v>0</v>
      </c>
      <c r="AK222" s="27" t="str">
        <f t="shared" si="46"/>
        <v>False</v>
      </c>
      <c r="AL222" s="27">
        <f t="shared" si="49"/>
        <v>0</v>
      </c>
    </row>
    <row r="223" spans="1:38" s="24" customFormat="1" hidden="1">
      <c r="A223" s="13"/>
      <c r="B223" s="13" t="s">
        <v>170</v>
      </c>
      <c r="C223" s="13" t="s">
        <v>153</v>
      </c>
      <c r="D223" s="27"/>
      <c r="E223" s="13">
        <v>64</v>
      </c>
      <c r="F223" s="13"/>
      <c r="G223" s="13"/>
      <c r="H223" s="13"/>
      <c r="I223" s="13"/>
      <c r="J223" s="13"/>
      <c r="K223" s="13"/>
      <c r="L223" s="13"/>
      <c r="M223" s="13"/>
      <c r="N223" s="13"/>
      <c r="O223" s="13"/>
      <c r="P223" s="13"/>
      <c r="Q223" s="13"/>
      <c r="R223" s="13"/>
      <c r="S223" s="12">
        <f>IF(F223="",0,VLOOKUP(E223,'Points Allocation'!$B$7:$F$17,2+F223,0))</f>
        <v>0</v>
      </c>
      <c r="T223" s="12">
        <f>IF(G223="",0,VLOOKUP(E223,'Points Allocation'!$B$21:$F$31,2+G223,0))</f>
        <v>0</v>
      </c>
      <c r="U223" s="12">
        <f>IF(H223="",0,VLOOKUP(E223,'Points Allocation'!$B$35:$F$47,2+H223,0))</f>
        <v>0</v>
      </c>
      <c r="V223" s="12">
        <f>IF(I223="",0,VLOOKUP(E223,'Points Allocation'!$B$49:$F$59,2+I223,0))</f>
        <v>0</v>
      </c>
      <c r="W223" s="12">
        <f>IF(J223="",0,VLOOKUP(E223,'Points Allocation'!$B$63:$F$73,2+J223,0))</f>
        <v>0</v>
      </c>
      <c r="X223" s="12">
        <f>IF(K223="",0,VLOOKUP(E223,'Points Allocation'!$B$77:$F$87,2+K223,0))</f>
        <v>0</v>
      </c>
      <c r="Y223" s="12">
        <f>IF(L223="",0,VLOOKUP(E223,'Points Allocation'!$B$91:$F$101,2+L223,0))</f>
        <v>0</v>
      </c>
      <c r="Z223" s="36">
        <f t="shared" si="43"/>
        <v>0</v>
      </c>
      <c r="AA223" s="12">
        <f>IF(M223="",0,VLOOKUP(E223,'Points Allocation'!$I$7:$M$17,2+M223,0))</f>
        <v>0</v>
      </c>
      <c r="AB223" s="12">
        <f>IF(N223="",0,VLOOKUP(E223,'Points Allocation'!$I$21:$M$31,2+N223,0))</f>
        <v>0</v>
      </c>
      <c r="AC223" s="12">
        <f>IF(O223="",0,VLOOKUP(E223,'Points Allocation'!$I$35:$M$45,2+O223,0))</f>
        <v>0</v>
      </c>
      <c r="AD223" s="12">
        <f>IF(P223="",0,VLOOKUP(E223,'Points Allocation'!$I$49:$M$59,2+P223,0))</f>
        <v>0</v>
      </c>
      <c r="AE223" s="12">
        <f>IF(Q223="",0,VLOOKUP(E223,'Points Allocation'!$I$63:$M$73,2+Q223,0))</f>
        <v>0</v>
      </c>
      <c r="AF223" s="12">
        <f>IF(R223="",0,VLOOKUP(E223,'Points Allocation'!$I$77:$M$87,2+R223,0))</f>
        <v>0</v>
      </c>
      <c r="AG223" s="36">
        <f t="shared" si="44"/>
        <v>0</v>
      </c>
      <c r="AH223" s="14">
        <f t="shared" si="47"/>
        <v>0</v>
      </c>
      <c r="AI223" s="17">
        <v>1</v>
      </c>
      <c r="AJ223" s="47">
        <f t="shared" si="48"/>
        <v>0</v>
      </c>
      <c r="AK223" s="27" t="str">
        <f t="shared" si="46"/>
        <v>False</v>
      </c>
      <c r="AL223" s="27">
        <f t="shared" si="49"/>
        <v>0</v>
      </c>
    </row>
    <row r="224" spans="1:38" s="24" customFormat="1" hidden="1">
      <c r="A224" s="13"/>
      <c r="B224" s="13" t="s">
        <v>170</v>
      </c>
      <c r="C224" s="13" t="s">
        <v>154</v>
      </c>
      <c r="D224" s="27"/>
      <c r="E224" s="13">
        <v>64</v>
      </c>
      <c r="F224" s="13"/>
      <c r="G224" s="13"/>
      <c r="H224" s="13"/>
      <c r="I224" s="13"/>
      <c r="J224" s="13"/>
      <c r="K224" s="13"/>
      <c r="L224" s="13"/>
      <c r="M224" s="13"/>
      <c r="N224" s="13"/>
      <c r="O224" s="13"/>
      <c r="P224" s="13"/>
      <c r="Q224" s="13"/>
      <c r="R224" s="13"/>
      <c r="S224" s="12">
        <f>IF(F224="",0,VLOOKUP(E224,'Points Allocation'!$B$7:$F$17,2+F224,0))</f>
        <v>0</v>
      </c>
      <c r="T224" s="12">
        <f>IF(G224="",0,VLOOKUP(E224,'Points Allocation'!$B$21:$F$31,2+G224,0))</f>
        <v>0</v>
      </c>
      <c r="U224" s="12">
        <f>IF(H224="",0,VLOOKUP(E224,'Points Allocation'!$B$35:$F$47,2+H224,0))</f>
        <v>0</v>
      </c>
      <c r="V224" s="12">
        <f>IF(I224="",0,VLOOKUP(E224,'Points Allocation'!$B$49:$F$59,2+I224,0))</f>
        <v>0</v>
      </c>
      <c r="W224" s="12">
        <f>IF(J224="",0,VLOOKUP(E224,'Points Allocation'!$B$63:$F$73,2+J224,0))</f>
        <v>0</v>
      </c>
      <c r="X224" s="12">
        <f>IF(K224="",0,VLOOKUP(E224,'Points Allocation'!$B$77:$F$87,2+K224,0))</f>
        <v>0</v>
      </c>
      <c r="Y224" s="12">
        <f>IF(L224="",0,VLOOKUP(E224,'Points Allocation'!$B$91:$F$101,2+L224,0))</f>
        <v>0</v>
      </c>
      <c r="Z224" s="36">
        <f t="shared" si="43"/>
        <v>0</v>
      </c>
      <c r="AA224" s="12">
        <f>IF(M224="",0,VLOOKUP(E224,'Points Allocation'!$I$7:$M$17,2+M224,0))</f>
        <v>0</v>
      </c>
      <c r="AB224" s="12">
        <f>IF(N224="",0,VLOOKUP(E224,'Points Allocation'!$I$21:$M$31,2+N224,0))</f>
        <v>0</v>
      </c>
      <c r="AC224" s="12">
        <f>IF(O224="",0,VLOOKUP(E224,'Points Allocation'!$I$35:$M$45,2+O224,0))</f>
        <v>0</v>
      </c>
      <c r="AD224" s="12">
        <f>IF(P224="",0,VLOOKUP(E224,'Points Allocation'!$I$49:$M$59,2+P224,0))</f>
        <v>0</v>
      </c>
      <c r="AE224" s="12">
        <f>IF(Q224="",0,VLOOKUP(E224,'Points Allocation'!$I$63:$M$73,2+Q224,0))</f>
        <v>0</v>
      </c>
      <c r="AF224" s="12">
        <f>IF(R224="",0,VLOOKUP(E224,'Points Allocation'!$I$77:$M$87,2+R224,0))</f>
        <v>0</v>
      </c>
      <c r="AG224" s="36">
        <f t="shared" si="44"/>
        <v>0</v>
      </c>
      <c r="AH224" s="14">
        <f t="shared" si="47"/>
        <v>0</v>
      </c>
      <c r="AI224" s="17">
        <v>1</v>
      </c>
      <c r="AJ224" s="47">
        <f t="shared" si="48"/>
        <v>0</v>
      </c>
      <c r="AK224" s="27" t="str">
        <f t="shared" si="46"/>
        <v>False</v>
      </c>
      <c r="AL224" s="27">
        <f t="shared" si="49"/>
        <v>0</v>
      </c>
    </row>
    <row r="225" spans="1:38" s="24" customFormat="1" hidden="1">
      <c r="A225" s="13"/>
      <c r="B225" s="13" t="s">
        <v>170</v>
      </c>
      <c r="C225" s="13" t="s">
        <v>155</v>
      </c>
      <c r="D225" s="27"/>
      <c r="E225" s="13">
        <v>64</v>
      </c>
      <c r="F225" s="13"/>
      <c r="G225" s="13"/>
      <c r="H225" s="13"/>
      <c r="I225" s="13"/>
      <c r="J225" s="13"/>
      <c r="K225" s="13"/>
      <c r="L225" s="13"/>
      <c r="M225" s="13"/>
      <c r="N225" s="13"/>
      <c r="O225" s="13"/>
      <c r="P225" s="13"/>
      <c r="Q225" s="13"/>
      <c r="R225" s="13"/>
      <c r="S225" s="12">
        <f>IF(F225="",0,VLOOKUP(E225,'Points Allocation'!$B$7:$F$17,2+F225,0))</f>
        <v>0</v>
      </c>
      <c r="T225" s="12">
        <f>IF(G225="",0,VLOOKUP(E225,'Points Allocation'!$B$21:$F$31,2+G225,0))</f>
        <v>0</v>
      </c>
      <c r="U225" s="12">
        <f>IF(H225="",0,VLOOKUP(E225,'Points Allocation'!$B$35:$F$47,2+H225,0))</f>
        <v>0</v>
      </c>
      <c r="V225" s="12">
        <f>IF(I225="",0,VLOOKUP(E225,'Points Allocation'!$B$49:$F$59,2+I225,0))</f>
        <v>0</v>
      </c>
      <c r="W225" s="12">
        <f>IF(J225="",0,VLOOKUP(E225,'Points Allocation'!$B$63:$F$73,2+J225,0))</f>
        <v>0</v>
      </c>
      <c r="X225" s="12">
        <f>IF(K225="",0,VLOOKUP(E225,'Points Allocation'!$B$77:$F$87,2+K225,0))</f>
        <v>0</v>
      </c>
      <c r="Y225" s="12">
        <f>IF(L225="",0,VLOOKUP(E225,'Points Allocation'!$B$91:$F$101,2+L225,0))</f>
        <v>0</v>
      </c>
      <c r="Z225" s="36">
        <f t="shared" si="43"/>
        <v>0</v>
      </c>
      <c r="AA225" s="12">
        <f>IF(M225="",0,VLOOKUP(E225,'Points Allocation'!$I$7:$M$17,2+M225,0))</f>
        <v>0</v>
      </c>
      <c r="AB225" s="12">
        <f>IF(N225="",0,VLOOKUP(E225,'Points Allocation'!$I$21:$M$31,2+N225,0))</f>
        <v>0</v>
      </c>
      <c r="AC225" s="12">
        <f>IF(O225="",0,VLOOKUP(E225,'Points Allocation'!$I$35:$M$45,2+O225,0))</f>
        <v>0</v>
      </c>
      <c r="AD225" s="12">
        <f>IF(P225="",0,VLOOKUP(E225,'Points Allocation'!$I$49:$M$59,2+P225,0))</f>
        <v>0</v>
      </c>
      <c r="AE225" s="12">
        <f>IF(Q225="",0,VLOOKUP(E225,'Points Allocation'!$I$63:$M$73,2+Q225,0))</f>
        <v>0</v>
      </c>
      <c r="AF225" s="12">
        <f>IF(R225="",0,VLOOKUP(E225,'Points Allocation'!$I$77:$M$87,2+R225,0))</f>
        <v>0</v>
      </c>
      <c r="AG225" s="36">
        <f t="shared" si="44"/>
        <v>0</v>
      </c>
      <c r="AH225" s="14">
        <f t="shared" si="47"/>
        <v>0</v>
      </c>
      <c r="AI225" s="17">
        <v>1</v>
      </c>
      <c r="AJ225" s="47">
        <f t="shared" si="48"/>
        <v>0</v>
      </c>
      <c r="AK225" s="27" t="str">
        <f t="shared" si="46"/>
        <v>False</v>
      </c>
      <c r="AL225" s="27">
        <f t="shared" si="49"/>
        <v>0</v>
      </c>
    </row>
    <row r="226" spans="1:38" s="24" customFormat="1" hidden="1">
      <c r="A226" s="13"/>
      <c r="B226" s="13" t="s">
        <v>170</v>
      </c>
      <c r="C226" s="13" t="s">
        <v>156</v>
      </c>
      <c r="D226" s="27"/>
      <c r="E226" s="13">
        <v>64</v>
      </c>
      <c r="F226" s="13"/>
      <c r="G226" s="13"/>
      <c r="H226" s="13"/>
      <c r="I226" s="13"/>
      <c r="J226" s="13"/>
      <c r="K226" s="13"/>
      <c r="L226" s="13"/>
      <c r="M226" s="13"/>
      <c r="N226" s="13"/>
      <c r="O226" s="13"/>
      <c r="P226" s="13"/>
      <c r="Q226" s="13"/>
      <c r="R226" s="13"/>
      <c r="S226" s="12">
        <f>IF(F226="",0,VLOOKUP(E226,'Points Allocation'!$B$7:$F$17,2+F226,0))</f>
        <v>0</v>
      </c>
      <c r="T226" s="12">
        <f>IF(G226="",0,VLOOKUP(E226,'Points Allocation'!$B$21:$F$31,2+G226,0))</f>
        <v>0</v>
      </c>
      <c r="U226" s="12">
        <f>IF(H226="",0,VLOOKUP(E226,'Points Allocation'!$B$35:$F$47,2+H226,0))</f>
        <v>0</v>
      </c>
      <c r="V226" s="12">
        <f>IF(I226="",0,VLOOKUP(E226,'Points Allocation'!$B$49:$F$59,2+I226,0))</f>
        <v>0</v>
      </c>
      <c r="W226" s="12">
        <f>IF(J226="",0,VLOOKUP(E226,'Points Allocation'!$B$63:$F$73,2+J226,0))</f>
        <v>0</v>
      </c>
      <c r="X226" s="12">
        <f>IF(K226="",0,VLOOKUP(E226,'Points Allocation'!$B$77:$F$87,2+K226,0))</f>
        <v>0</v>
      </c>
      <c r="Y226" s="12">
        <f>IF(L226="",0,VLOOKUP(E226,'Points Allocation'!$B$91:$F$101,2+L226,0))</f>
        <v>0</v>
      </c>
      <c r="Z226" s="36">
        <f t="shared" si="43"/>
        <v>0</v>
      </c>
      <c r="AA226" s="12">
        <f>IF(M226="",0,VLOOKUP(E226,'Points Allocation'!$I$7:$M$17,2+M226,0))</f>
        <v>0</v>
      </c>
      <c r="AB226" s="12">
        <f>IF(N226="",0,VLOOKUP(E226,'Points Allocation'!$I$21:$M$31,2+N226,0))</f>
        <v>0</v>
      </c>
      <c r="AC226" s="12">
        <f>IF(O226="",0,VLOOKUP(E226,'Points Allocation'!$I$35:$M$45,2+O226,0))</f>
        <v>0</v>
      </c>
      <c r="AD226" s="12">
        <f>IF(P226="",0,VLOOKUP(E226,'Points Allocation'!$I$49:$M$59,2+P226,0))</f>
        <v>0</v>
      </c>
      <c r="AE226" s="12">
        <f>IF(Q226="",0,VLOOKUP(E226,'Points Allocation'!$I$63:$M$73,2+Q226,0))</f>
        <v>0</v>
      </c>
      <c r="AF226" s="12">
        <f>IF(R226="",0,VLOOKUP(E226,'Points Allocation'!$I$77:$M$87,2+R226,0))</f>
        <v>0</v>
      </c>
      <c r="AG226" s="36">
        <f t="shared" si="44"/>
        <v>0</v>
      </c>
      <c r="AH226" s="14">
        <f t="shared" si="47"/>
        <v>0</v>
      </c>
      <c r="AI226" s="17">
        <v>1</v>
      </c>
      <c r="AJ226" s="47">
        <f t="shared" si="48"/>
        <v>0</v>
      </c>
      <c r="AK226" s="27" t="str">
        <f t="shared" si="46"/>
        <v>False</v>
      </c>
      <c r="AL226" s="27">
        <f t="shared" si="49"/>
        <v>0</v>
      </c>
    </row>
    <row r="227" spans="1:38" s="24" customFormat="1" hidden="1">
      <c r="A227" s="13"/>
      <c r="B227" s="13" t="s">
        <v>170</v>
      </c>
      <c r="C227" s="13" t="s">
        <v>157</v>
      </c>
      <c r="D227" s="27"/>
      <c r="E227" s="13">
        <v>64</v>
      </c>
      <c r="F227" s="13"/>
      <c r="G227" s="13"/>
      <c r="H227" s="13"/>
      <c r="I227" s="13"/>
      <c r="J227" s="13"/>
      <c r="K227" s="13"/>
      <c r="L227" s="13"/>
      <c r="M227" s="13"/>
      <c r="N227" s="13"/>
      <c r="O227" s="13"/>
      <c r="P227" s="13"/>
      <c r="Q227" s="13"/>
      <c r="R227" s="13"/>
      <c r="S227" s="12">
        <f>IF(F227="",0,VLOOKUP(E227,'Points Allocation'!$B$7:$F$17,2+F227,0))</f>
        <v>0</v>
      </c>
      <c r="T227" s="12">
        <f>IF(G227="",0,VLOOKUP(E227,'Points Allocation'!$B$21:$F$31,2+G227,0))</f>
        <v>0</v>
      </c>
      <c r="U227" s="12">
        <f>IF(H227="",0,VLOOKUP(E227,'Points Allocation'!$B$35:$F$47,2+H227,0))</f>
        <v>0</v>
      </c>
      <c r="V227" s="12">
        <f>IF(I227="",0,VLOOKUP(E227,'Points Allocation'!$B$49:$F$59,2+I227,0))</f>
        <v>0</v>
      </c>
      <c r="W227" s="12">
        <f>IF(J227="",0,VLOOKUP(E227,'Points Allocation'!$B$63:$F$73,2+J227,0))</f>
        <v>0</v>
      </c>
      <c r="X227" s="12">
        <f>IF(K227="",0,VLOOKUP(E227,'Points Allocation'!$B$77:$F$87,2+K227,0))</f>
        <v>0</v>
      </c>
      <c r="Y227" s="12">
        <f>IF(L227="",0,VLOOKUP(E227,'Points Allocation'!$B$91:$F$101,2+L227,0))</f>
        <v>0</v>
      </c>
      <c r="Z227" s="36">
        <f t="shared" si="43"/>
        <v>0</v>
      </c>
      <c r="AA227" s="12">
        <f>IF(M227="",0,VLOOKUP(E227,'Points Allocation'!$I$7:$M$17,2+M227,0))</f>
        <v>0</v>
      </c>
      <c r="AB227" s="12">
        <f>IF(N227="",0,VLOOKUP(E227,'Points Allocation'!$I$21:$M$31,2+N227,0))</f>
        <v>0</v>
      </c>
      <c r="AC227" s="12">
        <f>IF(O227="",0,VLOOKUP(E227,'Points Allocation'!$I$35:$M$45,2+O227,0))</f>
        <v>0</v>
      </c>
      <c r="AD227" s="12">
        <f>IF(P227="",0,VLOOKUP(E227,'Points Allocation'!$I$49:$M$59,2+P227,0))</f>
        <v>0</v>
      </c>
      <c r="AE227" s="12">
        <f>IF(Q227="",0,VLOOKUP(E227,'Points Allocation'!$I$63:$M$73,2+Q227,0))</f>
        <v>0</v>
      </c>
      <c r="AF227" s="12">
        <f>IF(R227="",0,VLOOKUP(E227,'Points Allocation'!$I$77:$M$87,2+R227,0))</f>
        <v>0</v>
      </c>
      <c r="AG227" s="36">
        <f t="shared" si="44"/>
        <v>0</v>
      </c>
      <c r="AH227" s="14">
        <f t="shared" si="47"/>
        <v>0</v>
      </c>
      <c r="AI227" s="17">
        <v>1</v>
      </c>
      <c r="AJ227" s="47">
        <f t="shared" si="48"/>
        <v>0</v>
      </c>
      <c r="AK227" s="27" t="str">
        <f t="shared" si="46"/>
        <v>False</v>
      </c>
      <c r="AL227" s="27">
        <f t="shared" si="49"/>
        <v>0</v>
      </c>
    </row>
    <row r="228" spans="1:38" s="24" customFormat="1" hidden="1">
      <c r="A228" s="13"/>
      <c r="B228" s="13" t="s">
        <v>170</v>
      </c>
      <c r="C228" s="13" t="s">
        <v>158</v>
      </c>
      <c r="D228" s="27"/>
      <c r="E228" s="13">
        <v>64</v>
      </c>
      <c r="F228" s="13"/>
      <c r="G228" s="13"/>
      <c r="H228" s="13"/>
      <c r="I228" s="13"/>
      <c r="J228" s="13"/>
      <c r="K228" s="13"/>
      <c r="L228" s="13"/>
      <c r="M228" s="13"/>
      <c r="N228" s="13"/>
      <c r="O228" s="13"/>
      <c r="P228" s="13"/>
      <c r="Q228" s="13"/>
      <c r="R228" s="13"/>
      <c r="S228" s="12">
        <f>IF(F228="",0,VLOOKUP(E228,'Points Allocation'!$B$7:$F$17,2+F228,0))</f>
        <v>0</v>
      </c>
      <c r="T228" s="12">
        <f>IF(G228="",0,VLOOKUP(E228,'Points Allocation'!$B$21:$F$31,2+G228,0))</f>
        <v>0</v>
      </c>
      <c r="U228" s="12">
        <f>IF(H228="",0,VLOOKUP(E228,'Points Allocation'!$B$35:$F$47,2+H228,0))</f>
        <v>0</v>
      </c>
      <c r="V228" s="12">
        <f>IF(I228="",0,VLOOKUP(E228,'Points Allocation'!$B$49:$F$59,2+I228,0))</f>
        <v>0</v>
      </c>
      <c r="W228" s="12">
        <f>IF(J228="",0,VLOOKUP(E228,'Points Allocation'!$B$63:$F$73,2+J228,0))</f>
        <v>0</v>
      </c>
      <c r="X228" s="12">
        <f>IF(K228="",0,VLOOKUP(E228,'Points Allocation'!$B$77:$F$87,2+K228,0))</f>
        <v>0</v>
      </c>
      <c r="Y228" s="12">
        <f>IF(L228="",0,VLOOKUP(E228,'Points Allocation'!$B$91:$F$101,2+L228,0))</f>
        <v>0</v>
      </c>
      <c r="Z228" s="36">
        <f t="shared" si="43"/>
        <v>0</v>
      </c>
      <c r="AA228" s="12">
        <f>IF(M228="",0,VLOOKUP(E228,'Points Allocation'!$I$7:$M$17,2+M228,0))</f>
        <v>0</v>
      </c>
      <c r="AB228" s="12">
        <f>IF(N228="",0,VLOOKUP(E228,'Points Allocation'!$I$21:$M$31,2+N228,0))</f>
        <v>0</v>
      </c>
      <c r="AC228" s="12">
        <f>IF(O228="",0,VLOOKUP(E228,'Points Allocation'!$I$35:$M$45,2+O228,0))</f>
        <v>0</v>
      </c>
      <c r="AD228" s="12">
        <f>IF(P228="",0,VLOOKUP(E228,'Points Allocation'!$I$49:$M$59,2+P228,0))</f>
        <v>0</v>
      </c>
      <c r="AE228" s="12">
        <f>IF(Q228="",0,VLOOKUP(E228,'Points Allocation'!$I$63:$M$73,2+Q228,0))</f>
        <v>0</v>
      </c>
      <c r="AF228" s="12">
        <f>IF(R228="",0,VLOOKUP(E228,'Points Allocation'!$I$77:$M$87,2+R228,0))</f>
        <v>0</v>
      </c>
      <c r="AG228" s="36">
        <f t="shared" si="44"/>
        <v>0</v>
      </c>
      <c r="AH228" s="14">
        <f t="shared" si="47"/>
        <v>0</v>
      </c>
      <c r="AI228" s="17">
        <v>1</v>
      </c>
      <c r="AJ228" s="47">
        <f t="shared" si="48"/>
        <v>0</v>
      </c>
      <c r="AK228" s="27" t="str">
        <f t="shared" si="46"/>
        <v>False</v>
      </c>
      <c r="AL228" s="27">
        <f t="shared" si="49"/>
        <v>0</v>
      </c>
    </row>
    <row r="229" spans="1:38" s="24" customFormat="1" hidden="1">
      <c r="A229" s="13"/>
      <c r="B229" s="13" t="s">
        <v>171</v>
      </c>
      <c r="C229" s="13" t="s">
        <v>64</v>
      </c>
      <c r="D229" s="27"/>
      <c r="E229" s="13">
        <v>64</v>
      </c>
      <c r="F229" s="13"/>
      <c r="G229" s="13"/>
      <c r="H229" s="13"/>
      <c r="I229" s="13"/>
      <c r="J229" s="13"/>
      <c r="K229" s="13"/>
      <c r="L229" s="13"/>
      <c r="M229" s="13"/>
      <c r="N229" s="13"/>
      <c r="O229" s="13"/>
      <c r="P229" s="13"/>
      <c r="Q229" s="13"/>
      <c r="R229" s="13"/>
      <c r="S229" s="12">
        <f>IF(F229="",0,VLOOKUP(E229,'Points Allocation'!$B$7:$F$17,2+F229,0))</f>
        <v>0</v>
      </c>
      <c r="T229" s="12">
        <f>IF(G229="",0,VLOOKUP(E229,'Points Allocation'!$B$21:$F$31,2+G229,0))</f>
        <v>0</v>
      </c>
      <c r="U229" s="12">
        <f>IF(H229="",0,VLOOKUP(E229,'Points Allocation'!$B$35:$F$47,2+H229,0))</f>
        <v>0</v>
      </c>
      <c r="V229" s="12">
        <f>IF(I229="",0,VLOOKUP(E229,'Points Allocation'!$B$49:$F$59,2+I229,0))</f>
        <v>0</v>
      </c>
      <c r="W229" s="12">
        <f>IF(J229="",0,VLOOKUP(E229,'Points Allocation'!$B$63:$F$73,2+J229,0))</f>
        <v>0</v>
      </c>
      <c r="X229" s="12">
        <f>IF(K229="",0,VLOOKUP(E229,'Points Allocation'!$B$77:$F$87,2+K229,0))</f>
        <v>0</v>
      </c>
      <c r="Y229" s="12">
        <f>IF(L229="",0,VLOOKUP(E229,'Points Allocation'!$B$91:$F$101,2+L229,0))</f>
        <v>0</v>
      </c>
      <c r="Z229" s="36">
        <f t="shared" si="43"/>
        <v>0</v>
      </c>
      <c r="AA229" s="12">
        <f>IF(M229="",0,VLOOKUP(E229,'Points Allocation'!$I$7:$M$17,2+M229,0))</f>
        <v>0</v>
      </c>
      <c r="AB229" s="12">
        <f>IF(N229="",0,VLOOKUP(E229,'Points Allocation'!$I$21:$M$31,2+N229,0))</f>
        <v>0</v>
      </c>
      <c r="AC229" s="12">
        <f>IF(O229="",0,VLOOKUP(E229,'Points Allocation'!$I$35:$M$45,2+O229,0))</f>
        <v>0</v>
      </c>
      <c r="AD229" s="12">
        <f>IF(P229="",0,VLOOKUP(E229,'Points Allocation'!$I$49:$M$59,2+P229,0))</f>
        <v>0</v>
      </c>
      <c r="AE229" s="12">
        <f>IF(Q229="",0,VLOOKUP(E229,'Points Allocation'!$I$63:$M$73,2+Q229,0))</f>
        <v>0</v>
      </c>
      <c r="AF229" s="12">
        <f>IF(R229="",0,VLOOKUP(E229,'Points Allocation'!$I$77:$M$87,2+R229,0))</f>
        <v>0</v>
      </c>
      <c r="AG229" s="36">
        <f t="shared" si="44"/>
        <v>0</v>
      </c>
      <c r="AH229" s="14">
        <f>IF(AK229="False",0,-AL229)</f>
        <v>0</v>
      </c>
      <c r="AI229" s="17">
        <v>1</v>
      </c>
      <c r="AJ229" s="47">
        <f t="shared" si="48"/>
        <v>0</v>
      </c>
      <c r="AK229" s="27" t="str">
        <f t="shared" si="46"/>
        <v>False</v>
      </c>
      <c r="AL229" s="27">
        <f t="shared" si="49"/>
        <v>0</v>
      </c>
    </row>
    <row r="230" spans="1:38" s="24" customFormat="1" hidden="1">
      <c r="A230" s="13"/>
      <c r="B230" s="13" t="s">
        <v>171</v>
      </c>
      <c r="C230" s="13" t="s">
        <v>63</v>
      </c>
      <c r="D230" s="27"/>
      <c r="E230" s="13">
        <v>64</v>
      </c>
      <c r="F230" s="13"/>
      <c r="G230" s="13"/>
      <c r="H230" s="13"/>
      <c r="I230" s="13"/>
      <c r="J230" s="13"/>
      <c r="K230" s="13"/>
      <c r="L230" s="13"/>
      <c r="M230" s="13"/>
      <c r="N230" s="13"/>
      <c r="O230" s="13"/>
      <c r="P230" s="13"/>
      <c r="Q230" s="13"/>
      <c r="R230" s="13"/>
      <c r="S230" s="12">
        <f>IF(F230="",0,VLOOKUP(E230,'Points Allocation'!$B$7:$F$17,2+F230,0))</f>
        <v>0</v>
      </c>
      <c r="T230" s="12">
        <f>IF(G230="",0,VLOOKUP(E230,'Points Allocation'!$B$21:$F$31,2+G230,0))</f>
        <v>0</v>
      </c>
      <c r="U230" s="12">
        <f>IF(H230="",0,VLOOKUP(E230,'Points Allocation'!$B$35:$F$47,2+H230,0))</f>
        <v>0</v>
      </c>
      <c r="V230" s="12">
        <f>IF(I230="",0,VLOOKUP(E230,'Points Allocation'!$B$49:$F$59,2+I230,0))</f>
        <v>0</v>
      </c>
      <c r="W230" s="12">
        <f>IF(J230="",0,VLOOKUP(E230,'Points Allocation'!$B$63:$F$73,2+J230,0))</f>
        <v>0</v>
      </c>
      <c r="X230" s="12">
        <f>IF(K230="",0,VLOOKUP(E230,'Points Allocation'!$B$77:$F$87,2+K230,0))</f>
        <v>0</v>
      </c>
      <c r="Y230" s="12">
        <f>IF(L230="",0,VLOOKUP(E230,'Points Allocation'!$B$91:$F$101,2+L230,0))</f>
        <v>0</v>
      </c>
      <c r="Z230" s="36">
        <f t="shared" si="43"/>
        <v>0</v>
      </c>
      <c r="AA230" s="12">
        <f>IF(M230="",0,VLOOKUP(E230,'Points Allocation'!$I$7:$M$17,2+M230,0))</f>
        <v>0</v>
      </c>
      <c r="AB230" s="12">
        <f>IF(N230="",0,VLOOKUP(E230,'Points Allocation'!$I$21:$M$31,2+N230,0))</f>
        <v>0</v>
      </c>
      <c r="AC230" s="12">
        <f>IF(O230="",0,VLOOKUP(E230,'Points Allocation'!$I$35:$M$45,2+O230,0))</f>
        <v>0</v>
      </c>
      <c r="AD230" s="12">
        <f>IF(P230="",0,VLOOKUP(E230,'Points Allocation'!$I$49:$M$59,2+P230,0))</f>
        <v>0</v>
      </c>
      <c r="AE230" s="12">
        <f>IF(Q230="",0,VLOOKUP(E230,'Points Allocation'!$I$63:$M$73,2+Q230,0))</f>
        <v>0</v>
      </c>
      <c r="AF230" s="12">
        <f>IF(R230="",0,VLOOKUP(E230,'Points Allocation'!$I$77:$M$87,2+R230,0))</f>
        <v>0</v>
      </c>
      <c r="AG230" s="36">
        <f t="shared" si="44"/>
        <v>0</v>
      </c>
      <c r="AH230" s="14">
        <f t="shared" ref="AH230:AH244" si="50">IF(AK230="False",0,-AL230)</f>
        <v>0</v>
      </c>
      <c r="AI230" s="17">
        <v>1</v>
      </c>
      <c r="AJ230" s="47">
        <f t="shared" si="48"/>
        <v>0</v>
      </c>
      <c r="AK230" s="27" t="str">
        <f t="shared" si="46"/>
        <v>False</v>
      </c>
      <c r="AL230" s="27">
        <f t="shared" si="49"/>
        <v>0</v>
      </c>
    </row>
    <row r="231" spans="1:38" s="24" customFormat="1" hidden="1">
      <c r="A231" s="13"/>
      <c r="B231" s="13" t="s">
        <v>171</v>
      </c>
      <c r="C231" s="13" t="s">
        <v>61</v>
      </c>
      <c r="D231" s="27"/>
      <c r="E231" s="13">
        <v>64</v>
      </c>
      <c r="F231" s="13"/>
      <c r="G231" s="13"/>
      <c r="H231" s="13"/>
      <c r="I231" s="13"/>
      <c r="J231" s="13"/>
      <c r="K231" s="13"/>
      <c r="L231" s="13"/>
      <c r="M231" s="13"/>
      <c r="N231" s="13"/>
      <c r="O231" s="13"/>
      <c r="P231" s="13"/>
      <c r="Q231" s="13"/>
      <c r="R231" s="13"/>
      <c r="S231" s="12">
        <f>IF(F231="",0,VLOOKUP(E231,'Points Allocation'!$B$7:$F$17,2+F231,0))</f>
        <v>0</v>
      </c>
      <c r="T231" s="12">
        <f>IF(G231="",0,VLOOKUP(E231,'Points Allocation'!$B$21:$F$31,2+G231,0))</f>
        <v>0</v>
      </c>
      <c r="U231" s="12">
        <f>IF(H231="",0,VLOOKUP(E231,'Points Allocation'!$B$35:$F$47,2+H231,0))</f>
        <v>0</v>
      </c>
      <c r="V231" s="12">
        <f>IF(I231="",0,VLOOKUP(E231,'Points Allocation'!$B$49:$F$59,2+I231,0))</f>
        <v>0</v>
      </c>
      <c r="W231" s="12">
        <f>IF(J231="",0,VLOOKUP(E231,'Points Allocation'!$B$63:$F$73,2+J231,0))</f>
        <v>0</v>
      </c>
      <c r="X231" s="12">
        <f>IF(K231="",0,VLOOKUP(E231,'Points Allocation'!$B$77:$F$87,2+K231,0))</f>
        <v>0</v>
      </c>
      <c r="Y231" s="12">
        <f>IF(L231="",0,VLOOKUP(E231,'Points Allocation'!$B$91:$F$101,2+L231,0))</f>
        <v>0</v>
      </c>
      <c r="Z231" s="36">
        <f t="shared" si="43"/>
        <v>0</v>
      </c>
      <c r="AA231" s="12">
        <f>IF(M231="",0,VLOOKUP(E231,'Points Allocation'!$I$7:$M$17,2+M231,0))</f>
        <v>0</v>
      </c>
      <c r="AB231" s="12">
        <f>IF(N231="",0,VLOOKUP(E231,'Points Allocation'!$I$21:$M$31,2+N231,0))</f>
        <v>0</v>
      </c>
      <c r="AC231" s="12">
        <f>IF(O231="",0,VLOOKUP(E231,'Points Allocation'!$I$35:$M$45,2+O231,0))</f>
        <v>0</v>
      </c>
      <c r="AD231" s="12">
        <f>IF(P231="",0,VLOOKUP(E231,'Points Allocation'!$I$49:$M$59,2+P231,0))</f>
        <v>0</v>
      </c>
      <c r="AE231" s="12">
        <f>IF(Q231="",0,VLOOKUP(E231,'Points Allocation'!$I$63:$M$73,2+Q231,0))</f>
        <v>0</v>
      </c>
      <c r="AF231" s="12">
        <f>IF(R231="",0,VLOOKUP(E231,'Points Allocation'!$I$77:$M$87,2+R231,0))</f>
        <v>0</v>
      </c>
      <c r="AG231" s="36">
        <f t="shared" si="44"/>
        <v>0</v>
      </c>
      <c r="AH231" s="14">
        <f t="shared" si="50"/>
        <v>0</v>
      </c>
      <c r="AI231" s="17">
        <v>1</v>
      </c>
      <c r="AJ231" s="47">
        <f t="shared" si="48"/>
        <v>0</v>
      </c>
      <c r="AK231" s="27" t="str">
        <f t="shared" si="46"/>
        <v>False</v>
      </c>
      <c r="AL231" s="27">
        <f t="shared" si="49"/>
        <v>0</v>
      </c>
    </row>
    <row r="232" spans="1:38" s="24" customFormat="1" hidden="1">
      <c r="A232" s="13"/>
      <c r="B232" s="13" t="s">
        <v>171</v>
      </c>
      <c r="C232" s="13" t="s">
        <v>60</v>
      </c>
      <c r="D232" s="27"/>
      <c r="E232" s="13">
        <v>64</v>
      </c>
      <c r="F232" s="13"/>
      <c r="G232" s="13"/>
      <c r="H232" s="13"/>
      <c r="I232" s="13"/>
      <c r="J232" s="13"/>
      <c r="K232" s="13"/>
      <c r="L232" s="13"/>
      <c r="M232" s="13"/>
      <c r="N232" s="13"/>
      <c r="O232" s="13"/>
      <c r="P232" s="13"/>
      <c r="Q232" s="13"/>
      <c r="R232" s="13"/>
      <c r="S232" s="12">
        <f>IF(F232="",0,VLOOKUP(E232,'Points Allocation'!$B$7:$F$17,2+F232,0))</f>
        <v>0</v>
      </c>
      <c r="T232" s="12">
        <f>IF(G232="",0,VLOOKUP(E232,'Points Allocation'!$B$21:$F$31,2+G232,0))</f>
        <v>0</v>
      </c>
      <c r="U232" s="12">
        <f>IF(H232="",0,VLOOKUP(E232,'Points Allocation'!$B$35:$F$47,2+H232,0))</f>
        <v>0</v>
      </c>
      <c r="V232" s="12">
        <f>IF(I232="",0,VLOOKUP(E232,'Points Allocation'!$B$49:$F$59,2+I232,0))</f>
        <v>0</v>
      </c>
      <c r="W232" s="12">
        <f>IF(J232="",0,VLOOKUP(E232,'Points Allocation'!$B$63:$F$73,2+J232,0))</f>
        <v>0</v>
      </c>
      <c r="X232" s="12">
        <f>IF(K232="",0,VLOOKUP(E232,'Points Allocation'!$B$77:$F$87,2+K232,0))</f>
        <v>0</v>
      </c>
      <c r="Y232" s="12">
        <f>IF(L232="",0,VLOOKUP(E232,'Points Allocation'!$B$91:$F$101,2+L232,0))</f>
        <v>0</v>
      </c>
      <c r="Z232" s="36">
        <f t="shared" si="43"/>
        <v>0</v>
      </c>
      <c r="AA232" s="12">
        <f>IF(M232="",0,VLOOKUP(E232,'Points Allocation'!$I$7:$M$17,2+M232,0))</f>
        <v>0</v>
      </c>
      <c r="AB232" s="12">
        <f>IF(N232="",0,VLOOKUP(E232,'Points Allocation'!$I$21:$M$31,2+N232,0))</f>
        <v>0</v>
      </c>
      <c r="AC232" s="12">
        <f>IF(O232="",0,VLOOKUP(E232,'Points Allocation'!$I$35:$M$45,2+O232,0))</f>
        <v>0</v>
      </c>
      <c r="AD232" s="12">
        <f>IF(P232="",0,VLOOKUP(E232,'Points Allocation'!$I$49:$M$59,2+P232,0))</f>
        <v>0</v>
      </c>
      <c r="AE232" s="12">
        <f>IF(Q232="",0,VLOOKUP(E232,'Points Allocation'!$I$63:$M$73,2+Q232,0))</f>
        <v>0</v>
      </c>
      <c r="AF232" s="12">
        <f>IF(R232="",0,VLOOKUP(E232,'Points Allocation'!$I$77:$M$87,2+R232,0))</f>
        <v>0</v>
      </c>
      <c r="AG232" s="36">
        <f t="shared" si="44"/>
        <v>0</v>
      </c>
      <c r="AH232" s="14">
        <f t="shared" si="50"/>
        <v>0</v>
      </c>
      <c r="AI232" s="17">
        <v>1</v>
      </c>
      <c r="AJ232" s="47">
        <f t="shared" si="48"/>
        <v>0</v>
      </c>
      <c r="AK232" s="27" t="str">
        <f t="shared" si="46"/>
        <v>False</v>
      </c>
      <c r="AL232" s="27">
        <f t="shared" si="49"/>
        <v>0</v>
      </c>
    </row>
    <row r="233" spans="1:38" s="24" customFormat="1" hidden="1">
      <c r="A233" s="13"/>
      <c r="B233" s="13" t="s">
        <v>171</v>
      </c>
      <c r="C233" s="13" t="s">
        <v>62</v>
      </c>
      <c r="D233" s="27"/>
      <c r="E233" s="13">
        <v>64</v>
      </c>
      <c r="F233" s="13"/>
      <c r="G233" s="13"/>
      <c r="H233" s="13"/>
      <c r="I233" s="13"/>
      <c r="J233" s="13"/>
      <c r="K233" s="13"/>
      <c r="L233" s="13"/>
      <c r="M233" s="13"/>
      <c r="N233" s="13"/>
      <c r="O233" s="13"/>
      <c r="P233" s="13"/>
      <c r="Q233" s="13"/>
      <c r="R233" s="13"/>
      <c r="S233" s="12">
        <f>IF(F233="",0,VLOOKUP(E233,'Points Allocation'!$B$7:$F$17,2+F233,0))</f>
        <v>0</v>
      </c>
      <c r="T233" s="12">
        <f>IF(G233="",0,VLOOKUP(E233,'Points Allocation'!$B$21:$F$31,2+G233,0))</f>
        <v>0</v>
      </c>
      <c r="U233" s="12">
        <f>IF(H233="",0,VLOOKUP(E233,'Points Allocation'!$B$35:$F$47,2+H233,0))</f>
        <v>0</v>
      </c>
      <c r="V233" s="12">
        <f>IF(I233="",0,VLOOKUP(E233,'Points Allocation'!$B$49:$F$59,2+I233,0))</f>
        <v>0</v>
      </c>
      <c r="W233" s="12">
        <f>IF(J233="",0,VLOOKUP(E233,'Points Allocation'!$B$63:$F$73,2+J233,0))</f>
        <v>0</v>
      </c>
      <c r="X233" s="12">
        <f>IF(K233="",0,VLOOKUP(E233,'Points Allocation'!$B$77:$F$87,2+K233,0))</f>
        <v>0</v>
      </c>
      <c r="Y233" s="12">
        <f>IF(L233="",0,VLOOKUP(E233,'Points Allocation'!$B$91:$F$101,2+L233,0))</f>
        <v>0</v>
      </c>
      <c r="Z233" s="36">
        <f t="shared" si="43"/>
        <v>0</v>
      </c>
      <c r="AA233" s="12">
        <f>IF(M233="",0,VLOOKUP(E233,'Points Allocation'!$I$7:$M$17,2+M233,0))</f>
        <v>0</v>
      </c>
      <c r="AB233" s="12">
        <f>IF(N233="",0,VLOOKUP(E233,'Points Allocation'!$I$21:$M$31,2+N233,0))</f>
        <v>0</v>
      </c>
      <c r="AC233" s="12">
        <f>IF(O233="",0,VLOOKUP(E233,'Points Allocation'!$I$35:$M$45,2+O233,0))</f>
        <v>0</v>
      </c>
      <c r="AD233" s="12">
        <f>IF(P233="",0,VLOOKUP(E233,'Points Allocation'!$I$49:$M$59,2+P233,0))</f>
        <v>0</v>
      </c>
      <c r="AE233" s="12">
        <f>IF(Q233="",0,VLOOKUP(E233,'Points Allocation'!$I$63:$M$73,2+Q233,0))</f>
        <v>0</v>
      </c>
      <c r="AF233" s="12">
        <f>IF(R233="",0,VLOOKUP(E233,'Points Allocation'!$I$77:$M$87,2+R233,0))</f>
        <v>0</v>
      </c>
      <c r="AG233" s="36">
        <f t="shared" si="44"/>
        <v>0</v>
      </c>
      <c r="AH233" s="14">
        <f t="shared" si="50"/>
        <v>0</v>
      </c>
      <c r="AI233" s="17">
        <v>1</v>
      </c>
      <c r="AJ233" s="47">
        <f t="shared" si="48"/>
        <v>0</v>
      </c>
      <c r="AK233" s="27" t="str">
        <f t="shared" si="46"/>
        <v>False</v>
      </c>
      <c r="AL233" s="27">
        <f t="shared" si="49"/>
        <v>0</v>
      </c>
    </row>
    <row r="234" spans="1:38" s="24" customFormat="1" hidden="1">
      <c r="A234" s="13"/>
      <c r="B234" s="13" t="s">
        <v>171</v>
      </c>
      <c r="C234" s="13" t="s">
        <v>65</v>
      </c>
      <c r="D234" s="27"/>
      <c r="E234" s="13">
        <v>64</v>
      </c>
      <c r="F234" s="13"/>
      <c r="G234" s="13"/>
      <c r="H234" s="13"/>
      <c r="I234" s="13"/>
      <c r="J234" s="13"/>
      <c r="K234" s="13"/>
      <c r="L234" s="13"/>
      <c r="M234" s="13"/>
      <c r="N234" s="13"/>
      <c r="O234" s="13"/>
      <c r="P234" s="13"/>
      <c r="Q234" s="13"/>
      <c r="R234" s="13"/>
      <c r="S234" s="12">
        <f>IF(F234="",0,VLOOKUP(E234,'Points Allocation'!$B$7:$F$17,2+F234,0))</f>
        <v>0</v>
      </c>
      <c r="T234" s="12">
        <f>IF(G234="",0,VLOOKUP(E234,'Points Allocation'!$B$21:$F$31,2+G234,0))</f>
        <v>0</v>
      </c>
      <c r="U234" s="12">
        <f>IF(H234="",0,VLOOKUP(E234,'Points Allocation'!$B$35:$F$47,2+H234,0))</f>
        <v>0</v>
      </c>
      <c r="V234" s="12">
        <f>IF(I234="",0,VLOOKUP(E234,'Points Allocation'!$B$49:$F$59,2+I234,0))</f>
        <v>0</v>
      </c>
      <c r="W234" s="12">
        <f>IF(J234="",0,VLOOKUP(E234,'Points Allocation'!$B$63:$F$73,2+J234,0))</f>
        <v>0</v>
      </c>
      <c r="X234" s="12">
        <f>IF(K234="",0,VLOOKUP(E234,'Points Allocation'!$B$77:$F$87,2+K234,0))</f>
        <v>0</v>
      </c>
      <c r="Y234" s="12">
        <f>IF(L234="",0,VLOOKUP(E234,'Points Allocation'!$B$91:$F$101,2+L234,0))</f>
        <v>0</v>
      </c>
      <c r="Z234" s="36">
        <f t="shared" si="43"/>
        <v>0</v>
      </c>
      <c r="AA234" s="12">
        <f>IF(M234="",0,VLOOKUP(E234,'Points Allocation'!$I$7:$M$17,2+M234,0))</f>
        <v>0</v>
      </c>
      <c r="AB234" s="12">
        <f>IF(N234="",0,VLOOKUP(E234,'Points Allocation'!$I$21:$M$31,2+N234,0))</f>
        <v>0</v>
      </c>
      <c r="AC234" s="12">
        <f>IF(O234="",0,VLOOKUP(E234,'Points Allocation'!$I$35:$M$45,2+O234,0))</f>
        <v>0</v>
      </c>
      <c r="AD234" s="12">
        <f>IF(P234="",0,VLOOKUP(E234,'Points Allocation'!$I$49:$M$59,2+P234,0))</f>
        <v>0</v>
      </c>
      <c r="AE234" s="12">
        <f>IF(Q234="",0,VLOOKUP(E234,'Points Allocation'!$I$63:$M$73,2+Q234,0))</f>
        <v>0</v>
      </c>
      <c r="AF234" s="12">
        <f>IF(R234="",0,VLOOKUP(E234,'Points Allocation'!$I$77:$M$87,2+R234,0))</f>
        <v>0</v>
      </c>
      <c r="AG234" s="36">
        <f t="shared" si="44"/>
        <v>0</v>
      </c>
      <c r="AH234" s="14">
        <f t="shared" si="50"/>
        <v>0</v>
      </c>
      <c r="AI234" s="17">
        <v>1.5</v>
      </c>
      <c r="AJ234" s="47">
        <f t="shared" si="48"/>
        <v>0</v>
      </c>
      <c r="AK234" s="27" t="str">
        <f t="shared" si="46"/>
        <v>False</v>
      </c>
      <c r="AL234" s="27">
        <f t="shared" si="49"/>
        <v>0</v>
      </c>
    </row>
    <row r="235" spans="1:38" s="24" customFormat="1" hidden="1">
      <c r="A235" s="13"/>
      <c r="B235" s="13" t="s">
        <v>171</v>
      </c>
      <c r="C235" s="13" t="s">
        <v>67</v>
      </c>
      <c r="D235" s="27"/>
      <c r="E235" s="13">
        <v>64</v>
      </c>
      <c r="F235" s="13"/>
      <c r="G235" s="13"/>
      <c r="H235" s="13"/>
      <c r="I235" s="13"/>
      <c r="J235" s="13"/>
      <c r="K235" s="13"/>
      <c r="L235" s="13"/>
      <c r="M235" s="13"/>
      <c r="N235" s="13"/>
      <c r="O235" s="13"/>
      <c r="P235" s="13"/>
      <c r="Q235" s="13"/>
      <c r="R235" s="13"/>
      <c r="S235" s="12">
        <f>IF(F235="",0,VLOOKUP(E235,'Points Allocation'!$B$7:$F$17,2+F235,0))</f>
        <v>0</v>
      </c>
      <c r="T235" s="12">
        <f>IF(G235="",0,VLOOKUP(E235,'Points Allocation'!$B$21:$F$31,2+G235,0))</f>
        <v>0</v>
      </c>
      <c r="U235" s="12">
        <f>IF(H235="",0,VLOOKUP(E235,'Points Allocation'!$B$35:$F$47,2+H235,0))</f>
        <v>0</v>
      </c>
      <c r="V235" s="12">
        <f>IF(I235="",0,VLOOKUP(E235,'Points Allocation'!$B$49:$F$59,2+I235,0))</f>
        <v>0</v>
      </c>
      <c r="W235" s="12">
        <f>IF(J235="",0,VLOOKUP(E235,'Points Allocation'!$B$63:$F$73,2+J235,0))</f>
        <v>0</v>
      </c>
      <c r="X235" s="12">
        <f>IF(K235="",0,VLOOKUP(E235,'Points Allocation'!$B$77:$F$87,2+K235,0))</f>
        <v>0</v>
      </c>
      <c r="Y235" s="12">
        <f>IF(L235="",0,VLOOKUP(E235,'Points Allocation'!$B$91:$F$101,2+L235,0))</f>
        <v>0</v>
      </c>
      <c r="Z235" s="36">
        <f t="shared" si="43"/>
        <v>0</v>
      </c>
      <c r="AA235" s="12">
        <f>IF(M235="",0,VLOOKUP(E235,'Points Allocation'!$I$7:$M$17,2+M235,0))</f>
        <v>0</v>
      </c>
      <c r="AB235" s="12">
        <f>IF(N235="",0,VLOOKUP(E235,'Points Allocation'!$I$21:$M$31,2+N235,0))</f>
        <v>0</v>
      </c>
      <c r="AC235" s="12">
        <f>IF(O235="",0,VLOOKUP(E235,'Points Allocation'!$I$35:$M$45,2+O235,0))</f>
        <v>0</v>
      </c>
      <c r="AD235" s="12">
        <f>IF(P235="",0,VLOOKUP(E235,'Points Allocation'!$I$49:$M$59,2+P235,0))</f>
        <v>0</v>
      </c>
      <c r="AE235" s="12">
        <f>IF(Q235="",0,VLOOKUP(E235,'Points Allocation'!$I$63:$M$73,2+Q235,0))</f>
        <v>0</v>
      </c>
      <c r="AF235" s="12">
        <f>IF(R235="",0,VLOOKUP(E235,'Points Allocation'!$I$77:$M$87,2+R235,0))</f>
        <v>0</v>
      </c>
      <c r="AG235" s="36">
        <f t="shared" si="44"/>
        <v>0</v>
      </c>
      <c r="AH235" s="14">
        <f t="shared" si="50"/>
        <v>0</v>
      </c>
      <c r="AI235" s="17">
        <v>1</v>
      </c>
      <c r="AJ235" s="47">
        <f t="shared" si="48"/>
        <v>0</v>
      </c>
      <c r="AK235" s="27" t="str">
        <f t="shared" si="46"/>
        <v>False</v>
      </c>
      <c r="AL235" s="27">
        <f t="shared" si="49"/>
        <v>0</v>
      </c>
    </row>
    <row r="236" spans="1:38" s="24" customFormat="1" hidden="1">
      <c r="A236" s="13"/>
      <c r="B236" s="13" t="s">
        <v>171</v>
      </c>
      <c r="C236" s="13" t="s">
        <v>176</v>
      </c>
      <c r="D236" s="27"/>
      <c r="E236" s="13">
        <v>64</v>
      </c>
      <c r="F236" s="13"/>
      <c r="G236" s="13"/>
      <c r="H236" s="13"/>
      <c r="I236" s="13"/>
      <c r="J236" s="13"/>
      <c r="K236" s="13"/>
      <c r="L236" s="13"/>
      <c r="M236" s="13"/>
      <c r="N236" s="13"/>
      <c r="O236" s="13"/>
      <c r="P236" s="13"/>
      <c r="Q236" s="13"/>
      <c r="R236" s="13"/>
      <c r="S236" s="12">
        <f>IF(F236="",0,VLOOKUP(E236,'Points Allocation'!$B$7:$F$17,2+F236,0))</f>
        <v>0</v>
      </c>
      <c r="T236" s="12">
        <f>IF(G236="",0,VLOOKUP(E236,'Points Allocation'!$B$21:$F$31,2+G236,0))</f>
        <v>0</v>
      </c>
      <c r="U236" s="12">
        <f>IF(H236="",0,VLOOKUP(E236,'Points Allocation'!$B$35:$F$47,2+H236,0))</f>
        <v>0</v>
      </c>
      <c r="V236" s="12">
        <f>IF(I236="",0,VLOOKUP(E236,'Points Allocation'!$B$49:$F$59,2+I236,0))</f>
        <v>0</v>
      </c>
      <c r="W236" s="12">
        <f>IF(J236="",0,VLOOKUP(E236,'Points Allocation'!$B$63:$F$73,2+J236,0))</f>
        <v>0</v>
      </c>
      <c r="X236" s="12">
        <f>IF(K236="",0,VLOOKUP(E236,'Points Allocation'!$B$77:$F$87,2+K236,0))</f>
        <v>0</v>
      </c>
      <c r="Y236" s="12">
        <f>IF(L236="",0,VLOOKUP(E236,'Points Allocation'!$B$91:$F$101,2+L236,0))</f>
        <v>0</v>
      </c>
      <c r="Z236" s="36">
        <f t="shared" si="43"/>
        <v>0</v>
      </c>
      <c r="AA236" s="12">
        <f>IF(M236="",0,VLOOKUP(E236,'Points Allocation'!$I$7:$M$17,2+M236,0))</f>
        <v>0</v>
      </c>
      <c r="AB236" s="12">
        <f>IF(N236="",0,VLOOKUP(E236,'Points Allocation'!$I$21:$M$31,2+N236,0))</f>
        <v>0</v>
      </c>
      <c r="AC236" s="12">
        <f>IF(O236="",0,VLOOKUP(E236,'Points Allocation'!$I$35:$M$45,2+O236,0))</f>
        <v>0</v>
      </c>
      <c r="AD236" s="12">
        <f>IF(P236="",0,VLOOKUP(E236,'Points Allocation'!$I$49:$M$59,2+P236,0))</f>
        <v>0</v>
      </c>
      <c r="AE236" s="12">
        <f>IF(Q236="",0,VLOOKUP(E236,'Points Allocation'!$I$63:$M$73,2+Q236,0))</f>
        <v>0</v>
      </c>
      <c r="AF236" s="12">
        <f>IF(R236="",0,VLOOKUP(E236,'Points Allocation'!$I$77:$M$87,2+R236,0))</f>
        <v>0</v>
      </c>
      <c r="AG236" s="36">
        <f t="shared" si="44"/>
        <v>0</v>
      </c>
      <c r="AH236" s="14">
        <f t="shared" si="50"/>
        <v>0</v>
      </c>
      <c r="AI236" s="17">
        <v>1</v>
      </c>
      <c r="AJ236" s="47">
        <f t="shared" si="48"/>
        <v>0</v>
      </c>
      <c r="AK236" s="27" t="str">
        <f t="shared" si="46"/>
        <v>False</v>
      </c>
      <c r="AL236" s="27">
        <f t="shared" si="49"/>
        <v>0</v>
      </c>
    </row>
    <row r="237" spans="1:38" s="24" customFormat="1" hidden="1">
      <c r="A237" s="13"/>
      <c r="B237" s="13" t="s">
        <v>171</v>
      </c>
      <c r="C237" s="13" t="s">
        <v>68</v>
      </c>
      <c r="D237" s="27"/>
      <c r="E237" s="13">
        <v>64</v>
      </c>
      <c r="F237" s="13"/>
      <c r="G237" s="13"/>
      <c r="H237" s="13"/>
      <c r="I237" s="13"/>
      <c r="J237" s="13"/>
      <c r="K237" s="13"/>
      <c r="L237" s="13"/>
      <c r="M237" s="13"/>
      <c r="N237" s="13"/>
      <c r="O237" s="13"/>
      <c r="P237" s="13"/>
      <c r="Q237" s="13"/>
      <c r="R237" s="13"/>
      <c r="S237" s="12">
        <f>IF(F237="",0,VLOOKUP(E237,'Points Allocation'!$B$7:$F$17,2+F237,0))</f>
        <v>0</v>
      </c>
      <c r="T237" s="12">
        <f>IF(G237="",0,VLOOKUP(E237,'Points Allocation'!$B$21:$F$31,2+G237,0))</f>
        <v>0</v>
      </c>
      <c r="U237" s="12">
        <f>IF(H237="",0,VLOOKUP(E237,'Points Allocation'!$B$35:$F$47,2+H237,0))</f>
        <v>0</v>
      </c>
      <c r="V237" s="12">
        <f>IF(I237="",0,VLOOKUP(E237,'Points Allocation'!$B$49:$F$59,2+I237,0))</f>
        <v>0</v>
      </c>
      <c r="W237" s="12">
        <f>IF(J237="",0,VLOOKUP(E237,'Points Allocation'!$B$63:$F$73,2+J237,0))</f>
        <v>0</v>
      </c>
      <c r="X237" s="12">
        <f>IF(K237="",0,VLOOKUP(E237,'Points Allocation'!$B$77:$F$87,2+K237,0))</f>
        <v>0</v>
      </c>
      <c r="Y237" s="12">
        <f>IF(L237="",0,VLOOKUP(E237,'Points Allocation'!$B$91:$F$101,2+L237,0))</f>
        <v>0</v>
      </c>
      <c r="Z237" s="36">
        <f t="shared" si="43"/>
        <v>0</v>
      </c>
      <c r="AA237" s="12">
        <f>IF(M237="",0,VLOOKUP(E237,'Points Allocation'!$I$7:$M$17,2+M237,0))</f>
        <v>0</v>
      </c>
      <c r="AB237" s="12">
        <f>IF(N237="",0,VLOOKUP(E237,'Points Allocation'!$I$21:$M$31,2+N237,0))</f>
        <v>0</v>
      </c>
      <c r="AC237" s="12">
        <f>IF(O237="",0,VLOOKUP(E237,'Points Allocation'!$I$35:$M$45,2+O237,0))</f>
        <v>0</v>
      </c>
      <c r="AD237" s="12">
        <f>IF(P237="",0,VLOOKUP(E237,'Points Allocation'!$I$49:$M$59,2+P237,0))</f>
        <v>0</v>
      </c>
      <c r="AE237" s="12">
        <f>IF(Q237="",0,VLOOKUP(E237,'Points Allocation'!$I$63:$M$73,2+Q237,0))</f>
        <v>0</v>
      </c>
      <c r="AF237" s="12">
        <f>IF(R237="",0,VLOOKUP(E237,'Points Allocation'!$I$77:$M$87,2+R237,0))</f>
        <v>0</v>
      </c>
      <c r="AG237" s="36">
        <f t="shared" si="44"/>
        <v>0</v>
      </c>
      <c r="AH237" s="14">
        <f t="shared" si="50"/>
        <v>0</v>
      </c>
      <c r="AI237" s="17">
        <v>1</v>
      </c>
      <c r="AJ237" s="47">
        <f t="shared" si="48"/>
        <v>0</v>
      </c>
      <c r="AK237" s="27" t="str">
        <f t="shared" si="46"/>
        <v>False</v>
      </c>
      <c r="AL237" s="27">
        <f t="shared" si="49"/>
        <v>0</v>
      </c>
    </row>
    <row r="238" spans="1:38" s="24" customFormat="1" hidden="1">
      <c r="A238" s="13"/>
      <c r="B238" s="13" t="s">
        <v>171</v>
      </c>
      <c r="C238" s="13" t="s">
        <v>69</v>
      </c>
      <c r="D238" s="27"/>
      <c r="E238" s="13">
        <v>64</v>
      </c>
      <c r="F238" s="13"/>
      <c r="G238" s="13"/>
      <c r="H238" s="13"/>
      <c r="I238" s="13"/>
      <c r="J238" s="13"/>
      <c r="K238" s="13"/>
      <c r="L238" s="13"/>
      <c r="M238" s="13"/>
      <c r="N238" s="13"/>
      <c r="O238" s="13"/>
      <c r="P238" s="13"/>
      <c r="Q238" s="13"/>
      <c r="R238" s="13"/>
      <c r="S238" s="12">
        <f>IF(F238="",0,VLOOKUP(E238,'Points Allocation'!$B$7:$F$17,2+F238,0))</f>
        <v>0</v>
      </c>
      <c r="T238" s="12">
        <f>IF(G238="",0,VLOOKUP(E238,'Points Allocation'!$B$21:$F$31,2+G238,0))</f>
        <v>0</v>
      </c>
      <c r="U238" s="12">
        <f>IF(H238="",0,VLOOKUP(E238,'Points Allocation'!$B$35:$F$47,2+H238,0))</f>
        <v>0</v>
      </c>
      <c r="V238" s="12">
        <f>IF(I238="",0,VLOOKUP(E238,'Points Allocation'!$B$49:$F$59,2+I238,0))</f>
        <v>0</v>
      </c>
      <c r="W238" s="12">
        <f>IF(J238="",0,VLOOKUP(E238,'Points Allocation'!$B$63:$F$73,2+J238,0))</f>
        <v>0</v>
      </c>
      <c r="X238" s="12">
        <f>IF(K238="",0,VLOOKUP(E238,'Points Allocation'!$B$77:$F$87,2+K238,0))</f>
        <v>0</v>
      </c>
      <c r="Y238" s="12">
        <f>IF(L238="",0,VLOOKUP(E238,'Points Allocation'!$B$91:$F$101,2+L238,0))</f>
        <v>0</v>
      </c>
      <c r="Z238" s="36">
        <f t="shared" si="43"/>
        <v>0</v>
      </c>
      <c r="AA238" s="12">
        <f>IF(M238="",0,VLOOKUP(E238,'Points Allocation'!$I$7:$M$17,2+M238,0))</f>
        <v>0</v>
      </c>
      <c r="AB238" s="12">
        <f>IF(N238="",0,VLOOKUP(E238,'Points Allocation'!$I$21:$M$31,2+N238,0))</f>
        <v>0</v>
      </c>
      <c r="AC238" s="12">
        <f>IF(O238="",0,VLOOKUP(E238,'Points Allocation'!$I$35:$M$45,2+O238,0))</f>
        <v>0</v>
      </c>
      <c r="AD238" s="12">
        <f>IF(P238="",0,VLOOKUP(E238,'Points Allocation'!$I$49:$M$59,2+P238,0))</f>
        <v>0</v>
      </c>
      <c r="AE238" s="12">
        <f>IF(Q238="",0,VLOOKUP(E238,'Points Allocation'!$I$63:$M$73,2+Q238,0))</f>
        <v>0</v>
      </c>
      <c r="AF238" s="12">
        <f>IF(R238="",0,VLOOKUP(E238,'Points Allocation'!$I$77:$M$87,2+R238,0))</f>
        <v>0</v>
      </c>
      <c r="AG238" s="36">
        <f t="shared" si="44"/>
        <v>0</v>
      </c>
      <c r="AH238" s="14">
        <f t="shared" si="50"/>
        <v>0</v>
      </c>
      <c r="AI238" s="17">
        <v>1</v>
      </c>
      <c r="AJ238" s="47">
        <f t="shared" si="48"/>
        <v>0</v>
      </c>
      <c r="AK238" s="27" t="str">
        <f t="shared" si="46"/>
        <v>False</v>
      </c>
      <c r="AL238" s="27">
        <f t="shared" si="49"/>
        <v>0</v>
      </c>
    </row>
    <row r="239" spans="1:38" s="24" customFormat="1" hidden="1">
      <c r="A239" s="13"/>
      <c r="B239" s="13" t="s">
        <v>171</v>
      </c>
      <c r="C239" s="13" t="s">
        <v>153</v>
      </c>
      <c r="D239" s="27"/>
      <c r="E239" s="13">
        <v>64</v>
      </c>
      <c r="F239" s="13"/>
      <c r="G239" s="13"/>
      <c r="H239" s="13"/>
      <c r="I239" s="13"/>
      <c r="J239" s="13"/>
      <c r="K239" s="13"/>
      <c r="L239" s="13"/>
      <c r="M239" s="13"/>
      <c r="N239" s="13"/>
      <c r="O239" s="13"/>
      <c r="P239" s="13"/>
      <c r="Q239" s="13"/>
      <c r="R239" s="13"/>
      <c r="S239" s="12">
        <f>IF(F239="",0,VLOOKUP(E239,'Points Allocation'!$B$7:$F$17,2+F239,0))</f>
        <v>0</v>
      </c>
      <c r="T239" s="12">
        <f>IF(G239="",0,VLOOKUP(E239,'Points Allocation'!$B$21:$F$31,2+G239,0))</f>
        <v>0</v>
      </c>
      <c r="U239" s="12">
        <f>IF(H239="",0,VLOOKUP(E239,'Points Allocation'!$B$35:$F$47,2+H239,0))</f>
        <v>0</v>
      </c>
      <c r="V239" s="12">
        <f>IF(I239="",0,VLOOKUP(E239,'Points Allocation'!$B$49:$F$59,2+I239,0))</f>
        <v>0</v>
      </c>
      <c r="W239" s="12">
        <f>IF(J239="",0,VLOOKUP(E239,'Points Allocation'!$B$63:$F$73,2+J239,0))</f>
        <v>0</v>
      </c>
      <c r="X239" s="12">
        <f>IF(K239="",0,VLOOKUP(E239,'Points Allocation'!$B$77:$F$87,2+K239,0))</f>
        <v>0</v>
      </c>
      <c r="Y239" s="12">
        <f>IF(L239="",0,VLOOKUP(E239,'Points Allocation'!$B$91:$F$101,2+L239,0))</f>
        <v>0</v>
      </c>
      <c r="Z239" s="36">
        <f t="shared" si="43"/>
        <v>0</v>
      </c>
      <c r="AA239" s="12">
        <f>IF(M239="",0,VLOOKUP(E239,'Points Allocation'!$I$7:$M$17,2+M239,0))</f>
        <v>0</v>
      </c>
      <c r="AB239" s="12">
        <f>IF(N239="",0,VLOOKUP(E239,'Points Allocation'!$I$21:$M$31,2+N239,0))</f>
        <v>0</v>
      </c>
      <c r="AC239" s="12">
        <f>IF(O239="",0,VLOOKUP(E239,'Points Allocation'!$I$35:$M$45,2+O239,0))</f>
        <v>0</v>
      </c>
      <c r="AD239" s="12">
        <f>IF(P239="",0,VLOOKUP(E239,'Points Allocation'!$I$49:$M$59,2+P239,0))</f>
        <v>0</v>
      </c>
      <c r="AE239" s="12">
        <f>IF(Q239="",0,VLOOKUP(E239,'Points Allocation'!$I$63:$M$73,2+Q239,0))</f>
        <v>0</v>
      </c>
      <c r="AF239" s="12">
        <f>IF(R239="",0,VLOOKUP(E239,'Points Allocation'!$I$77:$M$87,2+R239,0))</f>
        <v>0</v>
      </c>
      <c r="AG239" s="36">
        <f t="shared" si="44"/>
        <v>0</v>
      </c>
      <c r="AH239" s="14">
        <f t="shared" si="50"/>
        <v>0</v>
      </c>
      <c r="AI239" s="17">
        <v>1</v>
      </c>
      <c r="AJ239" s="47">
        <f t="shared" si="48"/>
        <v>0</v>
      </c>
      <c r="AK239" s="27" t="str">
        <f t="shared" si="46"/>
        <v>False</v>
      </c>
      <c r="AL239" s="27">
        <f t="shared" si="49"/>
        <v>0</v>
      </c>
    </row>
    <row r="240" spans="1:38" s="24" customFormat="1" hidden="1">
      <c r="A240" s="13"/>
      <c r="B240" s="13" t="s">
        <v>171</v>
      </c>
      <c r="C240" s="13" t="s">
        <v>154</v>
      </c>
      <c r="D240" s="27"/>
      <c r="E240" s="13">
        <v>64</v>
      </c>
      <c r="F240" s="13"/>
      <c r="G240" s="13"/>
      <c r="H240" s="13"/>
      <c r="I240" s="13"/>
      <c r="J240" s="13"/>
      <c r="K240" s="13"/>
      <c r="L240" s="13"/>
      <c r="M240" s="13"/>
      <c r="N240" s="13"/>
      <c r="O240" s="13"/>
      <c r="P240" s="13"/>
      <c r="Q240" s="13"/>
      <c r="R240" s="13"/>
      <c r="S240" s="12">
        <f>IF(F240="",0,VLOOKUP(E240,'Points Allocation'!$B$7:$F$17,2+F240,0))</f>
        <v>0</v>
      </c>
      <c r="T240" s="12">
        <f>IF(G240="",0,VLOOKUP(E240,'Points Allocation'!$B$21:$F$31,2+G240,0))</f>
        <v>0</v>
      </c>
      <c r="U240" s="12">
        <f>IF(H240="",0,VLOOKUP(E240,'Points Allocation'!$B$35:$F$47,2+H240,0))</f>
        <v>0</v>
      </c>
      <c r="V240" s="12">
        <f>IF(I240="",0,VLOOKUP(E240,'Points Allocation'!$B$49:$F$59,2+I240,0))</f>
        <v>0</v>
      </c>
      <c r="W240" s="12">
        <f>IF(J240="",0,VLOOKUP(E240,'Points Allocation'!$B$63:$F$73,2+J240,0))</f>
        <v>0</v>
      </c>
      <c r="X240" s="12">
        <f>IF(K240="",0,VLOOKUP(E240,'Points Allocation'!$B$77:$F$87,2+K240,0))</f>
        <v>0</v>
      </c>
      <c r="Y240" s="12">
        <f>IF(L240="",0,VLOOKUP(E240,'Points Allocation'!$B$91:$F$101,2+L240,0))</f>
        <v>0</v>
      </c>
      <c r="Z240" s="36">
        <f t="shared" si="43"/>
        <v>0</v>
      </c>
      <c r="AA240" s="12">
        <f>IF(M240="",0,VLOOKUP(E240,'Points Allocation'!$I$7:$M$17,2+M240,0))</f>
        <v>0</v>
      </c>
      <c r="AB240" s="12">
        <f>IF(N240="",0,VLOOKUP(E240,'Points Allocation'!$I$21:$M$31,2+N240,0))</f>
        <v>0</v>
      </c>
      <c r="AC240" s="12">
        <f>IF(O240="",0,VLOOKUP(E240,'Points Allocation'!$I$35:$M$45,2+O240,0))</f>
        <v>0</v>
      </c>
      <c r="AD240" s="12">
        <f>IF(P240="",0,VLOOKUP(E240,'Points Allocation'!$I$49:$M$59,2+P240,0))</f>
        <v>0</v>
      </c>
      <c r="AE240" s="12">
        <f>IF(Q240="",0,VLOOKUP(E240,'Points Allocation'!$I$63:$M$73,2+Q240,0))</f>
        <v>0</v>
      </c>
      <c r="AF240" s="12">
        <f>IF(R240="",0,VLOOKUP(E240,'Points Allocation'!$I$77:$M$87,2+R240,0))</f>
        <v>0</v>
      </c>
      <c r="AG240" s="36">
        <f t="shared" si="44"/>
        <v>0</v>
      </c>
      <c r="AH240" s="14">
        <f t="shared" si="50"/>
        <v>0</v>
      </c>
      <c r="AI240" s="17">
        <v>1</v>
      </c>
      <c r="AJ240" s="47">
        <f t="shared" si="48"/>
        <v>0</v>
      </c>
      <c r="AK240" s="27" t="str">
        <f t="shared" si="46"/>
        <v>False</v>
      </c>
      <c r="AL240" s="27">
        <f t="shared" si="49"/>
        <v>0</v>
      </c>
    </row>
    <row r="241" spans="1:38" s="24" customFormat="1" hidden="1">
      <c r="A241" s="13"/>
      <c r="B241" s="13" t="s">
        <v>171</v>
      </c>
      <c r="C241" s="13" t="s">
        <v>155</v>
      </c>
      <c r="D241" s="27"/>
      <c r="E241" s="13">
        <v>64</v>
      </c>
      <c r="F241" s="13"/>
      <c r="G241" s="13"/>
      <c r="H241" s="13"/>
      <c r="I241" s="13"/>
      <c r="J241" s="13"/>
      <c r="K241" s="13"/>
      <c r="L241" s="13"/>
      <c r="M241" s="13"/>
      <c r="N241" s="13"/>
      <c r="O241" s="13"/>
      <c r="P241" s="13"/>
      <c r="Q241" s="13"/>
      <c r="R241" s="13"/>
      <c r="S241" s="12">
        <f>IF(F241="",0,VLOOKUP(E241,'Points Allocation'!$B$7:$F$17,2+F241,0))</f>
        <v>0</v>
      </c>
      <c r="T241" s="12">
        <f>IF(G241="",0,VLOOKUP(E241,'Points Allocation'!$B$21:$F$31,2+G241,0))</f>
        <v>0</v>
      </c>
      <c r="U241" s="12">
        <f>IF(H241="",0,VLOOKUP(E241,'Points Allocation'!$B$35:$F$47,2+H241,0))</f>
        <v>0</v>
      </c>
      <c r="V241" s="12">
        <f>IF(I241="",0,VLOOKUP(E241,'Points Allocation'!$B$49:$F$59,2+I241,0))</f>
        <v>0</v>
      </c>
      <c r="W241" s="12">
        <f>IF(J241="",0,VLOOKUP(E241,'Points Allocation'!$B$63:$F$73,2+J241,0))</f>
        <v>0</v>
      </c>
      <c r="X241" s="12">
        <f>IF(K241="",0,VLOOKUP(E241,'Points Allocation'!$B$77:$F$87,2+K241,0))</f>
        <v>0</v>
      </c>
      <c r="Y241" s="12">
        <f>IF(L241="",0,VLOOKUP(E241,'Points Allocation'!$B$91:$F$101,2+L241,0))</f>
        <v>0</v>
      </c>
      <c r="Z241" s="36">
        <f t="shared" si="43"/>
        <v>0</v>
      </c>
      <c r="AA241" s="12">
        <f>IF(M241="",0,VLOOKUP(E241,'Points Allocation'!$I$7:$M$17,2+M241,0))</f>
        <v>0</v>
      </c>
      <c r="AB241" s="12">
        <f>IF(N241="",0,VLOOKUP(E241,'Points Allocation'!$I$21:$M$31,2+N241,0))</f>
        <v>0</v>
      </c>
      <c r="AC241" s="12">
        <f>IF(O241="",0,VLOOKUP(E241,'Points Allocation'!$I$35:$M$45,2+O241,0))</f>
        <v>0</v>
      </c>
      <c r="AD241" s="12">
        <f>IF(P241="",0,VLOOKUP(E241,'Points Allocation'!$I$49:$M$59,2+P241,0))</f>
        <v>0</v>
      </c>
      <c r="AE241" s="12">
        <f>IF(Q241="",0,VLOOKUP(E241,'Points Allocation'!$I$63:$M$73,2+Q241,0))</f>
        <v>0</v>
      </c>
      <c r="AF241" s="12">
        <f>IF(R241="",0,VLOOKUP(E241,'Points Allocation'!$I$77:$M$87,2+R241,0))</f>
        <v>0</v>
      </c>
      <c r="AG241" s="36">
        <f t="shared" si="44"/>
        <v>0</v>
      </c>
      <c r="AH241" s="14">
        <f t="shared" si="50"/>
        <v>0</v>
      </c>
      <c r="AI241" s="17">
        <v>1</v>
      </c>
      <c r="AJ241" s="47">
        <f t="shared" si="48"/>
        <v>0</v>
      </c>
      <c r="AK241" s="27" t="str">
        <f t="shared" si="46"/>
        <v>False</v>
      </c>
      <c r="AL241" s="27">
        <f t="shared" si="49"/>
        <v>0</v>
      </c>
    </row>
    <row r="242" spans="1:38" s="24" customFormat="1" hidden="1">
      <c r="A242" s="13"/>
      <c r="B242" s="13" t="s">
        <v>171</v>
      </c>
      <c r="C242" s="13" t="s">
        <v>156</v>
      </c>
      <c r="D242" s="27"/>
      <c r="E242" s="13">
        <v>64</v>
      </c>
      <c r="F242" s="13"/>
      <c r="G242" s="13"/>
      <c r="H242" s="13"/>
      <c r="I242" s="13"/>
      <c r="J242" s="13"/>
      <c r="K242" s="13"/>
      <c r="L242" s="13"/>
      <c r="M242" s="13"/>
      <c r="N242" s="13"/>
      <c r="O242" s="13"/>
      <c r="P242" s="13"/>
      <c r="Q242" s="13"/>
      <c r="R242" s="13"/>
      <c r="S242" s="12">
        <f>IF(F242="",0,VLOOKUP(E242,'Points Allocation'!$B$7:$F$17,2+F242,0))</f>
        <v>0</v>
      </c>
      <c r="T242" s="12">
        <f>IF(G242="",0,VLOOKUP(E242,'Points Allocation'!$B$21:$F$31,2+G242,0))</f>
        <v>0</v>
      </c>
      <c r="U242" s="12">
        <f>IF(H242="",0,VLOOKUP(E242,'Points Allocation'!$B$35:$F$47,2+H242,0))</f>
        <v>0</v>
      </c>
      <c r="V242" s="12">
        <f>IF(I242="",0,VLOOKUP(E242,'Points Allocation'!$B$49:$F$59,2+I242,0))</f>
        <v>0</v>
      </c>
      <c r="W242" s="12">
        <f>IF(J242="",0,VLOOKUP(E242,'Points Allocation'!$B$63:$F$73,2+J242,0))</f>
        <v>0</v>
      </c>
      <c r="X242" s="12">
        <f>IF(K242="",0,VLOOKUP(E242,'Points Allocation'!$B$77:$F$87,2+K242,0))</f>
        <v>0</v>
      </c>
      <c r="Y242" s="12">
        <f>IF(L242="",0,VLOOKUP(E242,'Points Allocation'!$B$91:$F$101,2+L242,0))</f>
        <v>0</v>
      </c>
      <c r="Z242" s="36">
        <f t="shared" si="43"/>
        <v>0</v>
      </c>
      <c r="AA242" s="12">
        <f>IF(M242="",0,VLOOKUP(E242,'Points Allocation'!$I$7:$M$17,2+M242,0))</f>
        <v>0</v>
      </c>
      <c r="AB242" s="12">
        <f>IF(N242="",0,VLOOKUP(E242,'Points Allocation'!$I$21:$M$31,2+N242,0))</f>
        <v>0</v>
      </c>
      <c r="AC242" s="12">
        <f>IF(O242="",0,VLOOKUP(E242,'Points Allocation'!$I$35:$M$45,2+O242,0))</f>
        <v>0</v>
      </c>
      <c r="AD242" s="12">
        <f>IF(P242="",0,VLOOKUP(E242,'Points Allocation'!$I$49:$M$59,2+P242,0))</f>
        <v>0</v>
      </c>
      <c r="AE242" s="12">
        <f>IF(Q242="",0,VLOOKUP(E242,'Points Allocation'!$I$63:$M$73,2+Q242,0))</f>
        <v>0</v>
      </c>
      <c r="AF242" s="12">
        <f>IF(R242="",0,VLOOKUP(E242,'Points Allocation'!$I$77:$M$87,2+R242,0))</f>
        <v>0</v>
      </c>
      <c r="AG242" s="36">
        <f t="shared" si="44"/>
        <v>0</v>
      </c>
      <c r="AH242" s="14">
        <f t="shared" si="50"/>
        <v>0</v>
      </c>
      <c r="AI242" s="17">
        <v>1</v>
      </c>
      <c r="AJ242" s="47">
        <f t="shared" si="48"/>
        <v>0</v>
      </c>
      <c r="AK242" s="27" t="str">
        <f t="shared" si="46"/>
        <v>False</v>
      </c>
      <c r="AL242" s="27">
        <f t="shared" si="49"/>
        <v>0</v>
      </c>
    </row>
    <row r="243" spans="1:38" s="24" customFormat="1" hidden="1">
      <c r="A243" s="13"/>
      <c r="B243" s="13" t="s">
        <v>171</v>
      </c>
      <c r="C243" s="13" t="s">
        <v>157</v>
      </c>
      <c r="D243" s="27"/>
      <c r="E243" s="13">
        <v>64</v>
      </c>
      <c r="F243" s="13"/>
      <c r="G243" s="13"/>
      <c r="H243" s="13"/>
      <c r="I243" s="13"/>
      <c r="J243" s="13"/>
      <c r="K243" s="13"/>
      <c r="L243" s="13"/>
      <c r="M243" s="13"/>
      <c r="N243" s="13"/>
      <c r="O243" s="13"/>
      <c r="P243" s="13"/>
      <c r="Q243" s="13"/>
      <c r="R243" s="13"/>
      <c r="S243" s="12">
        <f>IF(F243="",0,VLOOKUP(E243,'Points Allocation'!$B$7:$F$17,2+F243,0))</f>
        <v>0</v>
      </c>
      <c r="T243" s="12">
        <f>IF(G243="",0,VLOOKUP(E243,'Points Allocation'!$B$21:$F$31,2+G243,0))</f>
        <v>0</v>
      </c>
      <c r="U243" s="12">
        <f>IF(H243="",0,VLOOKUP(E243,'Points Allocation'!$B$35:$F$47,2+H243,0))</f>
        <v>0</v>
      </c>
      <c r="V243" s="12">
        <f>IF(I243="",0,VLOOKUP(E243,'Points Allocation'!$B$49:$F$59,2+I243,0))</f>
        <v>0</v>
      </c>
      <c r="W243" s="12">
        <f>IF(J243="",0,VLOOKUP(E243,'Points Allocation'!$B$63:$F$73,2+J243,0))</f>
        <v>0</v>
      </c>
      <c r="X243" s="12">
        <f>IF(K243="",0,VLOOKUP(E243,'Points Allocation'!$B$77:$F$87,2+K243,0))</f>
        <v>0</v>
      </c>
      <c r="Y243" s="12">
        <f>IF(L243="",0,VLOOKUP(E243,'Points Allocation'!$B$91:$F$101,2+L243,0))</f>
        <v>0</v>
      </c>
      <c r="Z243" s="36">
        <f t="shared" si="43"/>
        <v>0</v>
      </c>
      <c r="AA243" s="12">
        <f>IF(M243="",0,VLOOKUP(E243,'Points Allocation'!$I$7:$M$17,2+M243,0))</f>
        <v>0</v>
      </c>
      <c r="AB243" s="12">
        <f>IF(N243="",0,VLOOKUP(E243,'Points Allocation'!$I$21:$M$31,2+N243,0))</f>
        <v>0</v>
      </c>
      <c r="AC243" s="12">
        <f>IF(O243="",0,VLOOKUP(E243,'Points Allocation'!$I$35:$M$45,2+O243,0))</f>
        <v>0</v>
      </c>
      <c r="AD243" s="12">
        <f>IF(P243="",0,VLOOKUP(E243,'Points Allocation'!$I$49:$M$59,2+P243,0))</f>
        <v>0</v>
      </c>
      <c r="AE243" s="12">
        <f>IF(Q243="",0,VLOOKUP(E243,'Points Allocation'!$I$63:$M$73,2+Q243,0))</f>
        <v>0</v>
      </c>
      <c r="AF243" s="12">
        <f>IF(R243="",0,VLOOKUP(E243,'Points Allocation'!$I$77:$M$87,2+R243,0))</f>
        <v>0</v>
      </c>
      <c r="AG243" s="36">
        <f t="shared" si="44"/>
        <v>0</v>
      </c>
      <c r="AH243" s="14">
        <f t="shared" si="50"/>
        <v>0</v>
      </c>
      <c r="AI243" s="17">
        <v>1</v>
      </c>
      <c r="AJ243" s="47">
        <f t="shared" si="48"/>
        <v>0</v>
      </c>
      <c r="AK243" s="27" t="str">
        <f t="shared" si="46"/>
        <v>False</v>
      </c>
      <c r="AL243" s="27">
        <f t="shared" si="49"/>
        <v>0</v>
      </c>
    </row>
    <row r="244" spans="1:38" s="24" customFormat="1" hidden="1">
      <c r="A244" s="13"/>
      <c r="B244" s="13" t="s">
        <v>171</v>
      </c>
      <c r="C244" s="13" t="s">
        <v>158</v>
      </c>
      <c r="D244" s="27"/>
      <c r="E244" s="13">
        <v>64</v>
      </c>
      <c r="F244" s="13"/>
      <c r="G244" s="13"/>
      <c r="H244" s="13"/>
      <c r="I244" s="13"/>
      <c r="J244" s="13"/>
      <c r="K244" s="13"/>
      <c r="L244" s="13"/>
      <c r="M244" s="13"/>
      <c r="N244" s="13"/>
      <c r="O244" s="13"/>
      <c r="P244" s="13"/>
      <c r="Q244" s="13"/>
      <c r="R244" s="13"/>
      <c r="S244" s="12">
        <f>IF(F244="",0,VLOOKUP(E244,'Points Allocation'!$B$7:$F$17,2+F244,0))</f>
        <v>0</v>
      </c>
      <c r="T244" s="12">
        <f>IF(G244="",0,VLOOKUP(E244,'Points Allocation'!$B$21:$F$31,2+G244,0))</f>
        <v>0</v>
      </c>
      <c r="U244" s="12">
        <f>IF(H244="",0,VLOOKUP(E244,'Points Allocation'!$B$35:$F$47,2+H244,0))</f>
        <v>0</v>
      </c>
      <c r="V244" s="12">
        <f>IF(I244="",0,VLOOKUP(E244,'Points Allocation'!$B$49:$F$59,2+I244,0))</f>
        <v>0</v>
      </c>
      <c r="W244" s="12">
        <f>IF(J244="",0,VLOOKUP(E244,'Points Allocation'!$B$63:$F$73,2+J244,0))</f>
        <v>0</v>
      </c>
      <c r="X244" s="12">
        <f>IF(K244="",0,VLOOKUP(E244,'Points Allocation'!$B$77:$F$87,2+K244,0))</f>
        <v>0</v>
      </c>
      <c r="Y244" s="12">
        <f>IF(L244="",0,VLOOKUP(E244,'Points Allocation'!$B$91:$F$101,2+L244,0))</f>
        <v>0</v>
      </c>
      <c r="Z244" s="36">
        <f t="shared" si="43"/>
        <v>0</v>
      </c>
      <c r="AA244" s="12">
        <f>IF(M244="",0,VLOOKUP(E244,'Points Allocation'!$I$7:$M$17,2+M244,0))</f>
        <v>0</v>
      </c>
      <c r="AB244" s="12">
        <f>IF(N244="",0,VLOOKUP(E244,'Points Allocation'!$I$21:$M$31,2+N244,0))</f>
        <v>0</v>
      </c>
      <c r="AC244" s="12">
        <f>IF(O244="",0,VLOOKUP(E244,'Points Allocation'!$I$35:$M$45,2+O244,0))</f>
        <v>0</v>
      </c>
      <c r="AD244" s="12">
        <f>IF(P244="",0,VLOOKUP(E244,'Points Allocation'!$I$49:$M$59,2+P244,0))</f>
        <v>0</v>
      </c>
      <c r="AE244" s="12">
        <f>IF(Q244="",0,VLOOKUP(E244,'Points Allocation'!$I$63:$M$73,2+Q244,0))</f>
        <v>0</v>
      </c>
      <c r="AF244" s="12">
        <f>IF(R244="",0,VLOOKUP(E244,'Points Allocation'!$I$77:$M$87,2+R244,0))</f>
        <v>0</v>
      </c>
      <c r="AG244" s="36">
        <f t="shared" si="44"/>
        <v>0</v>
      </c>
      <c r="AH244" s="14">
        <f t="shared" si="50"/>
        <v>0</v>
      </c>
      <c r="AI244" s="17">
        <v>1</v>
      </c>
      <c r="AJ244" s="47">
        <f t="shared" si="48"/>
        <v>0</v>
      </c>
      <c r="AK244" s="27" t="str">
        <f t="shared" si="46"/>
        <v>False</v>
      </c>
      <c r="AL244" s="27">
        <f t="shared" si="49"/>
        <v>0</v>
      </c>
    </row>
    <row r="245" spans="1:38" s="24" customFormat="1" hidden="1">
      <c r="A245" s="13"/>
      <c r="B245" s="13" t="s">
        <v>172</v>
      </c>
      <c r="C245" s="13" t="s">
        <v>64</v>
      </c>
      <c r="D245" s="27"/>
      <c r="E245" s="13">
        <v>64</v>
      </c>
      <c r="F245" s="13"/>
      <c r="G245" s="13"/>
      <c r="H245" s="13"/>
      <c r="I245" s="13"/>
      <c r="J245" s="13"/>
      <c r="K245" s="13"/>
      <c r="L245" s="13"/>
      <c r="M245" s="13"/>
      <c r="N245" s="13"/>
      <c r="O245" s="13"/>
      <c r="P245" s="13"/>
      <c r="Q245" s="13"/>
      <c r="R245" s="13"/>
      <c r="S245" s="12">
        <f>IF(F245="",0,VLOOKUP(E245,'Points Allocation'!$B$7:$F$17,2+F245,0))</f>
        <v>0</v>
      </c>
      <c r="T245" s="12">
        <f>IF(G245="",0,VLOOKUP(E245,'Points Allocation'!$B$21:$F$31,2+G245,0))</f>
        <v>0</v>
      </c>
      <c r="U245" s="12">
        <f>IF(H245="",0,VLOOKUP(E245,'Points Allocation'!$B$35:$F$47,2+H245,0))</f>
        <v>0</v>
      </c>
      <c r="V245" s="12">
        <f>IF(I245="",0,VLOOKUP(E245,'Points Allocation'!$B$49:$F$59,2+I245,0))</f>
        <v>0</v>
      </c>
      <c r="W245" s="12">
        <f>IF(J245="",0,VLOOKUP(E245,'Points Allocation'!$B$63:$F$73,2+J245,0))</f>
        <v>0</v>
      </c>
      <c r="X245" s="12">
        <f>IF(K245="",0,VLOOKUP(E245,'Points Allocation'!$B$77:$F$87,2+K245,0))</f>
        <v>0</v>
      </c>
      <c r="Y245" s="12">
        <f>IF(L245="",0,VLOOKUP(E245,'Points Allocation'!$B$91:$F$101,2+L245,0))</f>
        <v>0</v>
      </c>
      <c r="Z245" s="36">
        <f t="shared" si="43"/>
        <v>0</v>
      </c>
      <c r="AA245" s="12">
        <f>IF(M245="",0,VLOOKUP(E245,'Points Allocation'!$I$7:$M$17,2+M245,0))</f>
        <v>0</v>
      </c>
      <c r="AB245" s="12">
        <f>IF(N245="",0,VLOOKUP(E245,'Points Allocation'!$I$21:$M$31,2+N245,0))</f>
        <v>0</v>
      </c>
      <c r="AC245" s="12">
        <f>IF(O245="",0,VLOOKUP(E245,'Points Allocation'!$I$35:$M$45,2+O245,0))</f>
        <v>0</v>
      </c>
      <c r="AD245" s="12">
        <f>IF(P245="",0,VLOOKUP(E245,'Points Allocation'!$I$49:$M$59,2+P245,0))</f>
        <v>0</v>
      </c>
      <c r="AE245" s="12">
        <f>IF(Q245="",0,VLOOKUP(E245,'Points Allocation'!$I$63:$M$73,2+Q245,0))</f>
        <v>0</v>
      </c>
      <c r="AF245" s="12">
        <f>IF(R245="",0,VLOOKUP(E245,'Points Allocation'!$I$77:$M$87,2+R245,0))</f>
        <v>0</v>
      </c>
      <c r="AG245" s="36">
        <f t="shared" si="44"/>
        <v>0</v>
      </c>
      <c r="AH245" s="14">
        <f>IF(AK245="False",0,-AL245)</f>
        <v>0</v>
      </c>
      <c r="AI245" s="17">
        <v>1</v>
      </c>
      <c r="AJ245" s="47">
        <f t="shared" si="48"/>
        <v>0</v>
      </c>
      <c r="AK245" s="27" t="str">
        <f t="shared" si="46"/>
        <v>False</v>
      </c>
      <c r="AL245" s="27">
        <f t="shared" si="49"/>
        <v>0</v>
      </c>
    </row>
    <row r="246" spans="1:38" s="24" customFormat="1" hidden="1">
      <c r="A246" s="13"/>
      <c r="B246" s="13" t="s">
        <v>172</v>
      </c>
      <c r="C246" s="13" t="s">
        <v>63</v>
      </c>
      <c r="D246" s="27"/>
      <c r="E246" s="13">
        <v>64</v>
      </c>
      <c r="F246" s="13"/>
      <c r="G246" s="13"/>
      <c r="H246" s="13"/>
      <c r="I246" s="13"/>
      <c r="J246" s="13"/>
      <c r="K246" s="13"/>
      <c r="L246" s="13"/>
      <c r="M246" s="13"/>
      <c r="N246" s="13"/>
      <c r="O246" s="13"/>
      <c r="P246" s="13"/>
      <c r="Q246" s="13"/>
      <c r="R246" s="13"/>
      <c r="S246" s="12">
        <f>IF(F246="",0,VLOOKUP(E246,'Points Allocation'!$B$7:$F$17,2+F246,0))</f>
        <v>0</v>
      </c>
      <c r="T246" s="12">
        <f>IF(G246="",0,VLOOKUP(E246,'Points Allocation'!$B$21:$F$31,2+G246,0))</f>
        <v>0</v>
      </c>
      <c r="U246" s="12">
        <f>IF(H246="",0,VLOOKUP(E246,'Points Allocation'!$B$35:$F$47,2+H246,0))</f>
        <v>0</v>
      </c>
      <c r="V246" s="12">
        <f>IF(I246="",0,VLOOKUP(E246,'Points Allocation'!$B$49:$F$59,2+I246,0))</f>
        <v>0</v>
      </c>
      <c r="W246" s="12">
        <f>IF(J246="",0,VLOOKUP(E246,'Points Allocation'!$B$63:$F$73,2+J246,0))</f>
        <v>0</v>
      </c>
      <c r="X246" s="12">
        <f>IF(K246="",0,VLOOKUP(E246,'Points Allocation'!$B$77:$F$87,2+K246,0))</f>
        <v>0</v>
      </c>
      <c r="Y246" s="12">
        <f>IF(L246="",0,VLOOKUP(E246,'Points Allocation'!$B$91:$F$101,2+L246,0))</f>
        <v>0</v>
      </c>
      <c r="Z246" s="36">
        <f t="shared" si="43"/>
        <v>0</v>
      </c>
      <c r="AA246" s="12">
        <f>IF(M246="",0,VLOOKUP(E246,'Points Allocation'!$I$7:$M$17,2+M246,0))</f>
        <v>0</v>
      </c>
      <c r="AB246" s="12">
        <f>IF(N246="",0,VLOOKUP(E246,'Points Allocation'!$I$21:$M$31,2+N246,0))</f>
        <v>0</v>
      </c>
      <c r="AC246" s="12">
        <f>IF(O246="",0,VLOOKUP(E246,'Points Allocation'!$I$35:$M$45,2+O246,0))</f>
        <v>0</v>
      </c>
      <c r="AD246" s="12">
        <f>IF(P246="",0,VLOOKUP(E246,'Points Allocation'!$I$49:$M$59,2+P246,0))</f>
        <v>0</v>
      </c>
      <c r="AE246" s="12">
        <f>IF(Q246="",0,VLOOKUP(E246,'Points Allocation'!$I$63:$M$73,2+Q246,0))</f>
        <v>0</v>
      </c>
      <c r="AF246" s="12">
        <f>IF(R246="",0,VLOOKUP(E246,'Points Allocation'!$I$77:$M$87,2+R246,0))</f>
        <v>0</v>
      </c>
      <c r="AG246" s="36">
        <f t="shared" si="44"/>
        <v>0</v>
      </c>
      <c r="AH246" s="14">
        <f t="shared" ref="AH246:AH260" si="51">IF(AK246="False",0,-AL246)</f>
        <v>0</v>
      </c>
      <c r="AI246" s="17">
        <v>1</v>
      </c>
      <c r="AJ246" s="47">
        <f t="shared" si="48"/>
        <v>0</v>
      </c>
      <c r="AK246" s="27" t="str">
        <f t="shared" si="46"/>
        <v>False</v>
      </c>
      <c r="AL246" s="27">
        <f t="shared" si="49"/>
        <v>0</v>
      </c>
    </row>
    <row r="247" spans="1:38" s="24" customFormat="1" hidden="1">
      <c r="A247" s="13"/>
      <c r="B247" s="13" t="s">
        <v>172</v>
      </c>
      <c r="C247" s="13" t="s">
        <v>61</v>
      </c>
      <c r="D247" s="27"/>
      <c r="E247" s="13">
        <v>64</v>
      </c>
      <c r="F247" s="13"/>
      <c r="G247" s="13"/>
      <c r="H247" s="13"/>
      <c r="I247" s="13"/>
      <c r="J247" s="13"/>
      <c r="K247" s="13"/>
      <c r="L247" s="13"/>
      <c r="M247" s="13"/>
      <c r="N247" s="13"/>
      <c r="O247" s="13"/>
      <c r="P247" s="13"/>
      <c r="Q247" s="13"/>
      <c r="R247" s="13"/>
      <c r="S247" s="12">
        <f>IF(F247="",0,VLOOKUP(E247,'Points Allocation'!$B$7:$F$17,2+F247,0))</f>
        <v>0</v>
      </c>
      <c r="T247" s="12">
        <f>IF(G247="",0,VLOOKUP(E247,'Points Allocation'!$B$21:$F$31,2+G247,0))</f>
        <v>0</v>
      </c>
      <c r="U247" s="12">
        <f>IF(H247="",0,VLOOKUP(E247,'Points Allocation'!$B$35:$F$47,2+H247,0))</f>
        <v>0</v>
      </c>
      <c r="V247" s="12">
        <f>IF(I247="",0,VLOOKUP(E247,'Points Allocation'!$B$49:$F$59,2+I247,0))</f>
        <v>0</v>
      </c>
      <c r="W247" s="12">
        <f>IF(J247="",0,VLOOKUP(E247,'Points Allocation'!$B$63:$F$73,2+J247,0))</f>
        <v>0</v>
      </c>
      <c r="X247" s="12">
        <f>IF(K247="",0,VLOOKUP(E247,'Points Allocation'!$B$77:$F$87,2+K247,0))</f>
        <v>0</v>
      </c>
      <c r="Y247" s="12">
        <f>IF(L247="",0,VLOOKUP(E247,'Points Allocation'!$B$91:$F$101,2+L247,0))</f>
        <v>0</v>
      </c>
      <c r="Z247" s="36">
        <f t="shared" si="43"/>
        <v>0</v>
      </c>
      <c r="AA247" s="12">
        <f>IF(M247="",0,VLOOKUP(E247,'Points Allocation'!$I$7:$M$17,2+M247,0))</f>
        <v>0</v>
      </c>
      <c r="AB247" s="12">
        <f>IF(N247="",0,VLOOKUP(E247,'Points Allocation'!$I$21:$M$31,2+N247,0))</f>
        <v>0</v>
      </c>
      <c r="AC247" s="12">
        <f>IF(O247="",0,VLOOKUP(E247,'Points Allocation'!$I$35:$M$45,2+O247,0))</f>
        <v>0</v>
      </c>
      <c r="AD247" s="12">
        <f>IF(P247="",0,VLOOKUP(E247,'Points Allocation'!$I$49:$M$59,2+P247,0))</f>
        <v>0</v>
      </c>
      <c r="AE247" s="12">
        <f>IF(Q247="",0,VLOOKUP(E247,'Points Allocation'!$I$63:$M$73,2+Q247,0))</f>
        <v>0</v>
      </c>
      <c r="AF247" s="12">
        <f>IF(R247="",0,VLOOKUP(E247,'Points Allocation'!$I$77:$M$87,2+R247,0))</f>
        <v>0</v>
      </c>
      <c r="AG247" s="36">
        <f t="shared" si="44"/>
        <v>0</v>
      </c>
      <c r="AH247" s="14">
        <f t="shared" si="51"/>
        <v>0</v>
      </c>
      <c r="AI247" s="17">
        <v>1</v>
      </c>
      <c r="AJ247" s="47">
        <f t="shared" si="48"/>
        <v>0</v>
      </c>
      <c r="AK247" s="27" t="str">
        <f t="shared" si="46"/>
        <v>False</v>
      </c>
      <c r="AL247" s="27">
        <f t="shared" si="49"/>
        <v>0</v>
      </c>
    </row>
    <row r="248" spans="1:38" s="24" customFormat="1" hidden="1">
      <c r="A248" s="13"/>
      <c r="B248" s="13" t="s">
        <v>172</v>
      </c>
      <c r="C248" s="13" t="s">
        <v>60</v>
      </c>
      <c r="D248" s="27"/>
      <c r="E248" s="13">
        <v>64</v>
      </c>
      <c r="F248" s="13"/>
      <c r="G248" s="13"/>
      <c r="H248" s="13"/>
      <c r="I248" s="13"/>
      <c r="J248" s="13"/>
      <c r="K248" s="13"/>
      <c r="L248" s="13"/>
      <c r="M248" s="13"/>
      <c r="N248" s="13"/>
      <c r="O248" s="13"/>
      <c r="P248" s="13"/>
      <c r="Q248" s="13"/>
      <c r="R248" s="13"/>
      <c r="S248" s="12">
        <f>IF(F248="",0,VLOOKUP(E248,'Points Allocation'!$B$7:$F$17,2+F248,0))</f>
        <v>0</v>
      </c>
      <c r="T248" s="12">
        <f>IF(G248="",0,VLOOKUP(E248,'Points Allocation'!$B$21:$F$31,2+G248,0))</f>
        <v>0</v>
      </c>
      <c r="U248" s="12">
        <f>IF(H248="",0,VLOOKUP(E248,'Points Allocation'!$B$35:$F$47,2+H248,0))</f>
        <v>0</v>
      </c>
      <c r="V248" s="12">
        <f>IF(I248="",0,VLOOKUP(E248,'Points Allocation'!$B$49:$F$59,2+I248,0))</f>
        <v>0</v>
      </c>
      <c r="W248" s="12">
        <f>IF(J248="",0,VLOOKUP(E248,'Points Allocation'!$B$63:$F$73,2+J248,0))</f>
        <v>0</v>
      </c>
      <c r="X248" s="12">
        <f>IF(K248="",0,VLOOKUP(E248,'Points Allocation'!$B$77:$F$87,2+K248,0))</f>
        <v>0</v>
      </c>
      <c r="Y248" s="12">
        <f>IF(L248="",0,VLOOKUP(E248,'Points Allocation'!$B$91:$F$101,2+L248,0))</f>
        <v>0</v>
      </c>
      <c r="Z248" s="36">
        <f t="shared" si="43"/>
        <v>0</v>
      </c>
      <c r="AA248" s="12">
        <f>IF(M248="",0,VLOOKUP(E248,'Points Allocation'!$I$7:$M$17,2+M248,0))</f>
        <v>0</v>
      </c>
      <c r="AB248" s="12">
        <f>IF(N248="",0,VLOOKUP(E248,'Points Allocation'!$I$21:$M$31,2+N248,0))</f>
        <v>0</v>
      </c>
      <c r="AC248" s="12">
        <f>IF(O248="",0,VLOOKUP(E248,'Points Allocation'!$I$35:$M$45,2+O248,0))</f>
        <v>0</v>
      </c>
      <c r="AD248" s="12">
        <f>IF(P248="",0,VLOOKUP(E248,'Points Allocation'!$I$49:$M$59,2+P248,0))</f>
        <v>0</v>
      </c>
      <c r="AE248" s="12">
        <f>IF(Q248="",0,VLOOKUP(E248,'Points Allocation'!$I$63:$M$73,2+Q248,0))</f>
        <v>0</v>
      </c>
      <c r="AF248" s="12">
        <f>IF(R248="",0,VLOOKUP(E248,'Points Allocation'!$I$77:$M$87,2+R248,0))</f>
        <v>0</v>
      </c>
      <c r="AG248" s="36">
        <f t="shared" si="44"/>
        <v>0</v>
      </c>
      <c r="AH248" s="14">
        <f t="shared" si="51"/>
        <v>0</v>
      </c>
      <c r="AI248" s="17">
        <v>1</v>
      </c>
      <c r="AJ248" s="47">
        <f t="shared" si="48"/>
        <v>0</v>
      </c>
      <c r="AK248" s="27" t="str">
        <f t="shared" si="46"/>
        <v>False</v>
      </c>
      <c r="AL248" s="27">
        <f t="shared" si="49"/>
        <v>0</v>
      </c>
    </row>
    <row r="249" spans="1:38" s="24" customFormat="1" hidden="1">
      <c r="A249" s="13"/>
      <c r="B249" s="13" t="s">
        <v>172</v>
      </c>
      <c r="C249" s="13" t="s">
        <v>62</v>
      </c>
      <c r="D249" s="27"/>
      <c r="E249" s="13">
        <v>64</v>
      </c>
      <c r="F249" s="13"/>
      <c r="G249" s="13"/>
      <c r="H249" s="13"/>
      <c r="I249" s="13"/>
      <c r="J249" s="13"/>
      <c r="K249" s="13"/>
      <c r="L249" s="13"/>
      <c r="M249" s="13"/>
      <c r="N249" s="13"/>
      <c r="O249" s="13"/>
      <c r="P249" s="13"/>
      <c r="Q249" s="13"/>
      <c r="R249" s="13"/>
      <c r="S249" s="12">
        <f>IF(F249="",0,VLOOKUP(E249,'Points Allocation'!$B$7:$F$17,2+F249,0))</f>
        <v>0</v>
      </c>
      <c r="T249" s="12">
        <f>IF(G249="",0,VLOOKUP(E249,'Points Allocation'!$B$21:$F$31,2+G249,0))</f>
        <v>0</v>
      </c>
      <c r="U249" s="12">
        <f>IF(H249="",0,VLOOKUP(E249,'Points Allocation'!$B$35:$F$47,2+H249,0))</f>
        <v>0</v>
      </c>
      <c r="V249" s="12">
        <f>IF(I249="",0,VLOOKUP(E249,'Points Allocation'!$B$49:$F$59,2+I249,0))</f>
        <v>0</v>
      </c>
      <c r="W249" s="12">
        <f>IF(J249="",0,VLOOKUP(E249,'Points Allocation'!$B$63:$F$73,2+J249,0))</f>
        <v>0</v>
      </c>
      <c r="X249" s="12">
        <f>IF(K249="",0,VLOOKUP(E249,'Points Allocation'!$B$77:$F$87,2+K249,0))</f>
        <v>0</v>
      </c>
      <c r="Y249" s="12">
        <f>IF(L249="",0,VLOOKUP(E249,'Points Allocation'!$B$91:$F$101,2+L249,0))</f>
        <v>0</v>
      </c>
      <c r="Z249" s="36">
        <f t="shared" si="43"/>
        <v>0</v>
      </c>
      <c r="AA249" s="12">
        <f>IF(M249="",0,VLOOKUP(E249,'Points Allocation'!$I$7:$M$17,2+M249,0))</f>
        <v>0</v>
      </c>
      <c r="AB249" s="12">
        <f>IF(N249="",0,VLOOKUP(E249,'Points Allocation'!$I$21:$M$31,2+N249,0))</f>
        <v>0</v>
      </c>
      <c r="AC249" s="12">
        <f>IF(O249="",0,VLOOKUP(E249,'Points Allocation'!$I$35:$M$45,2+O249,0))</f>
        <v>0</v>
      </c>
      <c r="AD249" s="12">
        <f>IF(P249="",0,VLOOKUP(E249,'Points Allocation'!$I$49:$M$59,2+P249,0))</f>
        <v>0</v>
      </c>
      <c r="AE249" s="12">
        <f>IF(Q249="",0,VLOOKUP(E249,'Points Allocation'!$I$63:$M$73,2+Q249,0))</f>
        <v>0</v>
      </c>
      <c r="AF249" s="12">
        <f>IF(R249="",0,VLOOKUP(E249,'Points Allocation'!$I$77:$M$87,2+R249,0))</f>
        <v>0</v>
      </c>
      <c r="AG249" s="36">
        <f t="shared" si="44"/>
        <v>0</v>
      </c>
      <c r="AH249" s="14">
        <f t="shared" si="51"/>
        <v>0</v>
      </c>
      <c r="AI249" s="17">
        <v>1</v>
      </c>
      <c r="AJ249" s="47">
        <f t="shared" si="48"/>
        <v>0</v>
      </c>
      <c r="AK249" s="27" t="str">
        <f t="shared" si="46"/>
        <v>False</v>
      </c>
      <c r="AL249" s="27">
        <f t="shared" si="49"/>
        <v>0</v>
      </c>
    </row>
    <row r="250" spans="1:38" s="24" customFormat="1" hidden="1">
      <c r="A250" s="13"/>
      <c r="B250" s="13" t="s">
        <v>172</v>
      </c>
      <c r="C250" s="13" t="s">
        <v>65</v>
      </c>
      <c r="D250" s="27"/>
      <c r="E250" s="13">
        <v>64</v>
      </c>
      <c r="F250" s="13"/>
      <c r="G250" s="13"/>
      <c r="H250" s="13"/>
      <c r="I250" s="13"/>
      <c r="J250" s="13"/>
      <c r="K250" s="13"/>
      <c r="L250" s="13"/>
      <c r="M250" s="13"/>
      <c r="N250" s="13"/>
      <c r="O250" s="13"/>
      <c r="P250" s="13"/>
      <c r="Q250" s="13"/>
      <c r="R250" s="13"/>
      <c r="S250" s="12">
        <f>IF(F250="",0,VLOOKUP(E250,'Points Allocation'!$B$7:$F$17,2+F250,0))</f>
        <v>0</v>
      </c>
      <c r="T250" s="12">
        <f>IF(G250="",0,VLOOKUP(E250,'Points Allocation'!$B$21:$F$31,2+G250,0))</f>
        <v>0</v>
      </c>
      <c r="U250" s="12">
        <f>IF(H250="",0,VLOOKUP(E250,'Points Allocation'!$B$35:$F$47,2+H250,0))</f>
        <v>0</v>
      </c>
      <c r="V250" s="12">
        <f>IF(I250="",0,VLOOKUP(E250,'Points Allocation'!$B$49:$F$59,2+I250,0))</f>
        <v>0</v>
      </c>
      <c r="W250" s="12">
        <f>IF(J250="",0,VLOOKUP(E250,'Points Allocation'!$B$63:$F$73,2+J250,0))</f>
        <v>0</v>
      </c>
      <c r="X250" s="12">
        <f>IF(K250="",0,VLOOKUP(E250,'Points Allocation'!$B$77:$F$87,2+K250,0))</f>
        <v>0</v>
      </c>
      <c r="Y250" s="12">
        <f>IF(L250="",0,VLOOKUP(E250,'Points Allocation'!$B$91:$F$101,2+L250,0))</f>
        <v>0</v>
      </c>
      <c r="Z250" s="36">
        <f t="shared" si="43"/>
        <v>0</v>
      </c>
      <c r="AA250" s="12">
        <f>IF(M250="",0,VLOOKUP(E250,'Points Allocation'!$I$7:$M$17,2+M250,0))</f>
        <v>0</v>
      </c>
      <c r="AB250" s="12">
        <f>IF(N250="",0,VLOOKUP(E250,'Points Allocation'!$I$21:$M$31,2+N250,0))</f>
        <v>0</v>
      </c>
      <c r="AC250" s="12">
        <f>IF(O250="",0,VLOOKUP(E250,'Points Allocation'!$I$35:$M$45,2+O250,0))</f>
        <v>0</v>
      </c>
      <c r="AD250" s="12">
        <f>IF(P250="",0,VLOOKUP(E250,'Points Allocation'!$I$49:$M$59,2+P250,0))</f>
        <v>0</v>
      </c>
      <c r="AE250" s="12">
        <f>IF(Q250="",0,VLOOKUP(E250,'Points Allocation'!$I$63:$M$73,2+Q250,0))</f>
        <v>0</v>
      </c>
      <c r="AF250" s="12">
        <f>IF(R250="",0,VLOOKUP(E250,'Points Allocation'!$I$77:$M$87,2+R250,0))</f>
        <v>0</v>
      </c>
      <c r="AG250" s="36">
        <f t="shared" si="44"/>
        <v>0</v>
      </c>
      <c r="AH250" s="14">
        <f t="shared" si="51"/>
        <v>0</v>
      </c>
      <c r="AI250" s="17">
        <v>1.5</v>
      </c>
      <c r="AJ250" s="47">
        <f t="shared" si="48"/>
        <v>0</v>
      </c>
      <c r="AK250" s="27" t="str">
        <f t="shared" si="46"/>
        <v>False</v>
      </c>
      <c r="AL250" s="27">
        <f t="shared" si="49"/>
        <v>0</v>
      </c>
    </row>
    <row r="251" spans="1:38" s="24" customFormat="1" hidden="1">
      <c r="A251" s="13"/>
      <c r="B251" s="13" t="s">
        <v>172</v>
      </c>
      <c r="C251" s="13" t="s">
        <v>67</v>
      </c>
      <c r="D251" s="27"/>
      <c r="E251" s="13">
        <v>64</v>
      </c>
      <c r="F251" s="13"/>
      <c r="G251" s="13"/>
      <c r="H251" s="13"/>
      <c r="I251" s="13"/>
      <c r="J251" s="13"/>
      <c r="K251" s="13"/>
      <c r="L251" s="13"/>
      <c r="M251" s="13"/>
      <c r="N251" s="13"/>
      <c r="O251" s="13"/>
      <c r="P251" s="13"/>
      <c r="Q251" s="13"/>
      <c r="R251" s="13"/>
      <c r="S251" s="12">
        <f>IF(F251="",0,VLOOKUP(E251,'Points Allocation'!$B$7:$F$17,2+F251,0))</f>
        <v>0</v>
      </c>
      <c r="T251" s="12">
        <f>IF(G251="",0,VLOOKUP(E251,'Points Allocation'!$B$21:$F$31,2+G251,0))</f>
        <v>0</v>
      </c>
      <c r="U251" s="12">
        <f>IF(H251="",0,VLOOKUP(E251,'Points Allocation'!$B$35:$F$47,2+H251,0))</f>
        <v>0</v>
      </c>
      <c r="V251" s="12">
        <f>IF(I251="",0,VLOOKUP(E251,'Points Allocation'!$B$49:$F$59,2+I251,0))</f>
        <v>0</v>
      </c>
      <c r="W251" s="12">
        <f>IF(J251="",0,VLOOKUP(E251,'Points Allocation'!$B$63:$F$73,2+J251,0))</f>
        <v>0</v>
      </c>
      <c r="X251" s="12">
        <f>IF(K251="",0,VLOOKUP(E251,'Points Allocation'!$B$77:$F$87,2+K251,0))</f>
        <v>0</v>
      </c>
      <c r="Y251" s="12">
        <f>IF(L251="",0,VLOOKUP(E251,'Points Allocation'!$B$91:$F$101,2+L251,0))</f>
        <v>0</v>
      </c>
      <c r="Z251" s="36">
        <f t="shared" si="43"/>
        <v>0</v>
      </c>
      <c r="AA251" s="12">
        <f>IF(M251="",0,VLOOKUP(E251,'Points Allocation'!$I$7:$M$17,2+M251,0))</f>
        <v>0</v>
      </c>
      <c r="AB251" s="12">
        <f>IF(N251="",0,VLOOKUP(E251,'Points Allocation'!$I$21:$M$31,2+N251,0))</f>
        <v>0</v>
      </c>
      <c r="AC251" s="12">
        <f>IF(O251="",0,VLOOKUP(E251,'Points Allocation'!$I$35:$M$45,2+O251,0))</f>
        <v>0</v>
      </c>
      <c r="AD251" s="12">
        <f>IF(P251="",0,VLOOKUP(E251,'Points Allocation'!$I$49:$M$59,2+P251,0))</f>
        <v>0</v>
      </c>
      <c r="AE251" s="12">
        <f>IF(Q251="",0,VLOOKUP(E251,'Points Allocation'!$I$63:$M$73,2+Q251,0))</f>
        <v>0</v>
      </c>
      <c r="AF251" s="12">
        <f>IF(R251="",0,VLOOKUP(E251,'Points Allocation'!$I$77:$M$87,2+R251,0))</f>
        <v>0</v>
      </c>
      <c r="AG251" s="36">
        <f t="shared" si="44"/>
        <v>0</v>
      </c>
      <c r="AH251" s="14">
        <f t="shared" si="51"/>
        <v>0</v>
      </c>
      <c r="AI251" s="17">
        <v>1</v>
      </c>
      <c r="AJ251" s="47">
        <f t="shared" si="48"/>
        <v>0</v>
      </c>
      <c r="AK251" s="27" t="str">
        <f t="shared" si="46"/>
        <v>False</v>
      </c>
      <c r="AL251" s="27">
        <f t="shared" si="49"/>
        <v>0</v>
      </c>
    </row>
    <row r="252" spans="1:38" s="24" customFormat="1" hidden="1">
      <c r="A252" s="13"/>
      <c r="B252" s="13" t="s">
        <v>172</v>
      </c>
      <c r="C252" s="13" t="s">
        <v>176</v>
      </c>
      <c r="D252" s="27"/>
      <c r="E252" s="13">
        <v>64</v>
      </c>
      <c r="F252" s="13"/>
      <c r="G252" s="13"/>
      <c r="H252" s="13"/>
      <c r="I252" s="13"/>
      <c r="J252" s="13"/>
      <c r="K252" s="13"/>
      <c r="L252" s="13"/>
      <c r="M252" s="13"/>
      <c r="N252" s="13"/>
      <c r="O252" s="13"/>
      <c r="P252" s="13"/>
      <c r="Q252" s="13"/>
      <c r="R252" s="13"/>
      <c r="S252" s="12">
        <f>IF(F252="",0,VLOOKUP(E252,'Points Allocation'!$B$7:$F$17,2+F252,0))</f>
        <v>0</v>
      </c>
      <c r="T252" s="12">
        <f>IF(G252="",0,VLOOKUP(E252,'Points Allocation'!$B$21:$F$31,2+G252,0))</f>
        <v>0</v>
      </c>
      <c r="U252" s="12">
        <f>IF(H252="",0,VLOOKUP(E252,'Points Allocation'!$B$35:$F$47,2+H252,0))</f>
        <v>0</v>
      </c>
      <c r="V252" s="12">
        <f>IF(I252="",0,VLOOKUP(E252,'Points Allocation'!$B$49:$F$59,2+I252,0))</f>
        <v>0</v>
      </c>
      <c r="W252" s="12">
        <f>IF(J252="",0,VLOOKUP(E252,'Points Allocation'!$B$63:$F$73,2+J252,0))</f>
        <v>0</v>
      </c>
      <c r="X252" s="12">
        <f>IF(K252="",0,VLOOKUP(E252,'Points Allocation'!$B$77:$F$87,2+K252,0))</f>
        <v>0</v>
      </c>
      <c r="Y252" s="12">
        <f>IF(L252="",0,VLOOKUP(E252,'Points Allocation'!$B$91:$F$101,2+L252,0))</f>
        <v>0</v>
      </c>
      <c r="Z252" s="36">
        <f t="shared" si="43"/>
        <v>0</v>
      </c>
      <c r="AA252" s="12">
        <f>IF(M252="",0,VLOOKUP(E252,'Points Allocation'!$I$7:$M$17,2+M252,0))</f>
        <v>0</v>
      </c>
      <c r="AB252" s="12">
        <f>IF(N252="",0,VLOOKUP(E252,'Points Allocation'!$I$21:$M$31,2+N252,0))</f>
        <v>0</v>
      </c>
      <c r="AC252" s="12">
        <f>IF(O252="",0,VLOOKUP(E252,'Points Allocation'!$I$35:$M$45,2+O252,0))</f>
        <v>0</v>
      </c>
      <c r="AD252" s="12">
        <f>IF(P252="",0,VLOOKUP(E252,'Points Allocation'!$I$49:$M$59,2+P252,0))</f>
        <v>0</v>
      </c>
      <c r="AE252" s="12">
        <f>IF(Q252="",0,VLOOKUP(E252,'Points Allocation'!$I$63:$M$73,2+Q252,0))</f>
        <v>0</v>
      </c>
      <c r="AF252" s="12">
        <f>IF(R252="",0,VLOOKUP(E252,'Points Allocation'!$I$77:$M$87,2+R252,0))</f>
        <v>0</v>
      </c>
      <c r="AG252" s="36">
        <f t="shared" si="44"/>
        <v>0</v>
      </c>
      <c r="AH252" s="14">
        <f t="shared" si="51"/>
        <v>0</v>
      </c>
      <c r="AI252" s="17">
        <v>1</v>
      </c>
      <c r="AJ252" s="47">
        <f t="shared" si="48"/>
        <v>0</v>
      </c>
      <c r="AK252" s="27" t="str">
        <f t="shared" si="46"/>
        <v>False</v>
      </c>
      <c r="AL252" s="27">
        <f t="shared" si="49"/>
        <v>0</v>
      </c>
    </row>
    <row r="253" spans="1:38" s="24" customFormat="1" hidden="1">
      <c r="A253" s="13"/>
      <c r="B253" s="13" t="s">
        <v>172</v>
      </c>
      <c r="C253" s="13" t="s">
        <v>68</v>
      </c>
      <c r="D253" s="27"/>
      <c r="E253" s="13">
        <v>64</v>
      </c>
      <c r="F253" s="13"/>
      <c r="G253" s="13"/>
      <c r="H253" s="13"/>
      <c r="I253" s="13"/>
      <c r="J253" s="13"/>
      <c r="K253" s="13"/>
      <c r="L253" s="13"/>
      <c r="M253" s="13"/>
      <c r="N253" s="13"/>
      <c r="O253" s="13"/>
      <c r="P253" s="13"/>
      <c r="Q253" s="13"/>
      <c r="R253" s="13"/>
      <c r="S253" s="12">
        <f>IF(F253="",0,VLOOKUP(E253,'Points Allocation'!$B$7:$F$17,2+F253,0))</f>
        <v>0</v>
      </c>
      <c r="T253" s="12">
        <f>IF(G253="",0,VLOOKUP(E253,'Points Allocation'!$B$21:$F$31,2+G253,0))</f>
        <v>0</v>
      </c>
      <c r="U253" s="12">
        <f>IF(H253="",0,VLOOKUP(E253,'Points Allocation'!$B$35:$F$47,2+H253,0))</f>
        <v>0</v>
      </c>
      <c r="V253" s="12">
        <f>IF(I253="",0,VLOOKUP(E253,'Points Allocation'!$B$49:$F$59,2+I253,0))</f>
        <v>0</v>
      </c>
      <c r="W253" s="12">
        <f>IF(J253="",0,VLOOKUP(E253,'Points Allocation'!$B$63:$F$73,2+J253,0))</f>
        <v>0</v>
      </c>
      <c r="X253" s="12">
        <f>IF(K253="",0,VLOOKUP(E253,'Points Allocation'!$B$77:$F$87,2+K253,0))</f>
        <v>0</v>
      </c>
      <c r="Y253" s="12">
        <f>IF(L253="",0,VLOOKUP(E253,'Points Allocation'!$B$91:$F$101,2+L253,0))</f>
        <v>0</v>
      </c>
      <c r="Z253" s="36">
        <f t="shared" si="43"/>
        <v>0</v>
      </c>
      <c r="AA253" s="12">
        <f>IF(M253="",0,VLOOKUP(E253,'Points Allocation'!$I$7:$M$17,2+M253,0))</f>
        <v>0</v>
      </c>
      <c r="AB253" s="12">
        <f>IF(N253="",0,VLOOKUP(E253,'Points Allocation'!$I$21:$M$31,2+N253,0))</f>
        <v>0</v>
      </c>
      <c r="AC253" s="12">
        <f>IF(O253="",0,VLOOKUP(E253,'Points Allocation'!$I$35:$M$45,2+O253,0))</f>
        <v>0</v>
      </c>
      <c r="AD253" s="12">
        <f>IF(P253="",0,VLOOKUP(E253,'Points Allocation'!$I$49:$M$59,2+P253,0))</f>
        <v>0</v>
      </c>
      <c r="AE253" s="12">
        <f>IF(Q253="",0,VLOOKUP(E253,'Points Allocation'!$I$63:$M$73,2+Q253,0))</f>
        <v>0</v>
      </c>
      <c r="AF253" s="12">
        <f>IF(R253="",0,VLOOKUP(E253,'Points Allocation'!$I$77:$M$87,2+R253,0))</f>
        <v>0</v>
      </c>
      <c r="AG253" s="36">
        <f t="shared" si="44"/>
        <v>0</v>
      </c>
      <c r="AH253" s="14">
        <f t="shared" si="51"/>
        <v>0</v>
      </c>
      <c r="AI253" s="17">
        <v>1</v>
      </c>
      <c r="AJ253" s="47">
        <f t="shared" si="48"/>
        <v>0</v>
      </c>
      <c r="AK253" s="27" t="str">
        <f t="shared" si="46"/>
        <v>False</v>
      </c>
      <c r="AL253" s="27">
        <f t="shared" si="49"/>
        <v>0</v>
      </c>
    </row>
    <row r="254" spans="1:38" s="24" customFormat="1" hidden="1">
      <c r="A254" s="13"/>
      <c r="B254" s="13" t="s">
        <v>172</v>
      </c>
      <c r="C254" s="13" t="s">
        <v>69</v>
      </c>
      <c r="D254" s="27"/>
      <c r="E254" s="13">
        <v>64</v>
      </c>
      <c r="F254" s="13"/>
      <c r="G254" s="13"/>
      <c r="H254" s="13"/>
      <c r="I254" s="13"/>
      <c r="J254" s="13"/>
      <c r="K254" s="13"/>
      <c r="L254" s="13"/>
      <c r="M254" s="13"/>
      <c r="N254" s="13"/>
      <c r="O254" s="13"/>
      <c r="P254" s="13"/>
      <c r="Q254" s="13"/>
      <c r="R254" s="13"/>
      <c r="S254" s="12">
        <f>IF(F254="",0,VLOOKUP(E254,'Points Allocation'!$B$7:$F$17,2+F254,0))</f>
        <v>0</v>
      </c>
      <c r="T254" s="12">
        <f>IF(G254="",0,VLOOKUP(E254,'Points Allocation'!$B$21:$F$31,2+G254,0))</f>
        <v>0</v>
      </c>
      <c r="U254" s="12">
        <f>IF(H254="",0,VLOOKUP(E254,'Points Allocation'!$B$35:$F$47,2+H254,0))</f>
        <v>0</v>
      </c>
      <c r="V254" s="12">
        <f>IF(I254="",0,VLOOKUP(E254,'Points Allocation'!$B$49:$F$59,2+I254,0))</f>
        <v>0</v>
      </c>
      <c r="W254" s="12">
        <f>IF(J254="",0,VLOOKUP(E254,'Points Allocation'!$B$63:$F$73,2+J254,0))</f>
        <v>0</v>
      </c>
      <c r="X254" s="12">
        <f>IF(K254="",0,VLOOKUP(E254,'Points Allocation'!$B$77:$F$87,2+K254,0))</f>
        <v>0</v>
      </c>
      <c r="Y254" s="12">
        <f>IF(L254="",0,VLOOKUP(E254,'Points Allocation'!$B$91:$F$101,2+L254,0))</f>
        <v>0</v>
      </c>
      <c r="Z254" s="36">
        <f t="shared" si="43"/>
        <v>0</v>
      </c>
      <c r="AA254" s="12">
        <f>IF(M254="",0,VLOOKUP(E254,'Points Allocation'!$I$7:$M$17,2+M254,0))</f>
        <v>0</v>
      </c>
      <c r="AB254" s="12">
        <f>IF(N254="",0,VLOOKUP(E254,'Points Allocation'!$I$21:$M$31,2+N254,0))</f>
        <v>0</v>
      </c>
      <c r="AC254" s="12">
        <f>IF(O254="",0,VLOOKUP(E254,'Points Allocation'!$I$35:$M$45,2+O254,0))</f>
        <v>0</v>
      </c>
      <c r="AD254" s="12">
        <f>IF(P254="",0,VLOOKUP(E254,'Points Allocation'!$I$49:$M$59,2+P254,0))</f>
        <v>0</v>
      </c>
      <c r="AE254" s="12">
        <f>IF(Q254="",0,VLOOKUP(E254,'Points Allocation'!$I$63:$M$73,2+Q254,0))</f>
        <v>0</v>
      </c>
      <c r="AF254" s="12">
        <f>IF(R254="",0,VLOOKUP(E254,'Points Allocation'!$I$77:$M$87,2+R254,0))</f>
        <v>0</v>
      </c>
      <c r="AG254" s="36">
        <f t="shared" si="44"/>
        <v>0</v>
      </c>
      <c r="AH254" s="14">
        <f t="shared" si="51"/>
        <v>0</v>
      </c>
      <c r="AI254" s="17">
        <v>1</v>
      </c>
      <c r="AJ254" s="47">
        <f t="shared" si="48"/>
        <v>0</v>
      </c>
      <c r="AK254" s="27" t="str">
        <f t="shared" si="46"/>
        <v>False</v>
      </c>
      <c r="AL254" s="27">
        <f t="shared" si="49"/>
        <v>0</v>
      </c>
    </row>
    <row r="255" spans="1:38" s="24" customFormat="1" hidden="1">
      <c r="A255" s="13"/>
      <c r="B255" s="13" t="s">
        <v>172</v>
      </c>
      <c r="C255" s="13" t="s">
        <v>153</v>
      </c>
      <c r="D255" s="27"/>
      <c r="E255" s="13">
        <v>64</v>
      </c>
      <c r="F255" s="13"/>
      <c r="G255" s="13"/>
      <c r="H255" s="13"/>
      <c r="I255" s="13"/>
      <c r="J255" s="13"/>
      <c r="K255" s="13"/>
      <c r="L255" s="13"/>
      <c r="M255" s="13"/>
      <c r="N255" s="13"/>
      <c r="O255" s="13"/>
      <c r="P255" s="13"/>
      <c r="Q255" s="13"/>
      <c r="R255" s="13"/>
      <c r="S255" s="12">
        <f>IF(F255="",0,VLOOKUP(E255,'Points Allocation'!$B$7:$F$17,2+F255,0))</f>
        <v>0</v>
      </c>
      <c r="T255" s="12">
        <f>IF(G255="",0,VLOOKUP(E255,'Points Allocation'!$B$21:$F$31,2+G255,0))</f>
        <v>0</v>
      </c>
      <c r="U255" s="12">
        <f>IF(H255="",0,VLOOKUP(E255,'Points Allocation'!$B$35:$F$47,2+H255,0))</f>
        <v>0</v>
      </c>
      <c r="V255" s="12">
        <f>IF(I255="",0,VLOOKUP(E255,'Points Allocation'!$B$49:$F$59,2+I255,0))</f>
        <v>0</v>
      </c>
      <c r="W255" s="12">
        <f>IF(J255="",0,VLOOKUP(E255,'Points Allocation'!$B$63:$F$73,2+J255,0))</f>
        <v>0</v>
      </c>
      <c r="X255" s="12">
        <f>IF(K255="",0,VLOOKUP(E255,'Points Allocation'!$B$77:$F$87,2+K255,0))</f>
        <v>0</v>
      </c>
      <c r="Y255" s="12">
        <f>IF(L255="",0,VLOOKUP(E255,'Points Allocation'!$B$91:$F$101,2+L255,0))</f>
        <v>0</v>
      </c>
      <c r="Z255" s="36">
        <f t="shared" si="43"/>
        <v>0</v>
      </c>
      <c r="AA255" s="12">
        <f>IF(M255="",0,VLOOKUP(E255,'Points Allocation'!$I$7:$M$17,2+M255,0))</f>
        <v>0</v>
      </c>
      <c r="AB255" s="12">
        <f>IF(N255="",0,VLOOKUP(E255,'Points Allocation'!$I$21:$M$31,2+N255,0))</f>
        <v>0</v>
      </c>
      <c r="AC255" s="12">
        <f>IF(O255="",0,VLOOKUP(E255,'Points Allocation'!$I$35:$M$45,2+O255,0))</f>
        <v>0</v>
      </c>
      <c r="AD255" s="12">
        <f>IF(P255="",0,VLOOKUP(E255,'Points Allocation'!$I$49:$M$59,2+P255,0))</f>
        <v>0</v>
      </c>
      <c r="AE255" s="12">
        <f>IF(Q255="",0,VLOOKUP(E255,'Points Allocation'!$I$63:$M$73,2+Q255,0))</f>
        <v>0</v>
      </c>
      <c r="AF255" s="12">
        <f>IF(R255="",0,VLOOKUP(E255,'Points Allocation'!$I$77:$M$87,2+R255,0))</f>
        <v>0</v>
      </c>
      <c r="AG255" s="36">
        <f t="shared" si="44"/>
        <v>0</v>
      </c>
      <c r="AH255" s="14">
        <f t="shared" si="51"/>
        <v>0</v>
      </c>
      <c r="AI255" s="17">
        <v>1</v>
      </c>
      <c r="AJ255" s="47">
        <f t="shared" si="48"/>
        <v>0</v>
      </c>
      <c r="AK255" s="27" t="str">
        <f t="shared" si="46"/>
        <v>False</v>
      </c>
      <c r="AL255" s="27">
        <f t="shared" si="49"/>
        <v>0</v>
      </c>
    </row>
    <row r="256" spans="1:38" s="24" customFormat="1" hidden="1">
      <c r="A256" s="13"/>
      <c r="B256" s="13" t="s">
        <v>172</v>
      </c>
      <c r="C256" s="13" t="s">
        <v>154</v>
      </c>
      <c r="D256" s="27"/>
      <c r="E256" s="13">
        <v>64</v>
      </c>
      <c r="F256" s="13"/>
      <c r="G256" s="13"/>
      <c r="H256" s="13"/>
      <c r="I256" s="13"/>
      <c r="J256" s="13"/>
      <c r="K256" s="13"/>
      <c r="L256" s="13"/>
      <c r="M256" s="13"/>
      <c r="N256" s="13"/>
      <c r="O256" s="13"/>
      <c r="P256" s="13"/>
      <c r="Q256" s="13"/>
      <c r="R256" s="13"/>
      <c r="S256" s="12">
        <f>IF(F256="",0,VLOOKUP(E256,'Points Allocation'!$B$7:$F$17,2+F256,0))</f>
        <v>0</v>
      </c>
      <c r="T256" s="12">
        <f>IF(G256="",0,VLOOKUP(E256,'Points Allocation'!$B$21:$F$31,2+G256,0))</f>
        <v>0</v>
      </c>
      <c r="U256" s="12">
        <f>IF(H256="",0,VLOOKUP(E256,'Points Allocation'!$B$35:$F$47,2+H256,0))</f>
        <v>0</v>
      </c>
      <c r="V256" s="12">
        <f>IF(I256="",0,VLOOKUP(E256,'Points Allocation'!$B$49:$F$59,2+I256,0))</f>
        <v>0</v>
      </c>
      <c r="W256" s="12">
        <f>IF(J256="",0,VLOOKUP(E256,'Points Allocation'!$B$63:$F$73,2+J256,0))</f>
        <v>0</v>
      </c>
      <c r="X256" s="12">
        <f>IF(K256="",0,VLOOKUP(E256,'Points Allocation'!$B$77:$F$87,2+K256,0))</f>
        <v>0</v>
      </c>
      <c r="Y256" s="12">
        <f>IF(L256="",0,VLOOKUP(E256,'Points Allocation'!$B$91:$F$101,2+L256,0))</f>
        <v>0</v>
      </c>
      <c r="Z256" s="36">
        <f t="shared" si="43"/>
        <v>0</v>
      </c>
      <c r="AA256" s="12">
        <f>IF(M256="",0,VLOOKUP(E256,'Points Allocation'!$I$7:$M$17,2+M256,0))</f>
        <v>0</v>
      </c>
      <c r="AB256" s="12">
        <f>IF(N256="",0,VLOOKUP(E256,'Points Allocation'!$I$21:$M$31,2+N256,0))</f>
        <v>0</v>
      </c>
      <c r="AC256" s="12">
        <f>IF(O256="",0,VLOOKUP(E256,'Points Allocation'!$I$35:$M$45,2+O256,0))</f>
        <v>0</v>
      </c>
      <c r="AD256" s="12">
        <f>IF(P256="",0,VLOOKUP(E256,'Points Allocation'!$I$49:$M$59,2+P256,0))</f>
        <v>0</v>
      </c>
      <c r="AE256" s="12">
        <f>IF(Q256="",0,VLOOKUP(E256,'Points Allocation'!$I$63:$M$73,2+Q256,0))</f>
        <v>0</v>
      </c>
      <c r="AF256" s="12">
        <f>IF(R256="",0,VLOOKUP(E256,'Points Allocation'!$I$77:$M$87,2+R256,0))</f>
        <v>0</v>
      </c>
      <c r="AG256" s="36">
        <f t="shared" si="44"/>
        <v>0</v>
      </c>
      <c r="AH256" s="14">
        <f t="shared" si="51"/>
        <v>0</v>
      </c>
      <c r="AI256" s="17">
        <v>1</v>
      </c>
      <c r="AJ256" s="47">
        <f t="shared" si="48"/>
        <v>0</v>
      </c>
      <c r="AK256" s="27" t="str">
        <f t="shared" si="46"/>
        <v>False</v>
      </c>
      <c r="AL256" s="27">
        <f t="shared" si="49"/>
        <v>0</v>
      </c>
    </row>
    <row r="257" spans="1:38" s="24" customFormat="1" hidden="1">
      <c r="A257" s="13"/>
      <c r="B257" s="13" t="s">
        <v>172</v>
      </c>
      <c r="C257" s="13" t="s">
        <v>155</v>
      </c>
      <c r="D257" s="27"/>
      <c r="E257" s="13">
        <v>64</v>
      </c>
      <c r="F257" s="13"/>
      <c r="G257" s="13"/>
      <c r="H257" s="13"/>
      <c r="I257" s="13"/>
      <c r="J257" s="13"/>
      <c r="K257" s="13"/>
      <c r="L257" s="13"/>
      <c r="M257" s="13"/>
      <c r="N257" s="13"/>
      <c r="O257" s="13"/>
      <c r="P257" s="13"/>
      <c r="Q257" s="13"/>
      <c r="R257" s="13"/>
      <c r="S257" s="12">
        <f>IF(F257="",0,VLOOKUP(E257,'Points Allocation'!$B$7:$F$17,2+F257,0))</f>
        <v>0</v>
      </c>
      <c r="T257" s="12">
        <f>IF(G257="",0,VLOOKUP(E257,'Points Allocation'!$B$21:$F$31,2+G257,0))</f>
        <v>0</v>
      </c>
      <c r="U257" s="12">
        <f>IF(H257="",0,VLOOKUP(E257,'Points Allocation'!$B$35:$F$47,2+H257,0))</f>
        <v>0</v>
      </c>
      <c r="V257" s="12">
        <f>IF(I257="",0,VLOOKUP(E257,'Points Allocation'!$B$49:$F$59,2+I257,0))</f>
        <v>0</v>
      </c>
      <c r="W257" s="12">
        <f>IF(J257="",0,VLOOKUP(E257,'Points Allocation'!$B$63:$F$73,2+J257,0))</f>
        <v>0</v>
      </c>
      <c r="X257" s="12">
        <f>IF(K257="",0,VLOOKUP(E257,'Points Allocation'!$B$77:$F$87,2+K257,0))</f>
        <v>0</v>
      </c>
      <c r="Y257" s="12">
        <f>IF(L257="",0,VLOOKUP(E257,'Points Allocation'!$B$91:$F$101,2+L257,0))</f>
        <v>0</v>
      </c>
      <c r="Z257" s="36">
        <f t="shared" si="43"/>
        <v>0</v>
      </c>
      <c r="AA257" s="12">
        <f>IF(M257="",0,VLOOKUP(E257,'Points Allocation'!$I$7:$M$17,2+M257,0))</f>
        <v>0</v>
      </c>
      <c r="AB257" s="12">
        <f>IF(N257="",0,VLOOKUP(E257,'Points Allocation'!$I$21:$M$31,2+N257,0))</f>
        <v>0</v>
      </c>
      <c r="AC257" s="12">
        <f>IF(O257="",0,VLOOKUP(E257,'Points Allocation'!$I$35:$M$45,2+O257,0))</f>
        <v>0</v>
      </c>
      <c r="AD257" s="12">
        <f>IF(P257="",0,VLOOKUP(E257,'Points Allocation'!$I$49:$M$59,2+P257,0))</f>
        <v>0</v>
      </c>
      <c r="AE257" s="12">
        <f>IF(Q257="",0,VLOOKUP(E257,'Points Allocation'!$I$63:$M$73,2+Q257,0))</f>
        <v>0</v>
      </c>
      <c r="AF257" s="12">
        <f>IF(R257="",0,VLOOKUP(E257,'Points Allocation'!$I$77:$M$87,2+R257,0))</f>
        <v>0</v>
      </c>
      <c r="AG257" s="36">
        <f t="shared" si="44"/>
        <v>0</v>
      </c>
      <c r="AH257" s="14">
        <f t="shared" si="51"/>
        <v>0</v>
      </c>
      <c r="AI257" s="17">
        <v>1</v>
      </c>
      <c r="AJ257" s="47">
        <f t="shared" si="48"/>
        <v>0</v>
      </c>
      <c r="AK257" s="27" t="str">
        <f t="shared" si="46"/>
        <v>False</v>
      </c>
      <c r="AL257" s="27">
        <f t="shared" si="49"/>
        <v>0</v>
      </c>
    </row>
    <row r="258" spans="1:38" s="24" customFormat="1" hidden="1">
      <c r="A258" s="13"/>
      <c r="B258" s="13" t="s">
        <v>172</v>
      </c>
      <c r="C258" s="13" t="s">
        <v>156</v>
      </c>
      <c r="D258" s="27"/>
      <c r="E258" s="13">
        <v>64</v>
      </c>
      <c r="F258" s="13"/>
      <c r="G258" s="13"/>
      <c r="H258" s="13"/>
      <c r="I258" s="13"/>
      <c r="J258" s="13"/>
      <c r="K258" s="13"/>
      <c r="L258" s="13"/>
      <c r="M258" s="13"/>
      <c r="N258" s="13"/>
      <c r="O258" s="13"/>
      <c r="P258" s="13"/>
      <c r="Q258" s="13"/>
      <c r="R258" s="13"/>
      <c r="S258" s="12">
        <f>IF(F258="",0,VLOOKUP(E258,'Points Allocation'!$B$7:$F$17,2+F258,0))</f>
        <v>0</v>
      </c>
      <c r="T258" s="12">
        <f>IF(G258="",0,VLOOKUP(E258,'Points Allocation'!$B$21:$F$31,2+G258,0))</f>
        <v>0</v>
      </c>
      <c r="U258" s="12">
        <f>IF(H258="",0,VLOOKUP(E258,'Points Allocation'!$B$35:$F$47,2+H258,0))</f>
        <v>0</v>
      </c>
      <c r="V258" s="12">
        <f>IF(I258="",0,VLOOKUP(E258,'Points Allocation'!$B$49:$F$59,2+I258,0))</f>
        <v>0</v>
      </c>
      <c r="W258" s="12">
        <f>IF(J258="",0,VLOOKUP(E258,'Points Allocation'!$B$63:$F$73,2+J258,0))</f>
        <v>0</v>
      </c>
      <c r="X258" s="12">
        <f>IF(K258="",0,VLOOKUP(E258,'Points Allocation'!$B$77:$F$87,2+K258,0))</f>
        <v>0</v>
      </c>
      <c r="Y258" s="12">
        <f>IF(L258="",0,VLOOKUP(E258,'Points Allocation'!$B$91:$F$101,2+L258,0))</f>
        <v>0</v>
      </c>
      <c r="Z258" s="36">
        <f t="shared" si="43"/>
        <v>0</v>
      </c>
      <c r="AA258" s="12">
        <f>IF(M258="",0,VLOOKUP(E258,'Points Allocation'!$I$7:$M$17,2+M258,0))</f>
        <v>0</v>
      </c>
      <c r="AB258" s="12">
        <f>IF(N258="",0,VLOOKUP(E258,'Points Allocation'!$I$21:$M$31,2+N258,0))</f>
        <v>0</v>
      </c>
      <c r="AC258" s="12">
        <f>IF(O258="",0,VLOOKUP(E258,'Points Allocation'!$I$35:$M$45,2+O258,0))</f>
        <v>0</v>
      </c>
      <c r="AD258" s="12">
        <f>IF(P258="",0,VLOOKUP(E258,'Points Allocation'!$I$49:$M$59,2+P258,0))</f>
        <v>0</v>
      </c>
      <c r="AE258" s="12">
        <f>IF(Q258="",0,VLOOKUP(E258,'Points Allocation'!$I$63:$M$73,2+Q258,0))</f>
        <v>0</v>
      </c>
      <c r="AF258" s="12">
        <f>IF(R258="",0,VLOOKUP(E258,'Points Allocation'!$I$77:$M$87,2+R258,0))</f>
        <v>0</v>
      </c>
      <c r="AG258" s="36">
        <f t="shared" si="44"/>
        <v>0</v>
      </c>
      <c r="AH258" s="14">
        <f t="shared" si="51"/>
        <v>0</v>
      </c>
      <c r="AI258" s="17">
        <v>1</v>
      </c>
      <c r="AJ258" s="47">
        <f t="shared" si="48"/>
        <v>0</v>
      </c>
      <c r="AK258" s="27" t="str">
        <f t="shared" si="46"/>
        <v>False</v>
      </c>
      <c r="AL258" s="27">
        <f t="shared" si="49"/>
        <v>0</v>
      </c>
    </row>
    <row r="259" spans="1:38" s="24" customFormat="1" hidden="1">
      <c r="A259" s="13"/>
      <c r="B259" s="13" t="s">
        <v>172</v>
      </c>
      <c r="C259" s="13" t="s">
        <v>157</v>
      </c>
      <c r="D259" s="27"/>
      <c r="E259" s="13">
        <v>64</v>
      </c>
      <c r="F259" s="13"/>
      <c r="G259" s="13"/>
      <c r="H259" s="13"/>
      <c r="I259" s="13"/>
      <c r="J259" s="13"/>
      <c r="K259" s="13"/>
      <c r="L259" s="13"/>
      <c r="M259" s="13"/>
      <c r="N259" s="13"/>
      <c r="O259" s="13"/>
      <c r="P259" s="13"/>
      <c r="Q259" s="13"/>
      <c r="R259" s="13"/>
      <c r="S259" s="12">
        <f>IF(F259="",0,VLOOKUP(E259,'Points Allocation'!$B$7:$F$17,2+F259,0))</f>
        <v>0</v>
      </c>
      <c r="T259" s="12">
        <f>IF(G259="",0,VLOOKUP(E259,'Points Allocation'!$B$21:$F$31,2+G259,0))</f>
        <v>0</v>
      </c>
      <c r="U259" s="12">
        <f>IF(H259="",0,VLOOKUP(E259,'Points Allocation'!$B$35:$F$47,2+H259,0))</f>
        <v>0</v>
      </c>
      <c r="V259" s="12">
        <f>IF(I259="",0,VLOOKUP(E259,'Points Allocation'!$B$49:$F$59,2+I259,0))</f>
        <v>0</v>
      </c>
      <c r="W259" s="12">
        <f>IF(J259="",0,VLOOKUP(E259,'Points Allocation'!$B$63:$F$73,2+J259,0))</f>
        <v>0</v>
      </c>
      <c r="X259" s="12">
        <f>IF(K259="",0,VLOOKUP(E259,'Points Allocation'!$B$77:$F$87,2+K259,0))</f>
        <v>0</v>
      </c>
      <c r="Y259" s="12">
        <f>IF(L259="",0,VLOOKUP(E259,'Points Allocation'!$B$91:$F$101,2+L259,0))</f>
        <v>0</v>
      </c>
      <c r="Z259" s="36">
        <f t="shared" si="43"/>
        <v>0</v>
      </c>
      <c r="AA259" s="12">
        <f>IF(M259="",0,VLOOKUP(E259,'Points Allocation'!$I$7:$M$17,2+M259,0))</f>
        <v>0</v>
      </c>
      <c r="AB259" s="12">
        <f>IF(N259="",0,VLOOKUP(E259,'Points Allocation'!$I$21:$M$31,2+N259,0))</f>
        <v>0</v>
      </c>
      <c r="AC259" s="12">
        <f>IF(O259="",0,VLOOKUP(E259,'Points Allocation'!$I$35:$M$45,2+O259,0))</f>
        <v>0</v>
      </c>
      <c r="AD259" s="12">
        <f>IF(P259="",0,VLOOKUP(E259,'Points Allocation'!$I$49:$M$59,2+P259,0))</f>
        <v>0</v>
      </c>
      <c r="AE259" s="12">
        <f>IF(Q259="",0,VLOOKUP(E259,'Points Allocation'!$I$63:$M$73,2+Q259,0))</f>
        <v>0</v>
      </c>
      <c r="AF259" s="12">
        <f>IF(R259="",0,VLOOKUP(E259,'Points Allocation'!$I$77:$M$87,2+R259,0))</f>
        <v>0</v>
      </c>
      <c r="AG259" s="36">
        <f t="shared" si="44"/>
        <v>0</v>
      </c>
      <c r="AH259" s="14">
        <f t="shared" si="51"/>
        <v>0</v>
      </c>
      <c r="AI259" s="17">
        <v>1</v>
      </c>
      <c r="AJ259" s="47">
        <f t="shared" si="48"/>
        <v>0</v>
      </c>
      <c r="AK259" s="27" t="str">
        <f t="shared" si="46"/>
        <v>False</v>
      </c>
      <c r="AL259" s="27">
        <f t="shared" si="49"/>
        <v>0</v>
      </c>
    </row>
    <row r="260" spans="1:38" s="24" customFormat="1" hidden="1">
      <c r="A260" s="13"/>
      <c r="B260" s="13" t="s">
        <v>172</v>
      </c>
      <c r="C260" s="13" t="s">
        <v>158</v>
      </c>
      <c r="D260" s="27"/>
      <c r="E260" s="13">
        <v>64</v>
      </c>
      <c r="F260" s="13"/>
      <c r="G260" s="13"/>
      <c r="H260" s="13"/>
      <c r="I260" s="13"/>
      <c r="J260" s="13"/>
      <c r="K260" s="13"/>
      <c r="L260" s="13"/>
      <c r="M260" s="13"/>
      <c r="N260" s="13"/>
      <c r="O260" s="13"/>
      <c r="P260" s="13"/>
      <c r="Q260" s="13"/>
      <c r="R260" s="13"/>
      <c r="S260" s="12">
        <f>IF(F260="",0,VLOOKUP(E260,'Points Allocation'!$B$7:$F$17,2+F260,0))</f>
        <v>0</v>
      </c>
      <c r="T260" s="12">
        <f>IF(G260="",0,VLOOKUP(E260,'Points Allocation'!$B$21:$F$31,2+G260,0))</f>
        <v>0</v>
      </c>
      <c r="U260" s="12">
        <f>IF(H260="",0,VLOOKUP(E260,'Points Allocation'!$B$35:$F$47,2+H260,0))</f>
        <v>0</v>
      </c>
      <c r="V260" s="12">
        <f>IF(I260="",0,VLOOKUP(E260,'Points Allocation'!$B$49:$F$59,2+I260,0))</f>
        <v>0</v>
      </c>
      <c r="W260" s="12">
        <f>IF(J260="",0,VLOOKUP(E260,'Points Allocation'!$B$63:$F$73,2+J260,0))</f>
        <v>0</v>
      </c>
      <c r="X260" s="12">
        <f>IF(K260="",0,VLOOKUP(E260,'Points Allocation'!$B$77:$F$87,2+K260,0))</f>
        <v>0</v>
      </c>
      <c r="Y260" s="12">
        <f>IF(L260="",0,VLOOKUP(E260,'Points Allocation'!$B$91:$F$101,2+L260,0))</f>
        <v>0</v>
      </c>
      <c r="Z260" s="36">
        <f t="shared" si="43"/>
        <v>0</v>
      </c>
      <c r="AA260" s="12">
        <f>IF(M260="",0,VLOOKUP(E260,'Points Allocation'!$I$7:$M$17,2+M260,0))</f>
        <v>0</v>
      </c>
      <c r="AB260" s="12">
        <f>IF(N260="",0,VLOOKUP(E260,'Points Allocation'!$I$21:$M$31,2+N260,0))</f>
        <v>0</v>
      </c>
      <c r="AC260" s="12">
        <f>IF(O260="",0,VLOOKUP(E260,'Points Allocation'!$I$35:$M$45,2+O260,0))</f>
        <v>0</v>
      </c>
      <c r="AD260" s="12">
        <f>IF(P260="",0,VLOOKUP(E260,'Points Allocation'!$I$49:$M$59,2+P260,0))</f>
        <v>0</v>
      </c>
      <c r="AE260" s="12">
        <f>IF(Q260="",0,VLOOKUP(E260,'Points Allocation'!$I$63:$M$73,2+Q260,0))</f>
        <v>0</v>
      </c>
      <c r="AF260" s="12">
        <f>IF(R260="",0,VLOOKUP(E260,'Points Allocation'!$I$77:$M$87,2+R260,0))</f>
        <v>0</v>
      </c>
      <c r="AG260" s="36">
        <f t="shared" si="44"/>
        <v>0</v>
      </c>
      <c r="AH260" s="14">
        <f t="shared" si="51"/>
        <v>0</v>
      </c>
      <c r="AI260" s="17">
        <v>1</v>
      </c>
      <c r="AJ260" s="47">
        <f t="shared" si="48"/>
        <v>0</v>
      </c>
      <c r="AK260" s="27" t="str">
        <f t="shared" si="46"/>
        <v>False</v>
      </c>
      <c r="AL260" s="27">
        <f t="shared" si="49"/>
        <v>0</v>
      </c>
    </row>
    <row r="261" spans="1:38" s="24" customFormat="1" hidden="1">
      <c r="A261" s="13"/>
      <c r="B261" s="13" t="s">
        <v>173</v>
      </c>
      <c r="C261" s="13" t="s">
        <v>64</v>
      </c>
      <c r="D261" s="27"/>
      <c r="E261" s="13">
        <v>64</v>
      </c>
      <c r="F261" s="13"/>
      <c r="G261" s="13"/>
      <c r="H261" s="13"/>
      <c r="I261" s="13"/>
      <c r="J261" s="13"/>
      <c r="K261" s="13"/>
      <c r="L261" s="13"/>
      <c r="M261" s="13"/>
      <c r="N261" s="13"/>
      <c r="O261" s="13"/>
      <c r="P261" s="13"/>
      <c r="Q261" s="13"/>
      <c r="R261" s="13"/>
      <c r="S261" s="12">
        <f>IF(F261="",0,VLOOKUP(E261,'Points Allocation'!$B$7:$F$17,2+F261,0))</f>
        <v>0</v>
      </c>
      <c r="T261" s="12">
        <f>IF(G261="",0,VLOOKUP(E261,'Points Allocation'!$B$21:$F$31,2+G261,0))</f>
        <v>0</v>
      </c>
      <c r="U261" s="12">
        <f>IF(H261="",0,VLOOKUP(E261,'Points Allocation'!$B$35:$F$47,2+H261,0))</f>
        <v>0</v>
      </c>
      <c r="V261" s="12">
        <f>IF(I261="",0,VLOOKUP(E261,'Points Allocation'!$B$49:$F$59,2+I261,0))</f>
        <v>0</v>
      </c>
      <c r="W261" s="12">
        <f>IF(J261="",0,VLOOKUP(E261,'Points Allocation'!$B$63:$F$73,2+J261,0))</f>
        <v>0</v>
      </c>
      <c r="X261" s="12">
        <f>IF(K261="",0,VLOOKUP(E261,'Points Allocation'!$B$77:$F$87,2+K261,0))</f>
        <v>0</v>
      </c>
      <c r="Y261" s="12">
        <f>IF(L261="",0,VLOOKUP(E261,'Points Allocation'!$B$91:$F$101,2+L261,0))</f>
        <v>0</v>
      </c>
      <c r="Z261" s="36">
        <f t="shared" si="43"/>
        <v>0</v>
      </c>
      <c r="AA261" s="12">
        <f>IF(M261="",0,VLOOKUP(E261,'Points Allocation'!$I$7:$M$17,2+M261,0))</f>
        <v>0</v>
      </c>
      <c r="AB261" s="12">
        <f>IF(N261="",0,VLOOKUP(E261,'Points Allocation'!$I$21:$M$31,2+N261,0))</f>
        <v>0</v>
      </c>
      <c r="AC261" s="12">
        <f>IF(O261="",0,VLOOKUP(E261,'Points Allocation'!$I$35:$M$45,2+O261,0))</f>
        <v>0</v>
      </c>
      <c r="AD261" s="12">
        <f>IF(P261="",0,VLOOKUP(E261,'Points Allocation'!$I$49:$M$59,2+P261,0))</f>
        <v>0</v>
      </c>
      <c r="AE261" s="12">
        <f>IF(Q261="",0,VLOOKUP(E261,'Points Allocation'!$I$63:$M$73,2+Q261,0))</f>
        <v>0</v>
      </c>
      <c r="AF261" s="12">
        <f>IF(R261="",0,VLOOKUP(E261,'Points Allocation'!$I$77:$M$87,2+R261,0))</f>
        <v>0</v>
      </c>
      <c r="AG261" s="36">
        <f t="shared" si="44"/>
        <v>0</v>
      </c>
      <c r="AH261" s="14">
        <f>IF(AK261="False",0,-AL261)</f>
        <v>0</v>
      </c>
      <c r="AI261" s="17">
        <v>1</v>
      </c>
      <c r="AJ261" s="47">
        <f t="shared" si="48"/>
        <v>0</v>
      </c>
      <c r="AK261" s="27" t="str">
        <f t="shared" si="46"/>
        <v>False</v>
      </c>
      <c r="AL261" s="27">
        <f t="shared" si="49"/>
        <v>0</v>
      </c>
    </row>
    <row r="262" spans="1:38" s="24" customFormat="1" hidden="1">
      <c r="A262" s="13"/>
      <c r="B262" s="13" t="s">
        <v>173</v>
      </c>
      <c r="C262" s="13" t="s">
        <v>63</v>
      </c>
      <c r="D262" s="27"/>
      <c r="E262" s="13">
        <v>64</v>
      </c>
      <c r="F262" s="13"/>
      <c r="G262" s="13"/>
      <c r="H262" s="13"/>
      <c r="I262" s="13"/>
      <c r="J262" s="13"/>
      <c r="K262" s="13"/>
      <c r="L262" s="13"/>
      <c r="M262" s="13"/>
      <c r="N262" s="13"/>
      <c r="O262" s="13"/>
      <c r="P262" s="13"/>
      <c r="Q262" s="13"/>
      <c r="R262" s="13"/>
      <c r="S262" s="12">
        <f>IF(F262="",0,VLOOKUP(E262,'Points Allocation'!$B$7:$F$17,2+F262,0))</f>
        <v>0</v>
      </c>
      <c r="T262" s="12">
        <f>IF(G262="",0,VLOOKUP(E262,'Points Allocation'!$B$21:$F$31,2+G262,0))</f>
        <v>0</v>
      </c>
      <c r="U262" s="12">
        <f>IF(H262="",0,VLOOKUP(E262,'Points Allocation'!$B$35:$F$47,2+H262,0))</f>
        <v>0</v>
      </c>
      <c r="V262" s="12">
        <f>IF(I262="",0,VLOOKUP(E262,'Points Allocation'!$B$49:$F$59,2+I262,0))</f>
        <v>0</v>
      </c>
      <c r="W262" s="12">
        <f>IF(J262="",0,VLOOKUP(E262,'Points Allocation'!$B$63:$F$73,2+J262,0))</f>
        <v>0</v>
      </c>
      <c r="X262" s="12">
        <f>IF(K262="",0,VLOOKUP(E262,'Points Allocation'!$B$77:$F$87,2+K262,0))</f>
        <v>0</v>
      </c>
      <c r="Y262" s="12">
        <f>IF(L262="",0,VLOOKUP(E262,'Points Allocation'!$B$91:$F$101,2+L262,0))</f>
        <v>0</v>
      </c>
      <c r="Z262" s="36">
        <f t="shared" ref="Z262:Z322" si="52">SUM(S262:Y262)</f>
        <v>0</v>
      </c>
      <c r="AA262" s="12">
        <f>IF(M262="",0,VLOOKUP(E262,'Points Allocation'!$I$7:$M$17,2+M262,0))</f>
        <v>0</v>
      </c>
      <c r="AB262" s="12">
        <f>IF(N262="",0,VLOOKUP(E262,'Points Allocation'!$I$21:$M$31,2+N262,0))</f>
        <v>0</v>
      </c>
      <c r="AC262" s="12">
        <f>IF(O262="",0,VLOOKUP(E262,'Points Allocation'!$I$35:$M$45,2+O262,0))</f>
        <v>0</v>
      </c>
      <c r="AD262" s="12">
        <f>IF(P262="",0,VLOOKUP(E262,'Points Allocation'!$I$49:$M$59,2+P262,0))</f>
        <v>0</v>
      </c>
      <c r="AE262" s="12">
        <f>IF(Q262="",0,VLOOKUP(E262,'Points Allocation'!$I$63:$M$73,2+Q262,0))</f>
        <v>0</v>
      </c>
      <c r="AF262" s="12">
        <f>IF(R262="",0,VLOOKUP(E262,'Points Allocation'!$I$77:$M$87,2+R262,0))</f>
        <v>0</v>
      </c>
      <c r="AG262" s="36">
        <f t="shared" ref="AG262:AG322" si="53">SUM(AA262:AF262)</f>
        <v>0</v>
      </c>
      <c r="AH262" s="14">
        <f t="shared" ref="AH262:AH292" si="54">IF(AK262="False",0,-AL262)</f>
        <v>0</v>
      </c>
      <c r="AI262" s="17">
        <v>1</v>
      </c>
      <c r="AJ262" s="47">
        <f t="shared" si="48"/>
        <v>0</v>
      </c>
      <c r="AK262" s="27" t="str">
        <f t="shared" ref="AK262:AK322" si="55">IF(AND(COUNT(M262:R262)&gt;0,COUNT(F262:L262)&gt;1),"True","False")</f>
        <v>False</v>
      </c>
      <c r="AL262" s="27">
        <f t="shared" si="49"/>
        <v>0</v>
      </c>
    </row>
    <row r="263" spans="1:38" s="24" customFormat="1" hidden="1">
      <c r="A263" s="13"/>
      <c r="B263" s="13" t="s">
        <v>173</v>
      </c>
      <c r="C263" s="13" t="s">
        <v>61</v>
      </c>
      <c r="D263" s="27"/>
      <c r="E263" s="13">
        <v>64</v>
      </c>
      <c r="F263" s="13"/>
      <c r="G263" s="13"/>
      <c r="H263" s="13"/>
      <c r="I263" s="13"/>
      <c r="J263" s="13"/>
      <c r="K263" s="13"/>
      <c r="L263" s="13"/>
      <c r="M263" s="13"/>
      <c r="N263" s="13"/>
      <c r="O263" s="13"/>
      <c r="P263" s="13"/>
      <c r="Q263" s="13"/>
      <c r="R263" s="13"/>
      <c r="S263" s="12">
        <f>IF(F263="",0,VLOOKUP(E263,'Points Allocation'!$B$7:$F$17,2+F263,0))</f>
        <v>0</v>
      </c>
      <c r="T263" s="12">
        <f>IF(G263="",0,VLOOKUP(E263,'Points Allocation'!$B$21:$F$31,2+G263,0))</f>
        <v>0</v>
      </c>
      <c r="U263" s="12">
        <f>IF(H263="",0,VLOOKUP(E263,'Points Allocation'!$B$35:$F$47,2+H263,0))</f>
        <v>0</v>
      </c>
      <c r="V263" s="12">
        <f>IF(I263="",0,VLOOKUP(E263,'Points Allocation'!$B$49:$F$59,2+I263,0))</f>
        <v>0</v>
      </c>
      <c r="W263" s="12">
        <f>IF(J263="",0,VLOOKUP(E263,'Points Allocation'!$B$63:$F$73,2+J263,0))</f>
        <v>0</v>
      </c>
      <c r="X263" s="12">
        <f>IF(K263="",0,VLOOKUP(E263,'Points Allocation'!$B$77:$F$87,2+K263,0))</f>
        <v>0</v>
      </c>
      <c r="Y263" s="12">
        <f>IF(L263="",0,VLOOKUP(E263,'Points Allocation'!$B$91:$F$101,2+L263,0))</f>
        <v>0</v>
      </c>
      <c r="Z263" s="36">
        <f t="shared" si="52"/>
        <v>0</v>
      </c>
      <c r="AA263" s="12">
        <f>IF(M263="",0,VLOOKUP(E263,'Points Allocation'!$I$7:$M$17,2+M263,0))</f>
        <v>0</v>
      </c>
      <c r="AB263" s="12">
        <f>IF(N263="",0,VLOOKUP(E263,'Points Allocation'!$I$21:$M$31,2+N263,0))</f>
        <v>0</v>
      </c>
      <c r="AC263" s="12">
        <f>IF(O263="",0,VLOOKUP(E263,'Points Allocation'!$I$35:$M$45,2+O263,0))</f>
        <v>0</v>
      </c>
      <c r="AD263" s="12">
        <f>IF(P263="",0,VLOOKUP(E263,'Points Allocation'!$I$49:$M$59,2+P263,0))</f>
        <v>0</v>
      </c>
      <c r="AE263" s="12">
        <f>IF(Q263="",0,VLOOKUP(E263,'Points Allocation'!$I$63:$M$73,2+Q263,0))</f>
        <v>0</v>
      </c>
      <c r="AF263" s="12">
        <f>IF(R263="",0,VLOOKUP(E263,'Points Allocation'!$I$77:$M$87,2+R263,0))</f>
        <v>0</v>
      </c>
      <c r="AG263" s="36">
        <f t="shared" si="53"/>
        <v>0</v>
      </c>
      <c r="AH263" s="14">
        <f t="shared" si="54"/>
        <v>0</v>
      </c>
      <c r="AI263" s="17">
        <v>1</v>
      </c>
      <c r="AJ263" s="47">
        <f t="shared" si="48"/>
        <v>0</v>
      </c>
      <c r="AK263" s="27" t="str">
        <f t="shared" si="55"/>
        <v>False</v>
      </c>
      <c r="AL263" s="27">
        <f t="shared" si="49"/>
        <v>0</v>
      </c>
    </row>
    <row r="264" spans="1:38" s="24" customFormat="1" hidden="1">
      <c r="A264" s="13"/>
      <c r="B264" s="13" t="s">
        <v>173</v>
      </c>
      <c r="C264" s="13" t="s">
        <v>60</v>
      </c>
      <c r="D264" s="27"/>
      <c r="E264" s="13">
        <v>64</v>
      </c>
      <c r="F264" s="13"/>
      <c r="G264" s="13"/>
      <c r="H264" s="13"/>
      <c r="I264" s="13"/>
      <c r="J264" s="13"/>
      <c r="K264" s="13"/>
      <c r="L264" s="13"/>
      <c r="M264" s="13"/>
      <c r="N264" s="13"/>
      <c r="O264" s="13"/>
      <c r="P264" s="13"/>
      <c r="Q264" s="13"/>
      <c r="R264" s="13"/>
      <c r="S264" s="12">
        <f>IF(F264="",0,VLOOKUP(E264,'Points Allocation'!$B$7:$F$17,2+F264,0))</f>
        <v>0</v>
      </c>
      <c r="T264" s="12">
        <f>IF(G264="",0,VLOOKUP(E264,'Points Allocation'!$B$21:$F$31,2+G264,0))</f>
        <v>0</v>
      </c>
      <c r="U264" s="12">
        <f>IF(H264="",0,VLOOKUP(E264,'Points Allocation'!$B$35:$F$47,2+H264,0))</f>
        <v>0</v>
      </c>
      <c r="V264" s="12">
        <f>IF(I264="",0,VLOOKUP(E264,'Points Allocation'!$B$49:$F$59,2+I264,0))</f>
        <v>0</v>
      </c>
      <c r="W264" s="12">
        <f>IF(J264="",0,VLOOKUP(E264,'Points Allocation'!$B$63:$F$73,2+J264,0))</f>
        <v>0</v>
      </c>
      <c r="X264" s="12">
        <f>IF(K264="",0,VLOOKUP(E264,'Points Allocation'!$B$77:$F$87,2+K264,0))</f>
        <v>0</v>
      </c>
      <c r="Y264" s="12">
        <f>IF(L264="",0,VLOOKUP(E264,'Points Allocation'!$B$91:$F$101,2+L264,0))</f>
        <v>0</v>
      </c>
      <c r="Z264" s="36">
        <f t="shared" si="52"/>
        <v>0</v>
      </c>
      <c r="AA264" s="12">
        <f>IF(M264="",0,VLOOKUP(E264,'Points Allocation'!$I$7:$M$17,2+M264,0))</f>
        <v>0</v>
      </c>
      <c r="AB264" s="12">
        <f>IF(N264="",0,VLOOKUP(E264,'Points Allocation'!$I$21:$M$31,2+N264,0))</f>
        <v>0</v>
      </c>
      <c r="AC264" s="12">
        <f>IF(O264="",0,VLOOKUP(E264,'Points Allocation'!$I$35:$M$45,2+O264,0))</f>
        <v>0</v>
      </c>
      <c r="AD264" s="12">
        <f>IF(P264="",0,VLOOKUP(E264,'Points Allocation'!$I$49:$M$59,2+P264,0))</f>
        <v>0</v>
      </c>
      <c r="AE264" s="12">
        <f>IF(Q264="",0,VLOOKUP(E264,'Points Allocation'!$I$63:$M$73,2+Q264,0))</f>
        <v>0</v>
      </c>
      <c r="AF264" s="12">
        <f>IF(R264="",0,VLOOKUP(E264,'Points Allocation'!$I$77:$M$87,2+R264,0))</f>
        <v>0</v>
      </c>
      <c r="AG264" s="36">
        <f t="shared" si="53"/>
        <v>0</v>
      </c>
      <c r="AH264" s="14">
        <f t="shared" si="54"/>
        <v>0</v>
      </c>
      <c r="AI264" s="17">
        <v>1</v>
      </c>
      <c r="AJ264" s="47">
        <f t="shared" si="48"/>
        <v>0</v>
      </c>
      <c r="AK264" s="27" t="str">
        <f t="shared" si="55"/>
        <v>False</v>
      </c>
      <c r="AL264" s="27">
        <f t="shared" si="49"/>
        <v>0</v>
      </c>
    </row>
    <row r="265" spans="1:38" s="24" customFormat="1" hidden="1">
      <c r="A265" s="13"/>
      <c r="B265" s="13" t="s">
        <v>173</v>
      </c>
      <c r="C265" s="13" t="s">
        <v>62</v>
      </c>
      <c r="D265" s="27"/>
      <c r="E265" s="13">
        <v>64</v>
      </c>
      <c r="F265" s="13"/>
      <c r="G265" s="13"/>
      <c r="H265" s="13"/>
      <c r="I265" s="13"/>
      <c r="J265" s="13"/>
      <c r="K265" s="13"/>
      <c r="L265" s="13"/>
      <c r="M265" s="13"/>
      <c r="N265" s="13"/>
      <c r="O265" s="13"/>
      <c r="P265" s="13"/>
      <c r="Q265" s="13"/>
      <c r="R265" s="13"/>
      <c r="S265" s="12">
        <f>IF(F265="",0,VLOOKUP(E265,'Points Allocation'!$B$7:$F$17,2+F265,0))</f>
        <v>0</v>
      </c>
      <c r="T265" s="12">
        <f>IF(G265="",0,VLOOKUP(E265,'Points Allocation'!$B$21:$F$31,2+G265,0))</f>
        <v>0</v>
      </c>
      <c r="U265" s="12">
        <f>IF(H265="",0,VLOOKUP(E265,'Points Allocation'!$B$35:$F$47,2+H265,0))</f>
        <v>0</v>
      </c>
      <c r="V265" s="12">
        <f>IF(I265="",0,VLOOKUP(E265,'Points Allocation'!$B$49:$F$59,2+I265,0))</f>
        <v>0</v>
      </c>
      <c r="W265" s="12">
        <f>IF(J265="",0,VLOOKUP(E265,'Points Allocation'!$B$63:$F$73,2+J265,0))</f>
        <v>0</v>
      </c>
      <c r="X265" s="12">
        <f>IF(K265="",0,VLOOKUP(E265,'Points Allocation'!$B$77:$F$87,2+K265,0))</f>
        <v>0</v>
      </c>
      <c r="Y265" s="12">
        <f>IF(L265="",0,VLOOKUP(E265,'Points Allocation'!$B$91:$F$101,2+L265,0))</f>
        <v>0</v>
      </c>
      <c r="Z265" s="36">
        <f t="shared" si="52"/>
        <v>0</v>
      </c>
      <c r="AA265" s="12">
        <f>IF(M265="",0,VLOOKUP(E265,'Points Allocation'!$I$7:$M$17,2+M265,0))</f>
        <v>0</v>
      </c>
      <c r="AB265" s="12">
        <f>IF(N265="",0,VLOOKUP(E265,'Points Allocation'!$I$21:$M$31,2+N265,0))</f>
        <v>0</v>
      </c>
      <c r="AC265" s="12">
        <f>IF(O265="",0,VLOOKUP(E265,'Points Allocation'!$I$35:$M$45,2+O265,0))</f>
        <v>0</v>
      </c>
      <c r="AD265" s="12">
        <f>IF(P265="",0,VLOOKUP(E265,'Points Allocation'!$I$49:$M$59,2+P265,0))</f>
        <v>0</v>
      </c>
      <c r="AE265" s="12">
        <f>IF(Q265="",0,VLOOKUP(E265,'Points Allocation'!$I$63:$M$73,2+Q265,0))</f>
        <v>0</v>
      </c>
      <c r="AF265" s="12">
        <f>IF(R265="",0,VLOOKUP(E265,'Points Allocation'!$I$77:$M$87,2+R265,0))</f>
        <v>0</v>
      </c>
      <c r="AG265" s="36">
        <f t="shared" si="53"/>
        <v>0</v>
      </c>
      <c r="AH265" s="14">
        <f t="shared" si="54"/>
        <v>0</v>
      </c>
      <c r="AI265" s="17">
        <v>1</v>
      </c>
      <c r="AJ265" s="47">
        <f t="shared" si="48"/>
        <v>0</v>
      </c>
      <c r="AK265" s="27" t="str">
        <f t="shared" si="55"/>
        <v>False</v>
      </c>
      <c r="AL265" s="27">
        <f t="shared" si="49"/>
        <v>0</v>
      </c>
    </row>
    <row r="266" spans="1:38" s="24" customFormat="1" hidden="1">
      <c r="A266" s="13"/>
      <c r="B266" s="13" t="s">
        <v>173</v>
      </c>
      <c r="C266" s="13" t="s">
        <v>65</v>
      </c>
      <c r="D266" s="27"/>
      <c r="E266" s="13">
        <v>64</v>
      </c>
      <c r="F266" s="13"/>
      <c r="G266" s="13"/>
      <c r="H266" s="13"/>
      <c r="I266" s="13"/>
      <c r="J266" s="13"/>
      <c r="K266" s="13"/>
      <c r="L266" s="13"/>
      <c r="M266" s="13"/>
      <c r="N266" s="13"/>
      <c r="O266" s="13"/>
      <c r="P266" s="13"/>
      <c r="Q266" s="13"/>
      <c r="R266" s="13"/>
      <c r="S266" s="12">
        <f>IF(F266="",0,VLOOKUP(E266,'Points Allocation'!$B$7:$F$17,2+F266,0))</f>
        <v>0</v>
      </c>
      <c r="T266" s="12">
        <f>IF(G266="",0,VLOOKUP(E266,'Points Allocation'!$B$21:$F$31,2+G266,0))</f>
        <v>0</v>
      </c>
      <c r="U266" s="12">
        <f>IF(H266="",0,VLOOKUP(E266,'Points Allocation'!$B$35:$F$47,2+H266,0))</f>
        <v>0</v>
      </c>
      <c r="V266" s="12">
        <f>IF(I266="",0,VLOOKUP(E266,'Points Allocation'!$B$49:$F$59,2+I266,0))</f>
        <v>0</v>
      </c>
      <c r="W266" s="12">
        <f>IF(J266="",0,VLOOKUP(E266,'Points Allocation'!$B$63:$F$73,2+J266,0))</f>
        <v>0</v>
      </c>
      <c r="X266" s="12">
        <f>IF(K266="",0,VLOOKUP(E266,'Points Allocation'!$B$77:$F$87,2+K266,0))</f>
        <v>0</v>
      </c>
      <c r="Y266" s="12">
        <f>IF(L266="",0,VLOOKUP(E266,'Points Allocation'!$B$91:$F$101,2+L266,0))</f>
        <v>0</v>
      </c>
      <c r="Z266" s="36">
        <f t="shared" si="52"/>
        <v>0</v>
      </c>
      <c r="AA266" s="12">
        <f>IF(M266="",0,VLOOKUP(E266,'Points Allocation'!$I$7:$M$17,2+M266,0))</f>
        <v>0</v>
      </c>
      <c r="AB266" s="12">
        <f>IF(N266="",0,VLOOKUP(E266,'Points Allocation'!$I$21:$M$31,2+N266,0))</f>
        <v>0</v>
      </c>
      <c r="AC266" s="12">
        <f>IF(O266="",0,VLOOKUP(E266,'Points Allocation'!$I$35:$M$45,2+O266,0))</f>
        <v>0</v>
      </c>
      <c r="AD266" s="12">
        <f>IF(P266="",0,VLOOKUP(E266,'Points Allocation'!$I$49:$M$59,2+P266,0))</f>
        <v>0</v>
      </c>
      <c r="AE266" s="12">
        <f>IF(Q266="",0,VLOOKUP(E266,'Points Allocation'!$I$63:$M$73,2+Q266,0))</f>
        <v>0</v>
      </c>
      <c r="AF266" s="12">
        <f>IF(R266="",0,VLOOKUP(E266,'Points Allocation'!$I$77:$M$87,2+R266,0))</f>
        <v>0</v>
      </c>
      <c r="AG266" s="36">
        <f t="shared" si="53"/>
        <v>0</v>
      </c>
      <c r="AH266" s="14">
        <f t="shared" si="54"/>
        <v>0</v>
      </c>
      <c r="AI266" s="17">
        <v>1.5</v>
      </c>
      <c r="AJ266" s="47">
        <f t="shared" si="48"/>
        <v>0</v>
      </c>
      <c r="AK266" s="27" t="str">
        <f t="shared" si="55"/>
        <v>False</v>
      </c>
      <c r="AL266" s="27">
        <f t="shared" si="49"/>
        <v>0</v>
      </c>
    </row>
    <row r="267" spans="1:38" s="24" customFormat="1" hidden="1">
      <c r="A267" s="13"/>
      <c r="B267" s="13" t="s">
        <v>173</v>
      </c>
      <c r="C267" s="13" t="s">
        <v>67</v>
      </c>
      <c r="D267" s="27"/>
      <c r="E267" s="13">
        <v>64</v>
      </c>
      <c r="F267" s="13"/>
      <c r="G267" s="13"/>
      <c r="H267" s="13"/>
      <c r="I267" s="13"/>
      <c r="J267" s="13"/>
      <c r="K267" s="13"/>
      <c r="L267" s="13"/>
      <c r="M267" s="13"/>
      <c r="N267" s="13"/>
      <c r="O267" s="13"/>
      <c r="P267" s="13"/>
      <c r="Q267" s="13"/>
      <c r="R267" s="13"/>
      <c r="S267" s="12">
        <f>IF(F267="",0,VLOOKUP(E267,'Points Allocation'!$B$7:$F$17,2+F267,0))</f>
        <v>0</v>
      </c>
      <c r="T267" s="12">
        <f>IF(G267="",0,VLOOKUP(E267,'Points Allocation'!$B$21:$F$31,2+G267,0))</f>
        <v>0</v>
      </c>
      <c r="U267" s="12">
        <f>IF(H267="",0,VLOOKUP(E267,'Points Allocation'!$B$35:$F$47,2+H267,0))</f>
        <v>0</v>
      </c>
      <c r="V267" s="12">
        <f>IF(I267="",0,VLOOKUP(E267,'Points Allocation'!$B$49:$F$59,2+I267,0))</f>
        <v>0</v>
      </c>
      <c r="W267" s="12">
        <f>IF(J267="",0,VLOOKUP(E267,'Points Allocation'!$B$63:$F$73,2+J267,0))</f>
        <v>0</v>
      </c>
      <c r="X267" s="12">
        <f>IF(K267="",0,VLOOKUP(E267,'Points Allocation'!$B$77:$F$87,2+K267,0))</f>
        <v>0</v>
      </c>
      <c r="Y267" s="12">
        <f>IF(L267="",0,VLOOKUP(E267,'Points Allocation'!$B$91:$F$101,2+L267,0))</f>
        <v>0</v>
      </c>
      <c r="Z267" s="36">
        <f t="shared" si="52"/>
        <v>0</v>
      </c>
      <c r="AA267" s="12">
        <f>IF(M267="",0,VLOOKUP(E267,'Points Allocation'!$I$7:$M$17,2+M267,0))</f>
        <v>0</v>
      </c>
      <c r="AB267" s="12">
        <f>IF(N267="",0,VLOOKUP(E267,'Points Allocation'!$I$21:$M$31,2+N267,0))</f>
        <v>0</v>
      </c>
      <c r="AC267" s="12">
        <f>IF(O267="",0,VLOOKUP(E267,'Points Allocation'!$I$35:$M$45,2+O267,0))</f>
        <v>0</v>
      </c>
      <c r="AD267" s="12">
        <f>IF(P267="",0,VLOOKUP(E267,'Points Allocation'!$I$49:$M$59,2+P267,0))</f>
        <v>0</v>
      </c>
      <c r="AE267" s="12">
        <f>IF(Q267="",0,VLOOKUP(E267,'Points Allocation'!$I$63:$M$73,2+Q267,0))</f>
        <v>0</v>
      </c>
      <c r="AF267" s="12">
        <f>IF(R267="",0,VLOOKUP(E267,'Points Allocation'!$I$77:$M$87,2+R267,0))</f>
        <v>0</v>
      </c>
      <c r="AG267" s="36">
        <f t="shared" si="53"/>
        <v>0</v>
      </c>
      <c r="AH267" s="14">
        <f t="shared" si="54"/>
        <v>0</v>
      </c>
      <c r="AI267" s="17">
        <v>1</v>
      </c>
      <c r="AJ267" s="47">
        <f t="shared" si="48"/>
        <v>0</v>
      </c>
      <c r="AK267" s="27" t="str">
        <f t="shared" si="55"/>
        <v>False</v>
      </c>
      <c r="AL267" s="27">
        <f t="shared" si="49"/>
        <v>0</v>
      </c>
    </row>
    <row r="268" spans="1:38" s="24" customFormat="1" hidden="1">
      <c r="A268" s="13"/>
      <c r="B268" s="13" t="s">
        <v>173</v>
      </c>
      <c r="C268" s="13" t="s">
        <v>176</v>
      </c>
      <c r="D268" s="27"/>
      <c r="E268" s="13">
        <v>64</v>
      </c>
      <c r="F268" s="13"/>
      <c r="G268" s="13"/>
      <c r="H268" s="13"/>
      <c r="I268" s="13"/>
      <c r="J268" s="13"/>
      <c r="K268" s="13"/>
      <c r="L268" s="13"/>
      <c r="M268" s="13"/>
      <c r="N268" s="13"/>
      <c r="O268" s="13"/>
      <c r="P268" s="13"/>
      <c r="Q268" s="13"/>
      <c r="R268" s="13"/>
      <c r="S268" s="12">
        <f>IF(F268="",0,VLOOKUP(E268,'Points Allocation'!$B$7:$F$17,2+F268,0))</f>
        <v>0</v>
      </c>
      <c r="T268" s="12">
        <f>IF(G268="",0,VLOOKUP(E268,'Points Allocation'!$B$21:$F$31,2+G268,0))</f>
        <v>0</v>
      </c>
      <c r="U268" s="12">
        <f>IF(H268="",0,VLOOKUP(E268,'Points Allocation'!$B$35:$F$47,2+H268,0))</f>
        <v>0</v>
      </c>
      <c r="V268" s="12">
        <f>IF(I268="",0,VLOOKUP(E268,'Points Allocation'!$B$49:$F$59,2+I268,0))</f>
        <v>0</v>
      </c>
      <c r="W268" s="12">
        <f>IF(J268="",0,VLOOKUP(E268,'Points Allocation'!$B$63:$F$73,2+J268,0))</f>
        <v>0</v>
      </c>
      <c r="X268" s="12">
        <f>IF(K268="",0,VLOOKUP(E268,'Points Allocation'!$B$77:$F$87,2+K268,0))</f>
        <v>0</v>
      </c>
      <c r="Y268" s="12">
        <f>IF(L268="",0,VLOOKUP(E268,'Points Allocation'!$B$91:$F$101,2+L268,0))</f>
        <v>0</v>
      </c>
      <c r="Z268" s="36">
        <f t="shared" si="52"/>
        <v>0</v>
      </c>
      <c r="AA268" s="12">
        <f>IF(M268="",0,VLOOKUP(E268,'Points Allocation'!$I$7:$M$17,2+M268,0))</f>
        <v>0</v>
      </c>
      <c r="AB268" s="12">
        <f>IF(N268="",0,VLOOKUP(E268,'Points Allocation'!$I$21:$M$31,2+N268,0))</f>
        <v>0</v>
      </c>
      <c r="AC268" s="12">
        <f>IF(O268="",0,VLOOKUP(E268,'Points Allocation'!$I$35:$M$45,2+O268,0))</f>
        <v>0</v>
      </c>
      <c r="AD268" s="12">
        <f>IF(P268="",0,VLOOKUP(E268,'Points Allocation'!$I$49:$M$59,2+P268,0))</f>
        <v>0</v>
      </c>
      <c r="AE268" s="12">
        <f>IF(Q268="",0,VLOOKUP(E268,'Points Allocation'!$I$63:$M$73,2+Q268,0))</f>
        <v>0</v>
      </c>
      <c r="AF268" s="12">
        <f>IF(R268="",0,VLOOKUP(E268,'Points Allocation'!$I$77:$M$87,2+R268,0))</f>
        <v>0</v>
      </c>
      <c r="AG268" s="36">
        <f t="shared" si="53"/>
        <v>0</v>
      </c>
      <c r="AH268" s="14">
        <f t="shared" si="54"/>
        <v>0</v>
      </c>
      <c r="AI268" s="17">
        <v>1</v>
      </c>
      <c r="AJ268" s="47">
        <f t="shared" si="48"/>
        <v>0</v>
      </c>
      <c r="AK268" s="27" t="str">
        <f t="shared" si="55"/>
        <v>False</v>
      </c>
      <c r="AL268" s="27">
        <f t="shared" si="49"/>
        <v>0</v>
      </c>
    </row>
    <row r="269" spans="1:38" s="24" customFormat="1" hidden="1">
      <c r="A269" s="13"/>
      <c r="B269" s="13" t="s">
        <v>173</v>
      </c>
      <c r="C269" s="13" t="s">
        <v>68</v>
      </c>
      <c r="D269" s="27"/>
      <c r="E269" s="13">
        <v>64</v>
      </c>
      <c r="F269" s="13"/>
      <c r="G269" s="13"/>
      <c r="H269" s="13"/>
      <c r="I269" s="13"/>
      <c r="J269" s="13"/>
      <c r="K269" s="13"/>
      <c r="L269" s="13"/>
      <c r="M269" s="13"/>
      <c r="N269" s="13"/>
      <c r="O269" s="13"/>
      <c r="P269" s="13"/>
      <c r="Q269" s="13"/>
      <c r="R269" s="13"/>
      <c r="S269" s="12">
        <f>IF(F269="",0,VLOOKUP(E269,'Points Allocation'!$B$7:$F$17,2+F269,0))</f>
        <v>0</v>
      </c>
      <c r="T269" s="12">
        <f>IF(G269="",0,VLOOKUP(E269,'Points Allocation'!$B$21:$F$31,2+G269,0))</f>
        <v>0</v>
      </c>
      <c r="U269" s="12">
        <f>IF(H269="",0,VLOOKUP(E269,'Points Allocation'!$B$35:$F$47,2+H269,0))</f>
        <v>0</v>
      </c>
      <c r="V269" s="12">
        <f>IF(I269="",0,VLOOKUP(E269,'Points Allocation'!$B$49:$F$59,2+I269,0))</f>
        <v>0</v>
      </c>
      <c r="W269" s="12">
        <f>IF(J269="",0,VLOOKUP(E269,'Points Allocation'!$B$63:$F$73,2+J269,0))</f>
        <v>0</v>
      </c>
      <c r="X269" s="12">
        <f>IF(K269="",0,VLOOKUP(E269,'Points Allocation'!$B$77:$F$87,2+K269,0))</f>
        <v>0</v>
      </c>
      <c r="Y269" s="12">
        <f>IF(L269="",0,VLOOKUP(E269,'Points Allocation'!$B$91:$F$101,2+L269,0))</f>
        <v>0</v>
      </c>
      <c r="Z269" s="36">
        <f t="shared" si="52"/>
        <v>0</v>
      </c>
      <c r="AA269" s="12">
        <f>IF(M269="",0,VLOOKUP(E269,'Points Allocation'!$I$7:$M$17,2+M269,0))</f>
        <v>0</v>
      </c>
      <c r="AB269" s="12">
        <f>IF(N269="",0,VLOOKUP(E269,'Points Allocation'!$I$21:$M$31,2+N269,0))</f>
        <v>0</v>
      </c>
      <c r="AC269" s="12">
        <f>IF(O269="",0,VLOOKUP(E269,'Points Allocation'!$I$35:$M$45,2+O269,0))</f>
        <v>0</v>
      </c>
      <c r="AD269" s="12">
        <f>IF(P269="",0,VLOOKUP(E269,'Points Allocation'!$I$49:$M$59,2+P269,0))</f>
        <v>0</v>
      </c>
      <c r="AE269" s="12">
        <f>IF(Q269="",0,VLOOKUP(E269,'Points Allocation'!$I$63:$M$73,2+Q269,0))</f>
        <v>0</v>
      </c>
      <c r="AF269" s="12">
        <f>IF(R269="",0,VLOOKUP(E269,'Points Allocation'!$I$77:$M$87,2+R269,0))</f>
        <v>0</v>
      </c>
      <c r="AG269" s="36">
        <f t="shared" si="53"/>
        <v>0</v>
      </c>
      <c r="AH269" s="14">
        <f t="shared" si="54"/>
        <v>0</v>
      </c>
      <c r="AI269" s="17">
        <v>1</v>
      </c>
      <c r="AJ269" s="47">
        <f t="shared" si="48"/>
        <v>0</v>
      </c>
      <c r="AK269" s="27" t="str">
        <f t="shared" si="55"/>
        <v>False</v>
      </c>
      <c r="AL269" s="27">
        <f t="shared" si="49"/>
        <v>0</v>
      </c>
    </row>
    <row r="270" spans="1:38" s="24" customFormat="1" hidden="1">
      <c r="A270" s="13"/>
      <c r="B270" s="13" t="s">
        <v>173</v>
      </c>
      <c r="C270" s="13" t="s">
        <v>69</v>
      </c>
      <c r="D270" s="27"/>
      <c r="E270" s="13">
        <v>64</v>
      </c>
      <c r="F270" s="13"/>
      <c r="G270" s="13"/>
      <c r="H270" s="13"/>
      <c r="I270" s="13"/>
      <c r="J270" s="13"/>
      <c r="K270" s="13"/>
      <c r="L270" s="13"/>
      <c r="M270" s="13"/>
      <c r="N270" s="13"/>
      <c r="O270" s="13"/>
      <c r="P270" s="13"/>
      <c r="Q270" s="13"/>
      <c r="R270" s="13"/>
      <c r="S270" s="12">
        <f>IF(F270="",0,VLOOKUP(E270,'Points Allocation'!$B$7:$F$17,2+F270,0))</f>
        <v>0</v>
      </c>
      <c r="T270" s="12">
        <f>IF(G270="",0,VLOOKUP(E270,'Points Allocation'!$B$21:$F$31,2+G270,0))</f>
        <v>0</v>
      </c>
      <c r="U270" s="12">
        <f>IF(H270="",0,VLOOKUP(E270,'Points Allocation'!$B$35:$F$47,2+H270,0))</f>
        <v>0</v>
      </c>
      <c r="V270" s="12">
        <f>IF(I270="",0,VLOOKUP(E270,'Points Allocation'!$B$49:$F$59,2+I270,0))</f>
        <v>0</v>
      </c>
      <c r="W270" s="12">
        <f>IF(J270="",0,VLOOKUP(E270,'Points Allocation'!$B$63:$F$73,2+J270,0))</f>
        <v>0</v>
      </c>
      <c r="X270" s="12">
        <f>IF(K270="",0,VLOOKUP(E270,'Points Allocation'!$B$77:$F$87,2+K270,0))</f>
        <v>0</v>
      </c>
      <c r="Y270" s="12">
        <f>IF(L270="",0,VLOOKUP(E270,'Points Allocation'!$B$91:$F$101,2+L270,0))</f>
        <v>0</v>
      </c>
      <c r="Z270" s="36">
        <f t="shared" si="52"/>
        <v>0</v>
      </c>
      <c r="AA270" s="12">
        <f>IF(M270="",0,VLOOKUP(E270,'Points Allocation'!$I$7:$M$17,2+M270,0))</f>
        <v>0</v>
      </c>
      <c r="AB270" s="12">
        <f>IF(N270="",0,VLOOKUP(E270,'Points Allocation'!$I$21:$M$31,2+N270,0))</f>
        <v>0</v>
      </c>
      <c r="AC270" s="12">
        <f>IF(O270="",0,VLOOKUP(E270,'Points Allocation'!$I$35:$M$45,2+O270,0))</f>
        <v>0</v>
      </c>
      <c r="AD270" s="12">
        <f>IF(P270="",0,VLOOKUP(E270,'Points Allocation'!$I$49:$M$59,2+P270,0))</f>
        <v>0</v>
      </c>
      <c r="AE270" s="12">
        <f>IF(Q270="",0,VLOOKUP(E270,'Points Allocation'!$I$63:$M$73,2+Q270,0))</f>
        <v>0</v>
      </c>
      <c r="AF270" s="12">
        <f>IF(R270="",0,VLOOKUP(E270,'Points Allocation'!$I$77:$M$87,2+R270,0))</f>
        <v>0</v>
      </c>
      <c r="AG270" s="36">
        <f t="shared" si="53"/>
        <v>0</v>
      </c>
      <c r="AH270" s="14">
        <f t="shared" si="54"/>
        <v>0</v>
      </c>
      <c r="AI270" s="17">
        <v>1</v>
      </c>
      <c r="AJ270" s="47">
        <f t="shared" si="48"/>
        <v>0</v>
      </c>
      <c r="AK270" s="27" t="str">
        <f t="shared" si="55"/>
        <v>False</v>
      </c>
      <c r="AL270" s="27">
        <f t="shared" si="49"/>
        <v>0</v>
      </c>
    </row>
    <row r="271" spans="1:38" s="24" customFormat="1" hidden="1">
      <c r="A271" s="13"/>
      <c r="B271" s="13" t="s">
        <v>173</v>
      </c>
      <c r="C271" s="13" t="s">
        <v>153</v>
      </c>
      <c r="D271" s="27"/>
      <c r="E271" s="13">
        <v>64</v>
      </c>
      <c r="F271" s="13"/>
      <c r="G271" s="13"/>
      <c r="H271" s="13"/>
      <c r="I271" s="13"/>
      <c r="J271" s="13"/>
      <c r="K271" s="13"/>
      <c r="L271" s="13"/>
      <c r="M271" s="13"/>
      <c r="N271" s="13"/>
      <c r="O271" s="13"/>
      <c r="P271" s="13"/>
      <c r="Q271" s="13"/>
      <c r="R271" s="13"/>
      <c r="S271" s="12">
        <f>IF(F271="",0,VLOOKUP(E271,'Points Allocation'!$B$7:$F$17,2+F271,0))</f>
        <v>0</v>
      </c>
      <c r="T271" s="12">
        <f>IF(G271="",0,VLOOKUP(E271,'Points Allocation'!$B$21:$F$31,2+G271,0))</f>
        <v>0</v>
      </c>
      <c r="U271" s="12">
        <f>IF(H271="",0,VLOOKUP(E271,'Points Allocation'!$B$35:$F$47,2+H271,0))</f>
        <v>0</v>
      </c>
      <c r="V271" s="12">
        <f>IF(I271="",0,VLOOKUP(E271,'Points Allocation'!$B$49:$F$59,2+I271,0))</f>
        <v>0</v>
      </c>
      <c r="W271" s="12">
        <f>IF(J271="",0,VLOOKUP(E271,'Points Allocation'!$B$63:$F$73,2+J271,0))</f>
        <v>0</v>
      </c>
      <c r="X271" s="12">
        <f>IF(K271="",0,VLOOKUP(E271,'Points Allocation'!$B$77:$F$87,2+K271,0))</f>
        <v>0</v>
      </c>
      <c r="Y271" s="12">
        <f>IF(L271="",0,VLOOKUP(E271,'Points Allocation'!$B$91:$F$101,2+L271,0))</f>
        <v>0</v>
      </c>
      <c r="Z271" s="36">
        <f t="shared" si="52"/>
        <v>0</v>
      </c>
      <c r="AA271" s="12">
        <f>IF(M271="",0,VLOOKUP(E271,'Points Allocation'!$I$7:$M$17,2+M271,0))</f>
        <v>0</v>
      </c>
      <c r="AB271" s="12">
        <f>IF(N271="",0,VLOOKUP(E271,'Points Allocation'!$I$21:$M$31,2+N271,0))</f>
        <v>0</v>
      </c>
      <c r="AC271" s="12">
        <f>IF(O271="",0,VLOOKUP(E271,'Points Allocation'!$I$35:$M$45,2+O271,0))</f>
        <v>0</v>
      </c>
      <c r="AD271" s="12">
        <f>IF(P271="",0,VLOOKUP(E271,'Points Allocation'!$I$49:$M$59,2+P271,0))</f>
        <v>0</v>
      </c>
      <c r="AE271" s="12">
        <f>IF(Q271="",0,VLOOKUP(E271,'Points Allocation'!$I$63:$M$73,2+Q271,0))</f>
        <v>0</v>
      </c>
      <c r="AF271" s="12">
        <f>IF(R271="",0,VLOOKUP(E271,'Points Allocation'!$I$77:$M$87,2+R271,0))</f>
        <v>0</v>
      </c>
      <c r="AG271" s="36">
        <f t="shared" si="53"/>
        <v>0</v>
      </c>
      <c r="AH271" s="14">
        <f t="shared" si="54"/>
        <v>0</v>
      </c>
      <c r="AI271" s="17">
        <v>1</v>
      </c>
      <c r="AJ271" s="47">
        <f t="shared" si="48"/>
        <v>0</v>
      </c>
      <c r="AK271" s="27" t="str">
        <f t="shared" si="55"/>
        <v>False</v>
      </c>
      <c r="AL271" s="27">
        <f t="shared" si="49"/>
        <v>0</v>
      </c>
    </row>
    <row r="272" spans="1:38" s="24" customFormat="1" hidden="1">
      <c r="A272" s="13"/>
      <c r="B272" s="13" t="s">
        <v>173</v>
      </c>
      <c r="C272" s="13" t="s">
        <v>154</v>
      </c>
      <c r="D272" s="27"/>
      <c r="E272" s="13">
        <v>64</v>
      </c>
      <c r="F272" s="13"/>
      <c r="G272" s="13"/>
      <c r="H272" s="13"/>
      <c r="I272" s="13"/>
      <c r="J272" s="13"/>
      <c r="K272" s="13"/>
      <c r="L272" s="13"/>
      <c r="M272" s="13"/>
      <c r="N272" s="13"/>
      <c r="O272" s="13"/>
      <c r="P272" s="13"/>
      <c r="Q272" s="13"/>
      <c r="R272" s="13"/>
      <c r="S272" s="12">
        <f>IF(F272="",0,VLOOKUP(E272,'Points Allocation'!$B$7:$F$17,2+F272,0))</f>
        <v>0</v>
      </c>
      <c r="T272" s="12">
        <f>IF(G272="",0,VLOOKUP(E272,'Points Allocation'!$B$21:$F$31,2+G272,0))</f>
        <v>0</v>
      </c>
      <c r="U272" s="12">
        <f>IF(H272="",0,VLOOKUP(E272,'Points Allocation'!$B$35:$F$47,2+H272,0))</f>
        <v>0</v>
      </c>
      <c r="V272" s="12">
        <f>IF(I272="",0,VLOOKUP(E272,'Points Allocation'!$B$49:$F$59,2+I272,0))</f>
        <v>0</v>
      </c>
      <c r="W272" s="12">
        <f>IF(J272="",0,VLOOKUP(E272,'Points Allocation'!$B$63:$F$73,2+J272,0))</f>
        <v>0</v>
      </c>
      <c r="X272" s="12">
        <f>IF(K272="",0,VLOOKUP(E272,'Points Allocation'!$B$77:$F$87,2+K272,0))</f>
        <v>0</v>
      </c>
      <c r="Y272" s="12">
        <f>IF(L272="",0,VLOOKUP(E272,'Points Allocation'!$B$91:$F$101,2+L272,0))</f>
        <v>0</v>
      </c>
      <c r="Z272" s="36">
        <f t="shared" si="52"/>
        <v>0</v>
      </c>
      <c r="AA272" s="12">
        <f>IF(M272="",0,VLOOKUP(E272,'Points Allocation'!$I$7:$M$17,2+M272,0))</f>
        <v>0</v>
      </c>
      <c r="AB272" s="12">
        <f>IF(N272="",0,VLOOKUP(E272,'Points Allocation'!$I$21:$M$31,2+N272,0))</f>
        <v>0</v>
      </c>
      <c r="AC272" s="12">
        <f>IF(O272="",0,VLOOKUP(E272,'Points Allocation'!$I$35:$M$45,2+O272,0))</f>
        <v>0</v>
      </c>
      <c r="AD272" s="12">
        <f>IF(P272="",0,VLOOKUP(E272,'Points Allocation'!$I$49:$M$59,2+P272,0))</f>
        <v>0</v>
      </c>
      <c r="AE272" s="12">
        <f>IF(Q272="",0,VLOOKUP(E272,'Points Allocation'!$I$63:$M$73,2+Q272,0))</f>
        <v>0</v>
      </c>
      <c r="AF272" s="12">
        <f>IF(R272="",0,VLOOKUP(E272,'Points Allocation'!$I$77:$M$87,2+R272,0))</f>
        <v>0</v>
      </c>
      <c r="AG272" s="36">
        <f t="shared" si="53"/>
        <v>0</v>
      </c>
      <c r="AH272" s="14">
        <f t="shared" si="54"/>
        <v>0</v>
      </c>
      <c r="AI272" s="17">
        <v>1</v>
      </c>
      <c r="AJ272" s="47">
        <f t="shared" si="48"/>
        <v>0</v>
      </c>
      <c r="AK272" s="27" t="str">
        <f t="shared" si="55"/>
        <v>False</v>
      </c>
      <c r="AL272" s="27">
        <f t="shared" si="49"/>
        <v>0</v>
      </c>
    </row>
    <row r="273" spans="1:38" s="24" customFormat="1" hidden="1">
      <c r="A273" s="13"/>
      <c r="B273" s="13" t="s">
        <v>173</v>
      </c>
      <c r="C273" s="13" t="s">
        <v>155</v>
      </c>
      <c r="D273" s="27"/>
      <c r="E273" s="13">
        <v>64</v>
      </c>
      <c r="F273" s="13"/>
      <c r="G273" s="13"/>
      <c r="H273" s="13"/>
      <c r="I273" s="13"/>
      <c r="J273" s="13"/>
      <c r="K273" s="13"/>
      <c r="L273" s="13"/>
      <c r="M273" s="13"/>
      <c r="N273" s="13"/>
      <c r="O273" s="13"/>
      <c r="P273" s="13"/>
      <c r="Q273" s="13"/>
      <c r="R273" s="13"/>
      <c r="S273" s="12">
        <f>IF(F273="",0,VLOOKUP(E273,'Points Allocation'!$B$7:$F$17,2+F273,0))</f>
        <v>0</v>
      </c>
      <c r="T273" s="12">
        <f>IF(G273="",0,VLOOKUP(E273,'Points Allocation'!$B$21:$F$31,2+G273,0))</f>
        <v>0</v>
      </c>
      <c r="U273" s="12">
        <f>IF(H273="",0,VLOOKUP(E273,'Points Allocation'!$B$35:$F$47,2+H273,0))</f>
        <v>0</v>
      </c>
      <c r="V273" s="12">
        <f>IF(I273="",0,VLOOKUP(E273,'Points Allocation'!$B$49:$F$59,2+I273,0))</f>
        <v>0</v>
      </c>
      <c r="W273" s="12">
        <f>IF(J273="",0,VLOOKUP(E273,'Points Allocation'!$B$63:$F$73,2+J273,0))</f>
        <v>0</v>
      </c>
      <c r="X273" s="12">
        <f>IF(K273="",0,VLOOKUP(E273,'Points Allocation'!$B$77:$F$87,2+K273,0))</f>
        <v>0</v>
      </c>
      <c r="Y273" s="12">
        <f>IF(L273="",0,VLOOKUP(E273,'Points Allocation'!$B$91:$F$101,2+L273,0))</f>
        <v>0</v>
      </c>
      <c r="Z273" s="36">
        <f t="shared" si="52"/>
        <v>0</v>
      </c>
      <c r="AA273" s="12">
        <f>IF(M273="",0,VLOOKUP(E273,'Points Allocation'!$I$7:$M$17,2+M273,0))</f>
        <v>0</v>
      </c>
      <c r="AB273" s="12">
        <f>IF(N273="",0,VLOOKUP(E273,'Points Allocation'!$I$21:$M$31,2+N273,0))</f>
        <v>0</v>
      </c>
      <c r="AC273" s="12">
        <f>IF(O273="",0,VLOOKUP(E273,'Points Allocation'!$I$35:$M$45,2+O273,0))</f>
        <v>0</v>
      </c>
      <c r="AD273" s="12">
        <f>IF(P273="",0,VLOOKUP(E273,'Points Allocation'!$I$49:$M$59,2+P273,0))</f>
        <v>0</v>
      </c>
      <c r="AE273" s="12">
        <f>IF(Q273="",0,VLOOKUP(E273,'Points Allocation'!$I$63:$M$73,2+Q273,0))</f>
        <v>0</v>
      </c>
      <c r="AF273" s="12">
        <f>IF(R273="",0,VLOOKUP(E273,'Points Allocation'!$I$77:$M$87,2+R273,0))</f>
        <v>0</v>
      </c>
      <c r="AG273" s="36">
        <f t="shared" si="53"/>
        <v>0</v>
      </c>
      <c r="AH273" s="14">
        <f t="shared" si="54"/>
        <v>0</v>
      </c>
      <c r="AI273" s="17">
        <v>1</v>
      </c>
      <c r="AJ273" s="47">
        <f t="shared" si="48"/>
        <v>0</v>
      </c>
      <c r="AK273" s="27" t="str">
        <f t="shared" si="55"/>
        <v>False</v>
      </c>
      <c r="AL273" s="27">
        <f t="shared" si="49"/>
        <v>0</v>
      </c>
    </row>
    <row r="274" spans="1:38" s="24" customFormat="1" hidden="1">
      <c r="A274" s="13"/>
      <c r="B274" s="13" t="s">
        <v>173</v>
      </c>
      <c r="C274" s="13" t="s">
        <v>156</v>
      </c>
      <c r="D274" s="27"/>
      <c r="E274" s="13">
        <v>64</v>
      </c>
      <c r="F274" s="13"/>
      <c r="G274" s="13"/>
      <c r="H274" s="13"/>
      <c r="I274" s="13"/>
      <c r="J274" s="13"/>
      <c r="K274" s="13"/>
      <c r="L274" s="13"/>
      <c r="M274" s="13"/>
      <c r="N274" s="13"/>
      <c r="O274" s="13"/>
      <c r="P274" s="13"/>
      <c r="Q274" s="13"/>
      <c r="R274" s="13"/>
      <c r="S274" s="12">
        <f>IF(F274="",0,VLOOKUP(E274,'Points Allocation'!$B$7:$F$17,2+F274,0))</f>
        <v>0</v>
      </c>
      <c r="T274" s="12">
        <f>IF(G274="",0,VLOOKUP(E274,'Points Allocation'!$B$21:$F$31,2+G274,0))</f>
        <v>0</v>
      </c>
      <c r="U274" s="12">
        <f>IF(H274="",0,VLOOKUP(E274,'Points Allocation'!$B$35:$F$47,2+H274,0))</f>
        <v>0</v>
      </c>
      <c r="V274" s="12">
        <f>IF(I274="",0,VLOOKUP(E274,'Points Allocation'!$B$49:$F$59,2+I274,0))</f>
        <v>0</v>
      </c>
      <c r="W274" s="12">
        <f>IF(J274="",0,VLOOKUP(E274,'Points Allocation'!$B$63:$F$73,2+J274,0))</f>
        <v>0</v>
      </c>
      <c r="X274" s="12">
        <f>IF(K274="",0,VLOOKUP(E274,'Points Allocation'!$B$77:$F$87,2+K274,0))</f>
        <v>0</v>
      </c>
      <c r="Y274" s="12">
        <f>IF(L274="",0,VLOOKUP(E274,'Points Allocation'!$B$91:$F$101,2+L274,0))</f>
        <v>0</v>
      </c>
      <c r="Z274" s="36">
        <f t="shared" si="52"/>
        <v>0</v>
      </c>
      <c r="AA274" s="12">
        <f>IF(M274="",0,VLOOKUP(E274,'Points Allocation'!$I$7:$M$17,2+M274,0))</f>
        <v>0</v>
      </c>
      <c r="AB274" s="12">
        <f>IF(N274="",0,VLOOKUP(E274,'Points Allocation'!$I$21:$M$31,2+N274,0))</f>
        <v>0</v>
      </c>
      <c r="AC274" s="12">
        <f>IF(O274="",0,VLOOKUP(E274,'Points Allocation'!$I$35:$M$45,2+O274,0))</f>
        <v>0</v>
      </c>
      <c r="AD274" s="12">
        <f>IF(P274="",0,VLOOKUP(E274,'Points Allocation'!$I$49:$M$59,2+P274,0))</f>
        <v>0</v>
      </c>
      <c r="AE274" s="12">
        <f>IF(Q274="",0,VLOOKUP(E274,'Points Allocation'!$I$63:$M$73,2+Q274,0))</f>
        <v>0</v>
      </c>
      <c r="AF274" s="12">
        <f>IF(R274="",0,VLOOKUP(E274,'Points Allocation'!$I$77:$M$87,2+R274,0))</f>
        <v>0</v>
      </c>
      <c r="AG274" s="36">
        <f t="shared" si="53"/>
        <v>0</v>
      </c>
      <c r="AH274" s="14">
        <f t="shared" si="54"/>
        <v>0</v>
      </c>
      <c r="AI274" s="17">
        <v>1</v>
      </c>
      <c r="AJ274" s="47">
        <f t="shared" si="48"/>
        <v>0</v>
      </c>
      <c r="AK274" s="27" t="str">
        <f t="shared" si="55"/>
        <v>False</v>
      </c>
      <c r="AL274" s="27">
        <f t="shared" si="49"/>
        <v>0</v>
      </c>
    </row>
    <row r="275" spans="1:38" s="24" customFormat="1" hidden="1">
      <c r="A275" s="13"/>
      <c r="B275" s="13" t="s">
        <v>173</v>
      </c>
      <c r="C275" s="13" t="s">
        <v>157</v>
      </c>
      <c r="D275" s="27"/>
      <c r="E275" s="13">
        <v>64</v>
      </c>
      <c r="F275" s="13"/>
      <c r="G275" s="13"/>
      <c r="H275" s="13"/>
      <c r="I275" s="13"/>
      <c r="J275" s="13"/>
      <c r="K275" s="13"/>
      <c r="L275" s="13"/>
      <c r="M275" s="13"/>
      <c r="N275" s="13"/>
      <c r="O275" s="13"/>
      <c r="P275" s="13"/>
      <c r="Q275" s="13"/>
      <c r="R275" s="13"/>
      <c r="S275" s="12">
        <f>IF(F275="",0,VLOOKUP(E275,'Points Allocation'!$B$7:$F$17,2+F275,0))</f>
        <v>0</v>
      </c>
      <c r="T275" s="12">
        <f>IF(G275="",0,VLOOKUP(E275,'Points Allocation'!$B$21:$F$31,2+G275,0))</f>
        <v>0</v>
      </c>
      <c r="U275" s="12">
        <f>IF(H275="",0,VLOOKUP(E275,'Points Allocation'!$B$35:$F$47,2+H275,0))</f>
        <v>0</v>
      </c>
      <c r="V275" s="12">
        <f>IF(I275="",0,VLOOKUP(E275,'Points Allocation'!$B$49:$F$59,2+I275,0))</f>
        <v>0</v>
      </c>
      <c r="W275" s="12">
        <f>IF(J275="",0,VLOOKUP(E275,'Points Allocation'!$B$63:$F$73,2+J275,0))</f>
        <v>0</v>
      </c>
      <c r="X275" s="12">
        <f>IF(K275="",0,VLOOKUP(E275,'Points Allocation'!$B$77:$F$87,2+K275,0))</f>
        <v>0</v>
      </c>
      <c r="Y275" s="12">
        <f>IF(L275="",0,VLOOKUP(E275,'Points Allocation'!$B$91:$F$101,2+L275,0))</f>
        <v>0</v>
      </c>
      <c r="Z275" s="36">
        <f t="shared" si="52"/>
        <v>0</v>
      </c>
      <c r="AA275" s="12">
        <f>IF(M275="",0,VLOOKUP(E275,'Points Allocation'!$I$7:$M$17,2+M275,0))</f>
        <v>0</v>
      </c>
      <c r="AB275" s="12">
        <f>IF(N275="",0,VLOOKUP(E275,'Points Allocation'!$I$21:$M$31,2+N275,0))</f>
        <v>0</v>
      </c>
      <c r="AC275" s="12">
        <f>IF(O275="",0,VLOOKUP(E275,'Points Allocation'!$I$35:$M$45,2+O275,0))</f>
        <v>0</v>
      </c>
      <c r="AD275" s="12">
        <f>IF(P275="",0,VLOOKUP(E275,'Points Allocation'!$I$49:$M$59,2+P275,0))</f>
        <v>0</v>
      </c>
      <c r="AE275" s="12">
        <f>IF(Q275="",0,VLOOKUP(E275,'Points Allocation'!$I$63:$M$73,2+Q275,0))</f>
        <v>0</v>
      </c>
      <c r="AF275" s="12">
        <f>IF(R275="",0,VLOOKUP(E275,'Points Allocation'!$I$77:$M$87,2+R275,0))</f>
        <v>0</v>
      </c>
      <c r="AG275" s="36">
        <f t="shared" si="53"/>
        <v>0</v>
      </c>
      <c r="AH275" s="14">
        <f t="shared" si="54"/>
        <v>0</v>
      </c>
      <c r="AI275" s="17">
        <v>1</v>
      </c>
      <c r="AJ275" s="47">
        <f t="shared" si="48"/>
        <v>0</v>
      </c>
      <c r="AK275" s="27" t="str">
        <f t="shared" si="55"/>
        <v>False</v>
      </c>
      <c r="AL275" s="27">
        <f t="shared" si="49"/>
        <v>0</v>
      </c>
    </row>
    <row r="276" spans="1:38" s="24" customFormat="1" hidden="1">
      <c r="A276" s="13"/>
      <c r="B276" s="13" t="s">
        <v>173</v>
      </c>
      <c r="C276" s="13" t="s">
        <v>158</v>
      </c>
      <c r="D276" s="27"/>
      <c r="E276" s="13">
        <v>64</v>
      </c>
      <c r="F276" s="13"/>
      <c r="G276" s="13"/>
      <c r="H276" s="13"/>
      <c r="I276" s="13"/>
      <c r="J276" s="13"/>
      <c r="K276" s="13"/>
      <c r="L276" s="13"/>
      <c r="M276" s="13"/>
      <c r="N276" s="13"/>
      <c r="O276" s="13"/>
      <c r="P276" s="13"/>
      <c r="Q276" s="13"/>
      <c r="R276" s="13"/>
      <c r="S276" s="12">
        <f>IF(F276="",0,VLOOKUP(E276,'Points Allocation'!$B$7:$F$17,2+F276,0))</f>
        <v>0</v>
      </c>
      <c r="T276" s="12">
        <f>IF(G276="",0,VLOOKUP(E276,'Points Allocation'!$B$21:$F$31,2+G276,0))</f>
        <v>0</v>
      </c>
      <c r="U276" s="12">
        <f>IF(H276="",0,VLOOKUP(E276,'Points Allocation'!$B$35:$F$47,2+H276,0))</f>
        <v>0</v>
      </c>
      <c r="V276" s="12">
        <f>IF(I276="",0,VLOOKUP(E276,'Points Allocation'!$B$49:$F$59,2+I276,0))</f>
        <v>0</v>
      </c>
      <c r="W276" s="12">
        <f>IF(J276="",0,VLOOKUP(E276,'Points Allocation'!$B$63:$F$73,2+J276,0))</f>
        <v>0</v>
      </c>
      <c r="X276" s="12">
        <f>IF(K276="",0,VLOOKUP(E276,'Points Allocation'!$B$77:$F$87,2+K276,0))</f>
        <v>0</v>
      </c>
      <c r="Y276" s="12">
        <f>IF(L276="",0,VLOOKUP(E276,'Points Allocation'!$B$91:$F$101,2+L276,0))</f>
        <v>0</v>
      </c>
      <c r="Z276" s="36">
        <f t="shared" si="52"/>
        <v>0</v>
      </c>
      <c r="AA276" s="12">
        <f>IF(M276="",0,VLOOKUP(E276,'Points Allocation'!$I$7:$M$17,2+M276,0))</f>
        <v>0</v>
      </c>
      <c r="AB276" s="12">
        <f>IF(N276="",0,VLOOKUP(E276,'Points Allocation'!$I$21:$M$31,2+N276,0))</f>
        <v>0</v>
      </c>
      <c r="AC276" s="12">
        <f>IF(O276="",0,VLOOKUP(E276,'Points Allocation'!$I$35:$M$45,2+O276,0))</f>
        <v>0</v>
      </c>
      <c r="AD276" s="12">
        <f>IF(P276="",0,VLOOKUP(E276,'Points Allocation'!$I$49:$M$59,2+P276,0))</f>
        <v>0</v>
      </c>
      <c r="AE276" s="12">
        <f>IF(Q276="",0,VLOOKUP(E276,'Points Allocation'!$I$63:$M$73,2+Q276,0))</f>
        <v>0</v>
      </c>
      <c r="AF276" s="12">
        <f>IF(R276="",0,VLOOKUP(E276,'Points Allocation'!$I$77:$M$87,2+R276,0))</f>
        <v>0</v>
      </c>
      <c r="AG276" s="36">
        <f t="shared" si="53"/>
        <v>0</v>
      </c>
      <c r="AH276" s="14">
        <f t="shared" si="54"/>
        <v>0</v>
      </c>
      <c r="AI276" s="17">
        <v>1</v>
      </c>
      <c r="AJ276" s="47">
        <f t="shared" si="48"/>
        <v>0</v>
      </c>
      <c r="AK276" s="27" t="str">
        <f t="shared" si="55"/>
        <v>False</v>
      </c>
      <c r="AL276" s="27">
        <f t="shared" si="49"/>
        <v>0</v>
      </c>
    </row>
    <row r="277" spans="1:38" s="24" customFormat="1" hidden="1">
      <c r="A277" s="13"/>
      <c r="B277" s="13" t="s">
        <v>174</v>
      </c>
      <c r="C277" s="13" t="s">
        <v>64</v>
      </c>
      <c r="D277" s="27"/>
      <c r="E277" s="13">
        <v>64</v>
      </c>
      <c r="F277" s="13"/>
      <c r="G277" s="13"/>
      <c r="H277" s="13"/>
      <c r="I277" s="13"/>
      <c r="J277" s="13"/>
      <c r="K277" s="13"/>
      <c r="L277" s="13"/>
      <c r="M277" s="13"/>
      <c r="N277" s="13"/>
      <c r="O277" s="13"/>
      <c r="P277" s="13"/>
      <c r="Q277" s="13"/>
      <c r="R277" s="13"/>
      <c r="S277" s="12">
        <f>IF(F277="",0,VLOOKUP(E277,'Points Allocation'!$B$7:$F$17,2+F277,0))</f>
        <v>0</v>
      </c>
      <c r="T277" s="12">
        <f>IF(G277="",0,VLOOKUP(E277,'Points Allocation'!$B$21:$F$31,2+G277,0))</f>
        <v>0</v>
      </c>
      <c r="U277" s="12">
        <f>IF(H277="",0,VLOOKUP(E277,'Points Allocation'!$B$35:$F$47,2+H277,0))</f>
        <v>0</v>
      </c>
      <c r="V277" s="12">
        <f>IF(I277="",0,VLOOKUP(E277,'Points Allocation'!$B$49:$F$59,2+I277,0))</f>
        <v>0</v>
      </c>
      <c r="W277" s="12">
        <f>IF(J277="",0,VLOOKUP(E277,'Points Allocation'!$B$63:$F$73,2+J277,0))</f>
        <v>0</v>
      </c>
      <c r="X277" s="12">
        <f>IF(K277="",0,VLOOKUP(E277,'Points Allocation'!$B$77:$F$87,2+K277,0))</f>
        <v>0</v>
      </c>
      <c r="Y277" s="12">
        <f>IF(L277="",0,VLOOKUP(E277,'Points Allocation'!$B$91:$F$101,2+L277,0))</f>
        <v>0</v>
      </c>
      <c r="Z277" s="36">
        <f t="shared" si="52"/>
        <v>0</v>
      </c>
      <c r="AA277" s="12">
        <f>IF(M277="",0,VLOOKUP(E277,'Points Allocation'!$I$7:$M$17,2+M277,0))</f>
        <v>0</v>
      </c>
      <c r="AB277" s="12">
        <f>IF(N277="",0,VLOOKUP(E277,'Points Allocation'!$I$21:$M$31,2+N277,0))</f>
        <v>0</v>
      </c>
      <c r="AC277" s="12">
        <f>IF(O277="",0,VLOOKUP(E277,'Points Allocation'!$I$35:$M$45,2+O277,0))</f>
        <v>0</v>
      </c>
      <c r="AD277" s="12">
        <f>IF(P277="",0,VLOOKUP(E277,'Points Allocation'!$I$49:$M$59,2+P277,0))</f>
        <v>0</v>
      </c>
      <c r="AE277" s="12">
        <f>IF(Q277="",0,VLOOKUP(E277,'Points Allocation'!$I$63:$M$73,2+Q277,0))</f>
        <v>0</v>
      </c>
      <c r="AF277" s="12">
        <f>IF(R277="",0,VLOOKUP(E277,'Points Allocation'!$I$77:$M$87,2+R277,0))</f>
        <v>0</v>
      </c>
      <c r="AG277" s="36">
        <f t="shared" si="53"/>
        <v>0</v>
      </c>
      <c r="AH277" s="14">
        <f t="shared" si="54"/>
        <v>0</v>
      </c>
      <c r="AI277" s="17">
        <v>1</v>
      </c>
      <c r="AJ277" s="47">
        <f t="shared" si="48"/>
        <v>0</v>
      </c>
      <c r="AK277" s="27" t="str">
        <f t="shared" si="55"/>
        <v>False</v>
      </c>
      <c r="AL277" s="27">
        <f t="shared" si="49"/>
        <v>0</v>
      </c>
    </row>
    <row r="278" spans="1:38" s="24" customFormat="1" hidden="1">
      <c r="A278" s="13"/>
      <c r="B278" s="13" t="s">
        <v>174</v>
      </c>
      <c r="C278" s="13" t="s">
        <v>63</v>
      </c>
      <c r="D278" s="27"/>
      <c r="E278" s="13">
        <v>64</v>
      </c>
      <c r="F278" s="13"/>
      <c r="G278" s="13"/>
      <c r="H278" s="13"/>
      <c r="I278" s="13"/>
      <c r="J278" s="13"/>
      <c r="K278" s="13"/>
      <c r="L278" s="13"/>
      <c r="M278" s="13"/>
      <c r="N278" s="13"/>
      <c r="O278" s="13"/>
      <c r="P278" s="13"/>
      <c r="Q278" s="13"/>
      <c r="R278" s="13"/>
      <c r="S278" s="12">
        <f>IF(F278="",0,VLOOKUP(E278,'Points Allocation'!$B$7:$F$17,2+F278,0))</f>
        <v>0</v>
      </c>
      <c r="T278" s="12">
        <f>IF(G278="",0,VLOOKUP(E278,'Points Allocation'!$B$21:$F$31,2+G278,0))</f>
        <v>0</v>
      </c>
      <c r="U278" s="12">
        <f>IF(H278="",0,VLOOKUP(E278,'Points Allocation'!$B$35:$F$47,2+H278,0))</f>
        <v>0</v>
      </c>
      <c r="V278" s="12">
        <f>IF(I278="",0,VLOOKUP(E278,'Points Allocation'!$B$49:$F$59,2+I278,0))</f>
        <v>0</v>
      </c>
      <c r="W278" s="12">
        <f>IF(J278="",0,VLOOKUP(E278,'Points Allocation'!$B$63:$F$73,2+J278,0))</f>
        <v>0</v>
      </c>
      <c r="X278" s="12">
        <f>IF(K278="",0,VLOOKUP(E278,'Points Allocation'!$B$77:$F$87,2+K278,0))</f>
        <v>0</v>
      </c>
      <c r="Y278" s="12">
        <f>IF(L278="",0,VLOOKUP(E278,'Points Allocation'!$B$91:$F$101,2+L278,0))</f>
        <v>0</v>
      </c>
      <c r="Z278" s="36">
        <f t="shared" si="52"/>
        <v>0</v>
      </c>
      <c r="AA278" s="12">
        <f>IF(M278="",0,VLOOKUP(E278,'Points Allocation'!$I$7:$M$17,2+M278,0))</f>
        <v>0</v>
      </c>
      <c r="AB278" s="12">
        <f>IF(N278="",0,VLOOKUP(E278,'Points Allocation'!$I$21:$M$31,2+N278,0))</f>
        <v>0</v>
      </c>
      <c r="AC278" s="12">
        <f>IF(O278="",0,VLOOKUP(E278,'Points Allocation'!$I$35:$M$45,2+O278,0))</f>
        <v>0</v>
      </c>
      <c r="AD278" s="12">
        <f>IF(P278="",0,VLOOKUP(E278,'Points Allocation'!$I$49:$M$59,2+P278,0))</f>
        <v>0</v>
      </c>
      <c r="AE278" s="12">
        <f>IF(Q278="",0,VLOOKUP(E278,'Points Allocation'!$I$63:$M$73,2+Q278,0))</f>
        <v>0</v>
      </c>
      <c r="AF278" s="12">
        <f>IF(R278="",0,VLOOKUP(E278,'Points Allocation'!$I$77:$M$87,2+R278,0))</f>
        <v>0</v>
      </c>
      <c r="AG278" s="36">
        <f t="shared" si="53"/>
        <v>0</v>
      </c>
      <c r="AH278" s="14">
        <f t="shared" si="54"/>
        <v>0</v>
      </c>
      <c r="AI278" s="17">
        <v>1</v>
      </c>
      <c r="AJ278" s="47">
        <f t="shared" ref="AJ278:AJ292" si="56">(SUM(Z278,AG278,AH278))*AI278</f>
        <v>0</v>
      </c>
      <c r="AK278" s="27" t="str">
        <f t="shared" si="55"/>
        <v>False</v>
      </c>
      <c r="AL278" s="27">
        <f t="shared" ref="AL278:AL292" si="57">IF(AG278&gt;U278,U278,AG278)</f>
        <v>0</v>
      </c>
    </row>
    <row r="279" spans="1:38" s="24" customFormat="1" hidden="1">
      <c r="A279" s="13"/>
      <c r="B279" s="13" t="s">
        <v>174</v>
      </c>
      <c r="C279" s="13" t="s">
        <v>61</v>
      </c>
      <c r="D279" s="27"/>
      <c r="E279" s="13">
        <v>64</v>
      </c>
      <c r="F279" s="13"/>
      <c r="G279" s="13"/>
      <c r="H279" s="13"/>
      <c r="I279" s="13"/>
      <c r="J279" s="13"/>
      <c r="K279" s="13"/>
      <c r="L279" s="13"/>
      <c r="M279" s="13"/>
      <c r="N279" s="13"/>
      <c r="O279" s="13"/>
      <c r="P279" s="13"/>
      <c r="Q279" s="13"/>
      <c r="R279" s="13"/>
      <c r="S279" s="12">
        <f>IF(F279="",0,VLOOKUP(E279,'Points Allocation'!$B$7:$F$17,2+F279,0))</f>
        <v>0</v>
      </c>
      <c r="T279" s="12">
        <f>IF(G279="",0,VLOOKUP(E279,'Points Allocation'!$B$21:$F$31,2+G279,0))</f>
        <v>0</v>
      </c>
      <c r="U279" s="12">
        <f>IF(H279="",0,VLOOKUP(E279,'Points Allocation'!$B$35:$F$47,2+H279,0))</f>
        <v>0</v>
      </c>
      <c r="V279" s="12">
        <f>IF(I279="",0,VLOOKUP(E279,'Points Allocation'!$B$49:$F$59,2+I279,0))</f>
        <v>0</v>
      </c>
      <c r="W279" s="12">
        <f>IF(J279="",0,VLOOKUP(E279,'Points Allocation'!$B$63:$F$73,2+J279,0))</f>
        <v>0</v>
      </c>
      <c r="X279" s="12">
        <f>IF(K279="",0,VLOOKUP(E279,'Points Allocation'!$B$77:$F$87,2+K279,0))</f>
        <v>0</v>
      </c>
      <c r="Y279" s="12">
        <f>IF(L279="",0,VLOOKUP(E279,'Points Allocation'!$B$91:$F$101,2+L279,0))</f>
        <v>0</v>
      </c>
      <c r="Z279" s="36">
        <f t="shared" si="52"/>
        <v>0</v>
      </c>
      <c r="AA279" s="12">
        <f>IF(M279="",0,VLOOKUP(E279,'Points Allocation'!$I$7:$M$17,2+M279,0))</f>
        <v>0</v>
      </c>
      <c r="AB279" s="12">
        <f>IF(N279="",0,VLOOKUP(E279,'Points Allocation'!$I$21:$M$31,2+N279,0))</f>
        <v>0</v>
      </c>
      <c r="AC279" s="12">
        <f>IF(O279="",0,VLOOKUP(E279,'Points Allocation'!$I$35:$M$45,2+O279,0))</f>
        <v>0</v>
      </c>
      <c r="AD279" s="12">
        <f>IF(P279="",0,VLOOKUP(E279,'Points Allocation'!$I$49:$M$59,2+P279,0))</f>
        <v>0</v>
      </c>
      <c r="AE279" s="12">
        <f>IF(Q279="",0,VLOOKUP(E279,'Points Allocation'!$I$63:$M$73,2+Q279,0))</f>
        <v>0</v>
      </c>
      <c r="AF279" s="12">
        <f>IF(R279="",0,VLOOKUP(E279,'Points Allocation'!$I$77:$M$87,2+R279,0))</f>
        <v>0</v>
      </c>
      <c r="AG279" s="36">
        <f t="shared" si="53"/>
        <v>0</v>
      </c>
      <c r="AH279" s="14">
        <f t="shared" si="54"/>
        <v>0</v>
      </c>
      <c r="AI279" s="17">
        <v>1</v>
      </c>
      <c r="AJ279" s="47">
        <f t="shared" si="56"/>
        <v>0</v>
      </c>
      <c r="AK279" s="27" t="str">
        <f t="shared" si="55"/>
        <v>False</v>
      </c>
      <c r="AL279" s="27">
        <f t="shared" si="57"/>
        <v>0</v>
      </c>
    </row>
    <row r="280" spans="1:38" s="24" customFormat="1" hidden="1">
      <c r="A280" s="13"/>
      <c r="B280" s="13" t="s">
        <v>174</v>
      </c>
      <c r="C280" s="13" t="s">
        <v>60</v>
      </c>
      <c r="D280" s="27"/>
      <c r="E280" s="13">
        <v>64</v>
      </c>
      <c r="F280" s="13"/>
      <c r="G280" s="13"/>
      <c r="H280" s="13"/>
      <c r="I280" s="13"/>
      <c r="J280" s="13"/>
      <c r="K280" s="13"/>
      <c r="L280" s="13"/>
      <c r="M280" s="13"/>
      <c r="N280" s="13"/>
      <c r="O280" s="13"/>
      <c r="P280" s="13"/>
      <c r="Q280" s="13"/>
      <c r="R280" s="13"/>
      <c r="S280" s="12">
        <f>IF(F280="",0,VLOOKUP(E280,'Points Allocation'!$B$7:$F$17,2+F280,0))</f>
        <v>0</v>
      </c>
      <c r="T280" s="12">
        <f>IF(G280="",0,VLOOKUP(E280,'Points Allocation'!$B$21:$F$31,2+G280,0))</f>
        <v>0</v>
      </c>
      <c r="U280" s="12">
        <f>IF(H280="",0,VLOOKUP(E280,'Points Allocation'!$B$35:$F$47,2+H280,0))</f>
        <v>0</v>
      </c>
      <c r="V280" s="12">
        <f>IF(I280="",0,VLOOKUP(E280,'Points Allocation'!$B$49:$F$59,2+I280,0))</f>
        <v>0</v>
      </c>
      <c r="W280" s="12">
        <f>IF(J280="",0,VLOOKUP(E280,'Points Allocation'!$B$63:$F$73,2+J280,0))</f>
        <v>0</v>
      </c>
      <c r="X280" s="12">
        <f>IF(K280="",0,VLOOKUP(E280,'Points Allocation'!$B$77:$F$87,2+K280,0))</f>
        <v>0</v>
      </c>
      <c r="Y280" s="12">
        <f>IF(L280="",0,VLOOKUP(E280,'Points Allocation'!$B$91:$F$101,2+L280,0))</f>
        <v>0</v>
      </c>
      <c r="Z280" s="36">
        <f t="shared" si="52"/>
        <v>0</v>
      </c>
      <c r="AA280" s="12">
        <f>IF(M280="",0,VLOOKUP(E280,'Points Allocation'!$I$7:$M$17,2+M280,0))</f>
        <v>0</v>
      </c>
      <c r="AB280" s="12">
        <f>IF(N280="",0,VLOOKUP(E280,'Points Allocation'!$I$21:$M$31,2+N280,0))</f>
        <v>0</v>
      </c>
      <c r="AC280" s="12">
        <f>IF(O280="",0,VLOOKUP(E280,'Points Allocation'!$I$35:$M$45,2+O280,0))</f>
        <v>0</v>
      </c>
      <c r="AD280" s="12">
        <f>IF(P280="",0,VLOOKUP(E280,'Points Allocation'!$I$49:$M$59,2+P280,0))</f>
        <v>0</v>
      </c>
      <c r="AE280" s="12">
        <f>IF(Q280="",0,VLOOKUP(E280,'Points Allocation'!$I$63:$M$73,2+Q280,0))</f>
        <v>0</v>
      </c>
      <c r="AF280" s="12">
        <f>IF(R280="",0,VLOOKUP(E280,'Points Allocation'!$I$77:$M$87,2+R280,0))</f>
        <v>0</v>
      </c>
      <c r="AG280" s="36">
        <f t="shared" si="53"/>
        <v>0</v>
      </c>
      <c r="AH280" s="14">
        <f t="shared" si="54"/>
        <v>0</v>
      </c>
      <c r="AI280" s="17">
        <v>1</v>
      </c>
      <c r="AJ280" s="47">
        <f t="shared" si="56"/>
        <v>0</v>
      </c>
      <c r="AK280" s="27" t="str">
        <f t="shared" si="55"/>
        <v>False</v>
      </c>
      <c r="AL280" s="27">
        <f t="shared" si="57"/>
        <v>0</v>
      </c>
    </row>
    <row r="281" spans="1:38" s="24" customFormat="1" hidden="1">
      <c r="A281" s="13"/>
      <c r="B281" s="13" t="s">
        <v>174</v>
      </c>
      <c r="C281" s="13" t="s">
        <v>62</v>
      </c>
      <c r="D281" s="27"/>
      <c r="E281" s="13">
        <v>64</v>
      </c>
      <c r="F281" s="13"/>
      <c r="G281" s="13"/>
      <c r="H281" s="13"/>
      <c r="I281" s="13"/>
      <c r="J281" s="13"/>
      <c r="K281" s="13"/>
      <c r="L281" s="13"/>
      <c r="M281" s="13"/>
      <c r="N281" s="13"/>
      <c r="O281" s="13"/>
      <c r="P281" s="13"/>
      <c r="Q281" s="13"/>
      <c r="R281" s="13"/>
      <c r="S281" s="12">
        <f>IF(F281="",0,VLOOKUP(E281,'Points Allocation'!$B$7:$F$17,2+F281,0))</f>
        <v>0</v>
      </c>
      <c r="T281" s="12">
        <f>IF(G281="",0,VLOOKUP(E281,'Points Allocation'!$B$21:$F$31,2+G281,0))</f>
        <v>0</v>
      </c>
      <c r="U281" s="12">
        <f>IF(H281="",0,VLOOKUP(E281,'Points Allocation'!$B$35:$F$47,2+H281,0))</f>
        <v>0</v>
      </c>
      <c r="V281" s="12">
        <f>IF(I281="",0,VLOOKUP(E281,'Points Allocation'!$B$49:$F$59,2+I281,0))</f>
        <v>0</v>
      </c>
      <c r="W281" s="12">
        <f>IF(J281="",0,VLOOKUP(E281,'Points Allocation'!$B$63:$F$73,2+J281,0))</f>
        <v>0</v>
      </c>
      <c r="X281" s="12">
        <f>IF(K281="",0,VLOOKUP(E281,'Points Allocation'!$B$77:$F$87,2+K281,0))</f>
        <v>0</v>
      </c>
      <c r="Y281" s="12">
        <f>IF(L281="",0,VLOOKUP(E281,'Points Allocation'!$B$91:$F$101,2+L281,0))</f>
        <v>0</v>
      </c>
      <c r="Z281" s="36">
        <f t="shared" si="52"/>
        <v>0</v>
      </c>
      <c r="AA281" s="12">
        <f>IF(M281="",0,VLOOKUP(E281,'Points Allocation'!$I$7:$M$17,2+M281,0))</f>
        <v>0</v>
      </c>
      <c r="AB281" s="12">
        <f>IF(N281="",0,VLOOKUP(E281,'Points Allocation'!$I$21:$M$31,2+N281,0))</f>
        <v>0</v>
      </c>
      <c r="AC281" s="12">
        <f>IF(O281="",0,VLOOKUP(E281,'Points Allocation'!$I$35:$M$45,2+O281,0))</f>
        <v>0</v>
      </c>
      <c r="AD281" s="12">
        <f>IF(P281="",0,VLOOKUP(E281,'Points Allocation'!$I$49:$M$59,2+P281,0))</f>
        <v>0</v>
      </c>
      <c r="AE281" s="12">
        <f>IF(Q281="",0,VLOOKUP(E281,'Points Allocation'!$I$63:$M$73,2+Q281,0))</f>
        <v>0</v>
      </c>
      <c r="AF281" s="12">
        <f>IF(R281="",0,VLOOKUP(E281,'Points Allocation'!$I$77:$M$87,2+R281,0))</f>
        <v>0</v>
      </c>
      <c r="AG281" s="36">
        <f t="shared" si="53"/>
        <v>0</v>
      </c>
      <c r="AH281" s="14">
        <f t="shared" si="54"/>
        <v>0</v>
      </c>
      <c r="AI281" s="17">
        <v>1.5</v>
      </c>
      <c r="AJ281" s="47">
        <f t="shared" si="56"/>
        <v>0</v>
      </c>
      <c r="AK281" s="27" t="str">
        <f t="shared" si="55"/>
        <v>False</v>
      </c>
      <c r="AL281" s="27">
        <f t="shared" si="57"/>
        <v>0</v>
      </c>
    </row>
    <row r="282" spans="1:38" s="24" customFormat="1" hidden="1">
      <c r="A282" s="13"/>
      <c r="B282" s="13" t="s">
        <v>174</v>
      </c>
      <c r="C282" s="13" t="s">
        <v>65</v>
      </c>
      <c r="D282" s="27"/>
      <c r="E282" s="13">
        <v>64</v>
      </c>
      <c r="F282" s="13"/>
      <c r="G282" s="13"/>
      <c r="H282" s="13"/>
      <c r="I282" s="13"/>
      <c r="J282" s="13"/>
      <c r="K282" s="13"/>
      <c r="L282" s="13"/>
      <c r="M282" s="13"/>
      <c r="N282" s="13"/>
      <c r="O282" s="13"/>
      <c r="P282" s="13"/>
      <c r="Q282" s="13"/>
      <c r="R282" s="13"/>
      <c r="S282" s="12">
        <f>IF(F282="",0,VLOOKUP(E282,'Points Allocation'!$B$7:$F$17,2+F282,0))</f>
        <v>0</v>
      </c>
      <c r="T282" s="12">
        <f>IF(G282="",0,VLOOKUP(E282,'Points Allocation'!$B$21:$F$31,2+G282,0))</f>
        <v>0</v>
      </c>
      <c r="U282" s="12">
        <f>IF(H282="",0,VLOOKUP(E282,'Points Allocation'!$B$35:$F$47,2+H282,0))</f>
        <v>0</v>
      </c>
      <c r="V282" s="12">
        <f>IF(I282="",0,VLOOKUP(E282,'Points Allocation'!$B$49:$F$59,2+I282,0))</f>
        <v>0</v>
      </c>
      <c r="W282" s="12">
        <f>IF(J282="",0,VLOOKUP(E282,'Points Allocation'!$B$63:$F$73,2+J282,0))</f>
        <v>0</v>
      </c>
      <c r="X282" s="12">
        <f>IF(K282="",0,VLOOKUP(E282,'Points Allocation'!$B$77:$F$87,2+K282,0))</f>
        <v>0</v>
      </c>
      <c r="Y282" s="12">
        <f>IF(L282="",0,VLOOKUP(E282,'Points Allocation'!$B$91:$F$101,2+L282,0))</f>
        <v>0</v>
      </c>
      <c r="Z282" s="36">
        <f t="shared" si="52"/>
        <v>0</v>
      </c>
      <c r="AA282" s="12">
        <f>IF(M282="",0,VLOOKUP(E282,'Points Allocation'!$I$7:$M$17,2+M282,0))</f>
        <v>0</v>
      </c>
      <c r="AB282" s="12">
        <f>IF(N282="",0,VLOOKUP(E282,'Points Allocation'!$I$21:$M$31,2+N282,0))</f>
        <v>0</v>
      </c>
      <c r="AC282" s="12">
        <f>IF(O282="",0,VLOOKUP(E282,'Points Allocation'!$I$35:$M$45,2+O282,0))</f>
        <v>0</v>
      </c>
      <c r="AD282" s="12">
        <f>IF(P282="",0,VLOOKUP(E282,'Points Allocation'!$I$49:$M$59,2+P282,0))</f>
        <v>0</v>
      </c>
      <c r="AE282" s="12">
        <f>IF(Q282="",0,VLOOKUP(E282,'Points Allocation'!$I$63:$M$73,2+Q282,0))</f>
        <v>0</v>
      </c>
      <c r="AF282" s="12">
        <f>IF(R282="",0,VLOOKUP(E282,'Points Allocation'!$I$77:$M$87,2+R282,0))</f>
        <v>0</v>
      </c>
      <c r="AG282" s="36">
        <f t="shared" si="53"/>
        <v>0</v>
      </c>
      <c r="AH282" s="14">
        <f t="shared" si="54"/>
        <v>0</v>
      </c>
      <c r="AI282" s="17">
        <v>1</v>
      </c>
      <c r="AJ282" s="47">
        <f t="shared" si="56"/>
        <v>0</v>
      </c>
      <c r="AK282" s="27" t="str">
        <f t="shared" si="55"/>
        <v>False</v>
      </c>
      <c r="AL282" s="27">
        <f t="shared" si="57"/>
        <v>0</v>
      </c>
    </row>
    <row r="283" spans="1:38" s="24" customFormat="1" hidden="1">
      <c r="A283" s="13"/>
      <c r="B283" s="13" t="s">
        <v>174</v>
      </c>
      <c r="C283" s="13" t="s">
        <v>67</v>
      </c>
      <c r="D283" s="27"/>
      <c r="E283" s="13">
        <v>64</v>
      </c>
      <c r="F283" s="13"/>
      <c r="G283" s="13"/>
      <c r="H283" s="13"/>
      <c r="I283" s="13"/>
      <c r="J283" s="13"/>
      <c r="K283" s="13"/>
      <c r="L283" s="13"/>
      <c r="M283" s="13"/>
      <c r="N283" s="13"/>
      <c r="O283" s="13"/>
      <c r="P283" s="13"/>
      <c r="Q283" s="13"/>
      <c r="R283" s="13"/>
      <c r="S283" s="12">
        <f>IF(F283="",0,VLOOKUP(E283,'Points Allocation'!$B$7:$F$17,2+F283,0))</f>
        <v>0</v>
      </c>
      <c r="T283" s="12">
        <f>IF(G283="",0,VLOOKUP(E283,'Points Allocation'!$B$21:$F$31,2+G283,0))</f>
        <v>0</v>
      </c>
      <c r="U283" s="12">
        <f>IF(H283="",0,VLOOKUP(E283,'Points Allocation'!$B$35:$F$47,2+H283,0))</f>
        <v>0</v>
      </c>
      <c r="V283" s="12">
        <f>IF(I283="",0,VLOOKUP(E283,'Points Allocation'!$B$49:$F$59,2+I283,0))</f>
        <v>0</v>
      </c>
      <c r="W283" s="12">
        <f>IF(J283="",0,VLOOKUP(E283,'Points Allocation'!$B$63:$F$73,2+J283,0))</f>
        <v>0</v>
      </c>
      <c r="X283" s="12">
        <f>IF(K283="",0,VLOOKUP(E283,'Points Allocation'!$B$77:$F$87,2+K283,0))</f>
        <v>0</v>
      </c>
      <c r="Y283" s="12">
        <f>IF(L283="",0,VLOOKUP(E283,'Points Allocation'!$B$91:$F$101,2+L283,0))</f>
        <v>0</v>
      </c>
      <c r="Z283" s="36">
        <f t="shared" si="52"/>
        <v>0</v>
      </c>
      <c r="AA283" s="12">
        <f>IF(M283="",0,VLOOKUP(E283,'Points Allocation'!$I$7:$M$17,2+M283,0))</f>
        <v>0</v>
      </c>
      <c r="AB283" s="12">
        <f>IF(N283="",0,VLOOKUP(E283,'Points Allocation'!$I$21:$M$31,2+N283,0))</f>
        <v>0</v>
      </c>
      <c r="AC283" s="12">
        <f>IF(O283="",0,VLOOKUP(E283,'Points Allocation'!$I$35:$M$45,2+O283,0))</f>
        <v>0</v>
      </c>
      <c r="AD283" s="12">
        <f>IF(P283="",0,VLOOKUP(E283,'Points Allocation'!$I$49:$M$59,2+P283,0))</f>
        <v>0</v>
      </c>
      <c r="AE283" s="12">
        <f>IF(Q283="",0,VLOOKUP(E283,'Points Allocation'!$I$63:$M$73,2+Q283,0))</f>
        <v>0</v>
      </c>
      <c r="AF283" s="12">
        <f>IF(R283="",0,VLOOKUP(E283,'Points Allocation'!$I$77:$M$87,2+R283,0))</f>
        <v>0</v>
      </c>
      <c r="AG283" s="36">
        <f t="shared" si="53"/>
        <v>0</v>
      </c>
      <c r="AH283" s="14">
        <f t="shared" si="54"/>
        <v>0</v>
      </c>
      <c r="AI283" s="17">
        <v>1</v>
      </c>
      <c r="AJ283" s="47">
        <f t="shared" si="56"/>
        <v>0</v>
      </c>
      <c r="AK283" s="27" t="str">
        <f t="shared" si="55"/>
        <v>False</v>
      </c>
      <c r="AL283" s="27">
        <f t="shared" si="57"/>
        <v>0</v>
      </c>
    </row>
    <row r="284" spans="1:38" s="24" customFormat="1" hidden="1">
      <c r="A284" s="13"/>
      <c r="B284" s="13" t="s">
        <v>174</v>
      </c>
      <c r="C284" s="13" t="s">
        <v>176</v>
      </c>
      <c r="D284" s="27"/>
      <c r="E284" s="13">
        <v>64</v>
      </c>
      <c r="F284" s="13"/>
      <c r="G284" s="13"/>
      <c r="H284" s="13"/>
      <c r="I284" s="13"/>
      <c r="J284" s="13"/>
      <c r="K284" s="13"/>
      <c r="L284" s="13"/>
      <c r="M284" s="13"/>
      <c r="N284" s="13"/>
      <c r="O284" s="13"/>
      <c r="P284" s="13"/>
      <c r="Q284" s="13"/>
      <c r="R284" s="13"/>
      <c r="S284" s="12">
        <f>IF(F284="",0,VLOOKUP(E284,'Points Allocation'!$B$7:$F$17,2+F284,0))</f>
        <v>0</v>
      </c>
      <c r="T284" s="12">
        <f>IF(G284="",0,VLOOKUP(E284,'Points Allocation'!$B$21:$F$31,2+G284,0))</f>
        <v>0</v>
      </c>
      <c r="U284" s="12">
        <f>IF(H284="",0,VLOOKUP(E284,'Points Allocation'!$B$35:$F$47,2+H284,0))</f>
        <v>0</v>
      </c>
      <c r="V284" s="12">
        <f>IF(I284="",0,VLOOKUP(E284,'Points Allocation'!$B$49:$F$59,2+I284,0))</f>
        <v>0</v>
      </c>
      <c r="W284" s="12">
        <f>IF(J284="",0,VLOOKUP(E284,'Points Allocation'!$B$63:$F$73,2+J284,0))</f>
        <v>0</v>
      </c>
      <c r="X284" s="12">
        <f>IF(K284="",0,VLOOKUP(E284,'Points Allocation'!$B$77:$F$87,2+K284,0))</f>
        <v>0</v>
      </c>
      <c r="Y284" s="12">
        <f>IF(L284="",0,VLOOKUP(E284,'Points Allocation'!$B$91:$F$101,2+L284,0))</f>
        <v>0</v>
      </c>
      <c r="Z284" s="36">
        <f t="shared" si="52"/>
        <v>0</v>
      </c>
      <c r="AA284" s="12">
        <f>IF(M284="",0,VLOOKUP(E284,'Points Allocation'!$I$7:$M$17,2+M284,0))</f>
        <v>0</v>
      </c>
      <c r="AB284" s="12">
        <f>IF(N284="",0,VLOOKUP(E284,'Points Allocation'!$I$21:$M$31,2+N284,0))</f>
        <v>0</v>
      </c>
      <c r="AC284" s="12">
        <f>IF(O284="",0,VLOOKUP(E284,'Points Allocation'!$I$35:$M$45,2+O284,0))</f>
        <v>0</v>
      </c>
      <c r="AD284" s="12">
        <f>IF(P284="",0,VLOOKUP(E284,'Points Allocation'!$I$49:$M$59,2+P284,0))</f>
        <v>0</v>
      </c>
      <c r="AE284" s="12">
        <f>IF(Q284="",0,VLOOKUP(E284,'Points Allocation'!$I$63:$M$73,2+Q284,0))</f>
        <v>0</v>
      </c>
      <c r="AF284" s="12">
        <f>IF(R284="",0,VLOOKUP(E284,'Points Allocation'!$I$77:$M$87,2+R284,0))</f>
        <v>0</v>
      </c>
      <c r="AG284" s="36">
        <f t="shared" si="53"/>
        <v>0</v>
      </c>
      <c r="AH284" s="14">
        <f t="shared" si="54"/>
        <v>0</v>
      </c>
      <c r="AI284" s="17">
        <v>1</v>
      </c>
      <c r="AJ284" s="47">
        <f t="shared" si="56"/>
        <v>0</v>
      </c>
      <c r="AK284" s="27" t="str">
        <f t="shared" si="55"/>
        <v>False</v>
      </c>
      <c r="AL284" s="27">
        <f t="shared" si="57"/>
        <v>0</v>
      </c>
    </row>
    <row r="285" spans="1:38" s="24" customFormat="1" hidden="1">
      <c r="A285" s="13"/>
      <c r="B285" s="13" t="s">
        <v>174</v>
      </c>
      <c r="C285" s="13" t="s">
        <v>68</v>
      </c>
      <c r="D285" s="27"/>
      <c r="E285" s="13">
        <v>64</v>
      </c>
      <c r="F285" s="13"/>
      <c r="G285" s="13"/>
      <c r="H285" s="13"/>
      <c r="I285" s="13"/>
      <c r="J285" s="13"/>
      <c r="K285" s="13"/>
      <c r="L285" s="13"/>
      <c r="M285" s="13"/>
      <c r="N285" s="13"/>
      <c r="O285" s="13"/>
      <c r="P285" s="13"/>
      <c r="Q285" s="13"/>
      <c r="R285" s="13"/>
      <c r="S285" s="12">
        <f>IF(F285="",0,VLOOKUP(E285,'Points Allocation'!$B$7:$F$17,2+F285,0))</f>
        <v>0</v>
      </c>
      <c r="T285" s="12">
        <f>IF(G285="",0,VLOOKUP(E285,'Points Allocation'!$B$21:$F$31,2+G285,0))</f>
        <v>0</v>
      </c>
      <c r="U285" s="12">
        <f>IF(H285="",0,VLOOKUP(E285,'Points Allocation'!$B$35:$F$47,2+H285,0))</f>
        <v>0</v>
      </c>
      <c r="V285" s="12">
        <f>IF(I285="",0,VLOOKUP(E285,'Points Allocation'!$B$49:$F$59,2+I285,0))</f>
        <v>0</v>
      </c>
      <c r="W285" s="12">
        <f>IF(J285="",0,VLOOKUP(E285,'Points Allocation'!$B$63:$F$73,2+J285,0))</f>
        <v>0</v>
      </c>
      <c r="X285" s="12">
        <f>IF(K285="",0,VLOOKUP(E285,'Points Allocation'!$B$77:$F$87,2+K285,0))</f>
        <v>0</v>
      </c>
      <c r="Y285" s="12">
        <f>IF(L285="",0,VLOOKUP(E285,'Points Allocation'!$B$91:$F$101,2+L285,0))</f>
        <v>0</v>
      </c>
      <c r="Z285" s="36">
        <f t="shared" si="52"/>
        <v>0</v>
      </c>
      <c r="AA285" s="12">
        <f>IF(M285="",0,VLOOKUP(E285,'Points Allocation'!$I$7:$M$17,2+M285,0))</f>
        <v>0</v>
      </c>
      <c r="AB285" s="12">
        <f>IF(N285="",0,VLOOKUP(E285,'Points Allocation'!$I$21:$M$31,2+N285,0))</f>
        <v>0</v>
      </c>
      <c r="AC285" s="12">
        <f>IF(O285="",0,VLOOKUP(E285,'Points Allocation'!$I$35:$M$45,2+O285,0))</f>
        <v>0</v>
      </c>
      <c r="AD285" s="12">
        <f>IF(P285="",0,VLOOKUP(E285,'Points Allocation'!$I$49:$M$59,2+P285,0))</f>
        <v>0</v>
      </c>
      <c r="AE285" s="12">
        <f>IF(Q285="",0,VLOOKUP(E285,'Points Allocation'!$I$63:$M$73,2+Q285,0))</f>
        <v>0</v>
      </c>
      <c r="AF285" s="12">
        <f>IF(R285="",0,VLOOKUP(E285,'Points Allocation'!$I$77:$M$87,2+R285,0))</f>
        <v>0</v>
      </c>
      <c r="AG285" s="36">
        <f t="shared" si="53"/>
        <v>0</v>
      </c>
      <c r="AH285" s="14">
        <f t="shared" si="54"/>
        <v>0</v>
      </c>
      <c r="AI285" s="17">
        <v>1</v>
      </c>
      <c r="AJ285" s="47">
        <f t="shared" si="56"/>
        <v>0</v>
      </c>
      <c r="AK285" s="27" t="str">
        <f t="shared" si="55"/>
        <v>False</v>
      </c>
      <c r="AL285" s="27">
        <f t="shared" si="57"/>
        <v>0</v>
      </c>
    </row>
    <row r="286" spans="1:38" s="24" customFormat="1" hidden="1">
      <c r="A286" s="13"/>
      <c r="B286" s="13" t="s">
        <v>174</v>
      </c>
      <c r="C286" s="13" t="s">
        <v>69</v>
      </c>
      <c r="D286" s="27"/>
      <c r="E286" s="13">
        <v>64</v>
      </c>
      <c r="F286" s="13"/>
      <c r="G286" s="13"/>
      <c r="H286" s="13"/>
      <c r="I286" s="13"/>
      <c r="J286" s="13"/>
      <c r="K286" s="13"/>
      <c r="L286" s="13"/>
      <c r="M286" s="13"/>
      <c r="N286" s="13"/>
      <c r="O286" s="13"/>
      <c r="P286" s="13"/>
      <c r="Q286" s="13"/>
      <c r="R286" s="13"/>
      <c r="S286" s="12">
        <f>IF(F286="",0,VLOOKUP(E286,'Points Allocation'!$B$7:$F$17,2+F286,0))</f>
        <v>0</v>
      </c>
      <c r="T286" s="12">
        <f>IF(G286="",0,VLOOKUP(E286,'Points Allocation'!$B$21:$F$31,2+G286,0))</f>
        <v>0</v>
      </c>
      <c r="U286" s="12">
        <f>IF(H286="",0,VLOOKUP(E286,'Points Allocation'!$B$35:$F$47,2+H286,0))</f>
        <v>0</v>
      </c>
      <c r="V286" s="12">
        <f>IF(I286="",0,VLOOKUP(E286,'Points Allocation'!$B$49:$F$59,2+I286,0))</f>
        <v>0</v>
      </c>
      <c r="W286" s="12">
        <f>IF(J286="",0,VLOOKUP(E286,'Points Allocation'!$B$63:$F$73,2+J286,0))</f>
        <v>0</v>
      </c>
      <c r="X286" s="12">
        <f>IF(K286="",0,VLOOKUP(E286,'Points Allocation'!$B$77:$F$87,2+K286,0))</f>
        <v>0</v>
      </c>
      <c r="Y286" s="12">
        <f>IF(L286="",0,VLOOKUP(E286,'Points Allocation'!$B$91:$F$101,2+L286,0))</f>
        <v>0</v>
      </c>
      <c r="Z286" s="36">
        <f t="shared" si="52"/>
        <v>0</v>
      </c>
      <c r="AA286" s="12">
        <f>IF(M286="",0,VLOOKUP(E286,'Points Allocation'!$I$7:$M$17,2+M286,0))</f>
        <v>0</v>
      </c>
      <c r="AB286" s="12">
        <f>IF(N286="",0,VLOOKUP(E286,'Points Allocation'!$I$21:$M$31,2+N286,0))</f>
        <v>0</v>
      </c>
      <c r="AC286" s="12">
        <f>IF(O286="",0,VLOOKUP(E286,'Points Allocation'!$I$35:$M$45,2+O286,0))</f>
        <v>0</v>
      </c>
      <c r="AD286" s="12">
        <f>IF(P286="",0,VLOOKUP(E286,'Points Allocation'!$I$49:$M$59,2+P286,0))</f>
        <v>0</v>
      </c>
      <c r="AE286" s="12">
        <f>IF(Q286="",0,VLOOKUP(E286,'Points Allocation'!$I$63:$M$73,2+Q286,0))</f>
        <v>0</v>
      </c>
      <c r="AF286" s="12">
        <f>IF(R286="",0,VLOOKUP(E286,'Points Allocation'!$I$77:$M$87,2+R286,0))</f>
        <v>0</v>
      </c>
      <c r="AG286" s="36">
        <f t="shared" si="53"/>
        <v>0</v>
      </c>
      <c r="AH286" s="14">
        <f t="shared" si="54"/>
        <v>0</v>
      </c>
      <c r="AI286" s="17">
        <v>1</v>
      </c>
      <c r="AJ286" s="47">
        <f t="shared" si="56"/>
        <v>0</v>
      </c>
      <c r="AK286" s="27" t="str">
        <f t="shared" si="55"/>
        <v>False</v>
      </c>
      <c r="AL286" s="27">
        <f t="shared" si="57"/>
        <v>0</v>
      </c>
    </row>
    <row r="287" spans="1:38" s="24" customFormat="1" hidden="1">
      <c r="A287" s="13"/>
      <c r="B287" s="13" t="s">
        <v>174</v>
      </c>
      <c r="C287" s="13" t="s">
        <v>153</v>
      </c>
      <c r="D287" s="27"/>
      <c r="E287" s="13">
        <v>64</v>
      </c>
      <c r="F287" s="13"/>
      <c r="G287" s="13"/>
      <c r="H287" s="13"/>
      <c r="I287" s="13"/>
      <c r="J287" s="13"/>
      <c r="K287" s="13"/>
      <c r="L287" s="13"/>
      <c r="M287" s="13"/>
      <c r="N287" s="13"/>
      <c r="O287" s="13"/>
      <c r="P287" s="13"/>
      <c r="Q287" s="13"/>
      <c r="R287" s="13"/>
      <c r="S287" s="12">
        <f>IF(F287="",0,VLOOKUP(E287,'Points Allocation'!$B$7:$F$17,2+F287,0))</f>
        <v>0</v>
      </c>
      <c r="T287" s="12">
        <f>IF(G287="",0,VLOOKUP(E287,'Points Allocation'!$B$21:$F$31,2+G287,0))</f>
        <v>0</v>
      </c>
      <c r="U287" s="12">
        <f>IF(H287="",0,VLOOKUP(E287,'Points Allocation'!$B$35:$F$47,2+H287,0))</f>
        <v>0</v>
      </c>
      <c r="V287" s="12">
        <f>IF(I287="",0,VLOOKUP(E287,'Points Allocation'!$B$49:$F$59,2+I287,0))</f>
        <v>0</v>
      </c>
      <c r="W287" s="12">
        <f>IF(J287="",0,VLOOKUP(E287,'Points Allocation'!$B$63:$F$73,2+J287,0))</f>
        <v>0</v>
      </c>
      <c r="X287" s="12">
        <f>IF(K287="",0,VLOOKUP(E287,'Points Allocation'!$B$77:$F$87,2+K287,0))</f>
        <v>0</v>
      </c>
      <c r="Y287" s="12">
        <f>IF(L287="",0,VLOOKUP(E287,'Points Allocation'!$B$91:$F$101,2+L287,0))</f>
        <v>0</v>
      </c>
      <c r="Z287" s="36">
        <f t="shared" si="52"/>
        <v>0</v>
      </c>
      <c r="AA287" s="12">
        <f>IF(M287="",0,VLOOKUP(E287,'Points Allocation'!$I$7:$M$17,2+M287,0))</f>
        <v>0</v>
      </c>
      <c r="AB287" s="12">
        <f>IF(N287="",0,VLOOKUP(E287,'Points Allocation'!$I$21:$M$31,2+N287,0))</f>
        <v>0</v>
      </c>
      <c r="AC287" s="12">
        <f>IF(O287="",0,VLOOKUP(E287,'Points Allocation'!$I$35:$M$45,2+O287,0))</f>
        <v>0</v>
      </c>
      <c r="AD287" s="12">
        <f>IF(P287="",0,VLOOKUP(E287,'Points Allocation'!$I$49:$M$59,2+P287,0))</f>
        <v>0</v>
      </c>
      <c r="AE287" s="12">
        <f>IF(Q287="",0,VLOOKUP(E287,'Points Allocation'!$I$63:$M$73,2+Q287,0))</f>
        <v>0</v>
      </c>
      <c r="AF287" s="12">
        <f>IF(R287="",0,VLOOKUP(E287,'Points Allocation'!$I$77:$M$87,2+R287,0))</f>
        <v>0</v>
      </c>
      <c r="AG287" s="36">
        <f t="shared" si="53"/>
        <v>0</v>
      </c>
      <c r="AH287" s="14">
        <f t="shared" si="54"/>
        <v>0</v>
      </c>
      <c r="AI287" s="17">
        <v>1</v>
      </c>
      <c r="AJ287" s="47">
        <f t="shared" si="56"/>
        <v>0</v>
      </c>
      <c r="AK287" s="27" t="str">
        <f t="shared" si="55"/>
        <v>False</v>
      </c>
      <c r="AL287" s="27">
        <f t="shared" si="57"/>
        <v>0</v>
      </c>
    </row>
    <row r="288" spans="1:38" s="24" customFormat="1" hidden="1">
      <c r="A288" s="13"/>
      <c r="B288" s="13" t="s">
        <v>174</v>
      </c>
      <c r="C288" s="13" t="s">
        <v>154</v>
      </c>
      <c r="D288" s="27"/>
      <c r="E288" s="13">
        <v>64</v>
      </c>
      <c r="F288" s="13"/>
      <c r="G288" s="13"/>
      <c r="H288" s="13"/>
      <c r="I288" s="13"/>
      <c r="J288" s="13"/>
      <c r="K288" s="13"/>
      <c r="L288" s="13"/>
      <c r="M288" s="13"/>
      <c r="N288" s="13"/>
      <c r="O288" s="13"/>
      <c r="P288" s="13"/>
      <c r="Q288" s="13"/>
      <c r="R288" s="13"/>
      <c r="S288" s="12">
        <f>IF(F288="",0,VLOOKUP(E288,'Points Allocation'!$B$7:$F$17,2+F288,0))</f>
        <v>0</v>
      </c>
      <c r="T288" s="12">
        <f>IF(G288="",0,VLOOKUP(E288,'Points Allocation'!$B$21:$F$31,2+G288,0))</f>
        <v>0</v>
      </c>
      <c r="U288" s="12">
        <f>IF(H288="",0,VLOOKUP(E288,'Points Allocation'!$B$35:$F$47,2+H288,0))</f>
        <v>0</v>
      </c>
      <c r="V288" s="12">
        <f>IF(I288="",0,VLOOKUP(E288,'Points Allocation'!$B$49:$F$59,2+I288,0))</f>
        <v>0</v>
      </c>
      <c r="W288" s="12">
        <f>IF(J288="",0,VLOOKUP(E288,'Points Allocation'!$B$63:$F$73,2+J288,0))</f>
        <v>0</v>
      </c>
      <c r="X288" s="12">
        <f>IF(K288="",0,VLOOKUP(E288,'Points Allocation'!$B$77:$F$87,2+K288,0))</f>
        <v>0</v>
      </c>
      <c r="Y288" s="12">
        <f>IF(L288="",0,VLOOKUP(E288,'Points Allocation'!$B$91:$F$101,2+L288,0))</f>
        <v>0</v>
      </c>
      <c r="Z288" s="36">
        <f t="shared" si="52"/>
        <v>0</v>
      </c>
      <c r="AA288" s="12">
        <f>IF(M288="",0,VLOOKUP(E288,'Points Allocation'!$I$7:$M$17,2+M288,0))</f>
        <v>0</v>
      </c>
      <c r="AB288" s="12">
        <f>IF(N288="",0,VLOOKUP(E288,'Points Allocation'!$I$21:$M$31,2+N288,0))</f>
        <v>0</v>
      </c>
      <c r="AC288" s="12">
        <f>IF(O288="",0,VLOOKUP(E288,'Points Allocation'!$I$35:$M$45,2+O288,0))</f>
        <v>0</v>
      </c>
      <c r="AD288" s="12">
        <f>IF(P288="",0,VLOOKUP(E288,'Points Allocation'!$I$49:$M$59,2+P288,0))</f>
        <v>0</v>
      </c>
      <c r="AE288" s="12">
        <f>IF(Q288="",0,VLOOKUP(E288,'Points Allocation'!$I$63:$M$73,2+Q288,0))</f>
        <v>0</v>
      </c>
      <c r="AF288" s="12">
        <f>IF(R288="",0,VLOOKUP(E288,'Points Allocation'!$I$77:$M$87,2+R288,0))</f>
        <v>0</v>
      </c>
      <c r="AG288" s="36">
        <f t="shared" si="53"/>
        <v>0</v>
      </c>
      <c r="AH288" s="14">
        <f t="shared" si="54"/>
        <v>0</v>
      </c>
      <c r="AI288" s="17">
        <v>1</v>
      </c>
      <c r="AJ288" s="47">
        <f t="shared" si="56"/>
        <v>0</v>
      </c>
      <c r="AK288" s="27" t="str">
        <f t="shared" si="55"/>
        <v>False</v>
      </c>
      <c r="AL288" s="27">
        <f t="shared" si="57"/>
        <v>0</v>
      </c>
    </row>
    <row r="289" spans="1:38" s="24" customFormat="1" hidden="1">
      <c r="A289" s="13"/>
      <c r="B289" s="13" t="s">
        <v>174</v>
      </c>
      <c r="C289" s="13" t="s">
        <v>155</v>
      </c>
      <c r="D289" s="27"/>
      <c r="E289" s="13">
        <v>64</v>
      </c>
      <c r="F289" s="13"/>
      <c r="G289" s="13"/>
      <c r="H289" s="13"/>
      <c r="I289" s="13"/>
      <c r="J289" s="13"/>
      <c r="K289" s="13"/>
      <c r="L289" s="13"/>
      <c r="M289" s="13"/>
      <c r="N289" s="13"/>
      <c r="O289" s="13"/>
      <c r="P289" s="13"/>
      <c r="Q289" s="13"/>
      <c r="R289" s="13"/>
      <c r="S289" s="12">
        <f>IF(F289="",0,VLOOKUP(E289,'Points Allocation'!$B$7:$F$17,2+F289,0))</f>
        <v>0</v>
      </c>
      <c r="T289" s="12">
        <f>IF(G289="",0,VLOOKUP(E289,'Points Allocation'!$B$21:$F$31,2+G289,0))</f>
        <v>0</v>
      </c>
      <c r="U289" s="12">
        <f>IF(H289="",0,VLOOKUP(E289,'Points Allocation'!$B$35:$F$47,2+H289,0))</f>
        <v>0</v>
      </c>
      <c r="V289" s="12">
        <f>IF(I289="",0,VLOOKUP(E289,'Points Allocation'!$B$49:$F$59,2+I289,0))</f>
        <v>0</v>
      </c>
      <c r="W289" s="12">
        <f>IF(J289="",0,VLOOKUP(E289,'Points Allocation'!$B$63:$F$73,2+J289,0))</f>
        <v>0</v>
      </c>
      <c r="X289" s="12">
        <f>IF(K289="",0,VLOOKUP(E289,'Points Allocation'!$B$77:$F$87,2+K289,0))</f>
        <v>0</v>
      </c>
      <c r="Y289" s="12">
        <f>IF(L289="",0,VLOOKUP(E289,'Points Allocation'!$B$91:$F$101,2+L289,0))</f>
        <v>0</v>
      </c>
      <c r="Z289" s="36">
        <f t="shared" si="52"/>
        <v>0</v>
      </c>
      <c r="AA289" s="12">
        <f>IF(M289="",0,VLOOKUP(E289,'Points Allocation'!$I$7:$M$17,2+M289,0))</f>
        <v>0</v>
      </c>
      <c r="AB289" s="12">
        <f>IF(N289="",0,VLOOKUP(E289,'Points Allocation'!$I$21:$M$31,2+N289,0))</f>
        <v>0</v>
      </c>
      <c r="AC289" s="12">
        <f>IF(O289="",0,VLOOKUP(E289,'Points Allocation'!$I$35:$M$45,2+O289,0))</f>
        <v>0</v>
      </c>
      <c r="AD289" s="12">
        <f>IF(P289="",0,VLOOKUP(E289,'Points Allocation'!$I$49:$M$59,2+P289,0))</f>
        <v>0</v>
      </c>
      <c r="AE289" s="12">
        <f>IF(Q289="",0,VLOOKUP(E289,'Points Allocation'!$I$63:$M$73,2+Q289,0))</f>
        <v>0</v>
      </c>
      <c r="AF289" s="12">
        <f>IF(R289="",0,VLOOKUP(E289,'Points Allocation'!$I$77:$M$87,2+R289,0))</f>
        <v>0</v>
      </c>
      <c r="AG289" s="36">
        <f t="shared" si="53"/>
        <v>0</v>
      </c>
      <c r="AH289" s="14">
        <f t="shared" si="54"/>
        <v>0</v>
      </c>
      <c r="AI289" s="17">
        <v>1</v>
      </c>
      <c r="AJ289" s="47">
        <f t="shared" si="56"/>
        <v>0</v>
      </c>
      <c r="AK289" s="27" t="str">
        <f t="shared" si="55"/>
        <v>False</v>
      </c>
      <c r="AL289" s="27">
        <f t="shared" si="57"/>
        <v>0</v>
      </c>
    </row>
    <row r="290" spans="1:38" s="24" customFormat="1" hidden="1">
      <c r="A290" s="13"/>
      <c r="B290" s="13" t="s">
        <v>174</v>
      </c>
      <c r="C290" s="13" t="s">
        <v>156</v>
      </c>
      <c r="D290" s="27"/>
      <c r="E290" s="13">
        <v>64</v>
      </c>
      <c r="F290" s="13"/>
      <c r="G290" s="13"/>
      <c r="H290" s="13"/>
      <c r="I290" s="13"/>
      <c r="J290" s="13"/>
      <c r="K290" s="13"/>
      <c r="L290" s="13"/>
      <c r="M290" s="13"/>
      <c r="N290" s="13"/>
      <c r="O290" s="13"/>
      <c r="P290" s="13"/>
      <c r="Q290" s="13"/>
      <c r="R290" s="13"/>
      <c r="S290" s="12">
        <f>IF(F290="",0,VLOOKUP(E290,'Points Allocation'!$B$7:$F$17,2+F290,0))</f>
        <v>0</v>
      </c>
      <c r="T290" s="12">
        <f>IF(G290="",0,VLOOKUP(E290,'Points Allocation'!$B$21:$F$31,2+G290,0))</f>
        <v>0</v>
      </c>
      <c r="U290" s="12">
        <f>IF(H290="",0,VLOOKUP(E290,'Points Allocation'!$B$35:$F$47,2+H290,0))</f>
        <v>0</v>
      </c>
      <c r="V290" s="12">
        <f>IF(I290="",0,VLOOKUP(E290,'Points Allocation'!$B$49:$F$59,2+I290,0))</f>
        <v>0</v>
      </c>
      <c r="W290" s="12">
        <f>IF(J290="",0,VLOOKUP(E290,'Points Allocation'!$B$63:$F$73,2+J290,0))</f>
        <v>0</v>
      </c>
      <c r="X290" s="12">
        <f>IF(K290="",0,VLOOKUP(E290,'Points Allocation'!$B$77:$F$87,2+K290,0))</f>
        <v>0</v>
      </c>
      <c r="Y290" s="12">
        <f>IF(L290="",0,VLOOKUP(E290,'Points Allocation'!$B$91:$F$101,2+L290,0))</f>
        <v>0</v>
      </c>
      <c r="Z290" s="36">
        <f t="shared" si="52"/>
        <v>0</v>
      </c>
      <c r="AA290" s="12">
        <f>IF(M290="",0,VLOOKUP(E290,'Points Allocation'!$I$7:$M$17,2+M290,0))</f>
        <v>0</v>
      </c>
      <c r="AB290" s="12">
        <f>IF(N290="",0,VLOOKUP(E290,'Points Allocation'!$I$21:$M$31,2+N290,0))</f>
        <v>0</v>
      </c>
      <c r="AC290" s="12">
        <f>IF(O290="",0,VLOOKUP(E290,'Points Allocation'!$I$35:$M$45,2+O290,0))</f>
        <v>0</v>
      </c>
      <c r="AD290" s="12">
        <f>IF(P290="",0,VLOOKUP(E290,'Points Allocation'!$I$49:$M$59,2+P290,0))</f>
        <v>0</v>
      </c>
      <c r="AE290" s="12">
        <f>IF(Q290="",0,VLOOKUP(E290,'Points Allocation'!$I$63:$M$73,2+Q290,0))</f>
        <v>0</v>
      </c>
      <c r="AF290" s="12">
        <f>IF(R290="",0,VLOOKUP(E290,'Points Allocation'!$I$77:$M$87,2+R290,0))</f>
        <v>0</v>
      </c>
      <c r="AG290" s="36">
        <f t="shared" si="53"/>
        <v>0</v>
      </c>
      <c r="AH290" s="14">
        <f t="shared" ref="AH290" si="58">IF(AK290="False",0,-AL290)</f>
        <v>0</v>
      </c>
      <c r="AI290" s="17">
        <v>1</v>
      </c>
      <c r="AJ290" s="47">
        <f t="shared" ref="AJ290" si="59">(SUM(Z290,AG290,AH290))*AI290</f>
        <v>0</v>
      </c>
      <c r="AK290" s="27" t="str">
        <f t="shared" si="55"/>
        <v>False</v>
      </c>
      <c r="AL290" s="27">
        <f t="shared" ref="AL290" si="60">IF(AG290&gt;U290,U290,AG290)</f>
        <v>0</v>
      </c>
    </row>
    <row r="291" spans="1:38" s="24" customFormat="1" hidden="1">
      <c r="A291" s="13"/>
      <c r="B291" s="13" t="s">
        <v>174</v>
      </c>
      <c r="C291" s="13" t="s">
        <v>157</v>
      </c>
      <c r="D291" s="27"/>
      <c r="E291" s="13">
        <v>64</v>
      </c>
      <c r="F291" s="13"/>
      <c r="G291" s="13"/>
      <c r="H291" s="13"/>
      <c r="I291" s="13"/>
      <c r="J291" s="13"/>
      <c r="K291" s="13"/>
      <c r="L291" s="13"/>
      <c r="M291" s="13"/>
      <c r="N291" s="13"/>
      <c r="O291" s="13"/>
      <c r="P291" s="13"/>
      <c r="Q291" s="13"/>
      <c r="R291" s="13"/>
      <c r="S291" s="12">
        <f>IF(F291="",0,VLOOKUP(E291,'Points Allocation'!$B$7:$F$17,2+F291,0))</f>
        <v>0</v>
      </c>
      <c r="T291" s="12">
        <f>IF(G291="",0,VLOOKUP(E291,'Points Allocation'!$B$21:$F$31,2+G291,0))</f>
        <v>0</v>
      </c>
      <c r="U291" s="12">
        <f>IF(H291="",0,VLOOKUP(E291,'Points Allocation'!$B$35:$F$47,2+H291,0))</f>
        <v>0</v>
      </c>
      <c r="V291" s="12">
        <f>IF(I291="",0,VLOOKUP(E291,'Points Allocation'!$B$49:$F$59,2+I291,0))</f>
        <v>0</v>
      </c>
      <c r="W291" s="12">
        <f>IF(J291="",0,VLOOKUP(E291,'Points Allocation'!$B$63:$F$73,2+J291,0))</f>
        <v>0</v>
      </c>
      <c r="X291" s="12">
        <f>IF(K291="",0,VLOOKUP(E291,'Points Allocation'!$B$77:$F$87,2+K291,0))</f>
        <v>0</v>
      </c>
      <c r="Y291" s="12">
        <f>IF(L291="",0,VLOOKUP(E291,'Points Allocation'!$B$91:$F$101,2+L291,0))</f>
        <v>0</v>
      </c>
      <c r="Z291" s="36">
        <f t="shared" si="52"/>
        <v>0</v>
      </c>
      <c r="AA291" s="12">
        <f>IF(M291="",0,VLOOKUP(E291,'Points Allocation'!$I$7:$M$17,2+M291,0))</f>
        <v>0</v>
      </c>
      <c r="AB291" s="12">
        <f>IF(N291="",0,VLOOKUP(E291,'Points Allocation'!$I$21:$M$31,2+N291,0))</f>
        <v>0</v>
      </c>
      <c r="AC291" s="12">
        <f>IF(O291="",0,VLOOKUP(E291,'Points Allocation'!$I$35:$M$45,2+O291,0))</f>
        <v>0</v>
      </c>
      <c r="AD291" s="12">
        <f>IF(P291="",0,VLOOKUP(E291,'Points Allocation'!$I$49:$M$59,2+P291,0))</f>
        <v>0</v>
      </c>
      <c r="AE291" s="12">
        <f>IF(Q291="",0,VLOOKUP(E291,'Points Allocation'!$I$63:$M$73,2+Q291,0))</f>
        <v>0</v>
      </c>
      <c r="AF291" s="12">
        <f>IF(R291="",0,VLOOKUP(E291,'Points Allocation'!$I$77:$M$87,2+R291,0))</f>
        <v>0</v>
      </c>
      <c r="AG291" s="36">
        <f t="shared" si="53"/>
        <v>0</v>
      </c>
      <c r="AH291" s="14">
        <f t="shared" si="54"/>
        <v>0</v>
      </c>
      <c r="AI291" s="17">
        <v>1</v>
      </c>
      <c r="AJ291" s="47">
        <f t="shared" si="56"/>
        <v>0</v>
      </c>
      <c r="AK291" s="27" t="str">
        <f t="shared" si="55"/>
        <v>False</v>
      </c>
      <c r="AL291" s="27">
        <f t="shared" si="57"/>
        <v>0</v>
      </c>
    </row>
    <row r="292" spans="1:38" s="24" customFormat="1" hidden="1">
      <c r="A292" s="13"/>
      <c r="B292" s="13" t="s">
        <v>174</v>
      </c>
      <c r="C292" s="13" t="s">
        <v>158</v>
      </c>
      <c r="D292" s="27"/>
      <c r="E292" s="13">
        <v>64</v>
      </c>
      <c r="F292" s="13"/>
      <c r="G292" s="13"/>
      <c r="H292" s="13"/>
      <c r="I292" s="13"/>
      <c r="J292" s="13"/>
      <c r="K292" s="13"/>
      <c r="L292" s="13"/>
      <c r="M292" s="13"/>
      <c r="N292" s="13"/>
      <c r="O292" s="13"/>
      <c r="P292" s="13"/>
      <c r="Q292" s="13"/>
      <c r="R292" s="13"/>
      <c r="S292" s="12">
        <f>IF(F292="",0,VLOOKUP(E292,'Points Allocation'!$B$7:$F$17,2+F292,0))</f>
        <v>0</v>
      </c>
      <c r="T292" s="12">
        <f>IF(G292="",0,VLOOKUP(E292,'Points Allocation'!$B$21:$F$31,2+G292,0))</f>
        <v>0</v>
      </c>
      <c r="U292" s="12">
        <f>IF(H292="",0,VLOOKUP(E292,'Points Allocation'!$B$35:$F$47,2+H292,0))</f>
        <v>0</v>
      </c>
      <c r="V292" s="12">
        <f>IF(I292="",0,VLOOKUP(E292,'Points Allocation'!$B$49:$F$59,2+I292,0))</f>
        <v>0</v>
      </c>
      <c r="W292" s="12">
        <f>IF(J292="",0,VLOOKUP(E292,'Points Allocation'!$B$63:$F$73,2+J292,0))</f>
        <v>0</v>
      </c>
      <c r="X292" s="12">
        <f>IF(K292="",0,VLOOKUP(E292,'Points Allocation'!$B$77:$F$87,2+K292,0))</f>
        <v>0</v>
      </c>
      <c r="Y292" s="12">
        <f>IF(L292="",0,VLOOKUP(E292,'Points Allocation'!$B$91:$F$101,2+L292,0))</f>
        <v>0</v>
      </c>
      <c r="Z292" s="36">
        <f t="shared" si="52"/>
        <v>0</v>
      </c>
      <c r="AA292" s="12">
        <f>IF(M292="",0,VLOOKUP(E292,'Points Allocation'!$I$7:$M$17,2+M292,0))</f>
        <v>0</v>
      </c>
      <c r="AB292" s="12">
        <f>IF(N292="",0,VLOOKUP(E292,'Points Allocation'!$I$21:$M$31,2+N292,0))</f>
        <v>0</v>
      </c>
      <c r="AC292" s="12">
        <f>IF(O292="",0,VLOOKUP(E292,'Points Allocation'!$I$35:$M$45,2+O292,0))</f>
        <v>0</v>
      </c>
      <c r="AD292" s="12">
        <f>IF(P292="",0,VLOOKUP(E292,'Points Allocation'!$I$49:$M$59,2+P292,0))</f>
        <v>0</v>
      </c>
      <c r="AE292" s="12">
        <f>IF(Q292="",0,VLOOKUP(E292,'Points Allocation'!$I$63:$M$73,2+Q292,0))</f>
        <v>0</v>
      </c>
      <c r="AF292" s="12">
        <f>IF(R292="",0,VLOOKUP(E292,'Points Allocation'!$I$77:$M$87,2+R292,0))</f>
        <v>0</v>
      </c>
      <c r="AG292" s="36">
        <f t="shared" si="53"/>
        <v>0</v>
      </c>
      <c r="AH292" s="14">
        <f t="shared" si="54"/>
        <v>0</v>
      </c>
      <c r="AI292" s="17">
        <v>1</v>
      </c>
      <c r="AJ292" s="47">
        <f t="shared" si="56"/>
        <v>0</v>
      </c>
      <c r="AK292" s="27" t="str">
        <f t="shared" si="55"/>
        <v>False</v>
      </c>
      <c r="AL292" s="27">
        <f t="shared" si="57"/>
        <v>0</v>
      </c>
    </row>
    <row r="293" spans="1:38" s="24" customFormat="1">
      <c r="A293" s="13" t="s">
        <v>186</v>
      </c>
      <c r="B293" s="13" t="s">
        <v>86</v>
      </c>
      <c r="C293" s="13" t="s">
        <v>67</v>
      </c>
      <c r="D293" s="27"/>
      <c r="E293" s="13">
        <v>32</v>
      </c>
      <c r="F293" s="13">
        <v>3</v>
      </c>
      <c r="G293" s="13">
        <v>3</v>
      </c>
      <c r="H293" s="13">
        <v>0</v>
      </c>
      <c r="I293" s="39"/>
      <c r="J293" s="39"/>
      <c r="K293" s="39"/>
      <c r="L293" s="39"/>
      <c r="M293" s="39"/>
      <c r="N293" s="39"/>
      <c r="O293" s="39"/>
      <c r="P293" s="39"/>
      <c r="Q293" s="39"/>
      <c r="R293" s="39"/>
      <c r="S293" s="12">
        <f>IF(F293="",0,VLOOKUP(E293,'Points Allocation'!$B$7:$F$17,2+F293,0))</f>
        <v>60</v>
      </c>
      <c r="T293" s="12">
        <f>IF(G293="",0,VLOOKUP(E293,'Points Allocation'!$B$21:$F$31,2+G293,0))</f>
        <v>60</v>
      </c>
      <c r="U293" s="12">
        <f>IF(H293="",0,VLOOKUP(E293,'Points Allocation'!$B$35:$F$47,2+H293,0))</f>
        <v>20</v>
      </c>
      <c r="V293" s="12">
        <f>IF(I293="",0,VLOOKUP(E293,'Points Allocation'!$B$49:$F$59,2+I293,0))</f>
        <v>0</v>
      </c>
      <c r="W293" s="12">
        <f>IF(J293="",0,VLOOKUP(E293,'Points Allocation'!$B$63:$F$73,2+J293,0))</f>
        <v>0</v>
      </c>
      <c r="X293" s="12">
        <f>IF(K293="",0,VLOOKUP(E293,'Points Allocation'!$B$77:$F$87,2+K293,0))</f>
        <v>0</v>
      </c>
      <c r="Y293" s="12">
        <f>IF(L293="",0,VLOOKUP(E293,'Points Allocation'!$B$91:$F$101,2+L293,0))</f>
        <v>0</v>
      </c>
      <c r="Z293" s="36">
        <f t="shared" si="52"/>
        <v>140</v>
      </c>
      <c r="AA293" s="12">
        <f>IF(M293="",0,VLOOKUP(E293,'Points Allocation'!$I$7:$M$17,2+M293,0))</f>
        <v>0</v>
      </c>
      <c r="AB293" s="12">
        <f>IF(N293="",0,VLOOKUP(E293,'Points Allocation'!$I$21:$M$31,2+N293,0))</f>
        <v>0</v>
      </c>
      <c r="AC293" s="12">
        <f>IF(O293="",0,VLOOKUP(E293,'Points Allocation'!$I$35:$M$45,2+O293,0))</f>
        <v>0</v>
      </c>
      <c r="AD293" s="12">
        <f>IF(P293="",0,VLOOKUP(E293,'Points Allocation'!$I$49:$M$59,2+P293,0))</f>
        <v>0</v>
      </c>
      <c r="AE293" s="12">
        <f>IF(Q293="",0,VLOOKUP(E293,'Points Allocation'!$I$63:$M$73,2+Q293,0))</f>
        <v>0</v>
      </c>
      <c r="AF293" s="12">
        <f>IF(R293="",0,VLOOKUP(E293,'Points Allocation'!$I$77:$M$87,2+R293,0))</f>
        <v>0</v>
      </c>
      <c r="AG293" s="36">
        <f t="shared" si="53"/>
        <v>0</v>
      </c>
      <c r="AH293" s="14">
        <f t="shared" ref="AH293:AH295" si="61">IF(AK293="False",0,-AL293)</f>
        <v>0</v>
      </c>
      <c r="AI293" s="17">
        <v>1.5</v>
      </c>
      <c r="AJ293" s="47">
        <f>(SUM(Z293,AG293,AH293))*AI293</f>
        <v>210</v>
      </c>
      <c r="AK293" s="27" t="str">
        <f t="shared" si="55"/>
        <v>False</v>
      </c>
      <c r="AL293" s="27">
        <f>IF(AG293&gt;U293,U293,AG293)</f>
        <v>0</v>
      </c>
    </row>
    <row r="294" spans="1:38" s="24" customFormat="1">
      <c r="A294" s="13" t="s">
        <v>177</v>
      </c>
      <c r="B294" s="13" t="s">
        <v>159</v>
      </c>
      <c r="C294" s="13" t="s">
        <v>67</v>
      </c>
      <c r="D294" s="27"/>
      <c r="E294" s="13">
        <v>64</v>
      </c>
      <c r="F294" s="13">
        <v>3</v>
      </c>
      <c r="G294" s="13">
        <v>3</v>
      </c>
      <c r="H294" s="13">
        <v>3</v>
      </c>
      <c r="I294" s="13">
        <v>3</v>
      </c>
      <c r="J294" s="13">
        <v>1</v>
      </c>
      <c r="K294" s="39"/>
      <c r="L294" s="39"/>
      <c r="M294" s="39"/>
      <c r="N294" s="39"/>
      <c r="O294" s="39"/>
      <c r="P294" s="39"/>
      <c r="Q294" s="39"/>
      <c r="R294" s="39"/>
      <c r="S294" s="12">
        <f>IF(F294="",0,VLOOKUP(E294,'Points Allocation'!$B$7:$F$17,2+F294,0))</f>
        <v>60</v>
      </c>
      <c r="T294" s="12">
        <f>IF(G294="",0,VLOOKUP(E294,'Points Allocation'!$B$21:$F$31,2+G294,0))</f>
        <v>60</v>
      </c>
      <c r="U294" s="12">
        <f>IF(H294="",0,VLOOKUP(E294,'Points Allocation'!$B$35:$F$47,2+H294,0))</f>
        <v>60</v>
      </c>
      <c r="V294" s="12">
        <f>IF(I294="",0,VLOOKUP(E294,'Points Allocation'!$B$49:$F$59,2+I294,0))</f>
        <v>80</v>
      </c>
      <c r="W294" s="12">
        <f>IF(J294="",0,VLOOKUP(E294,'Points Allocation'!$B$63:$F$73,2+J294,0))</f>
        <v>50</v>
      </c>
      <c r="X294" s="12">
        <f>IF(K294="",0,VLOOKUP(E294,'Points Allocation'!$B$77:$F$87,2+K294,0))</f>
        <v>0</v>
      </c>
      <c r="Y294" s="12">
        <f>IF(L294="",0,VLOOKUP(E294,'Points Allocation'!$B$91:$F$101,2+L294,0))</f>
        <v>0</v>
      </c>
      <c r="Z294" s="36">
        <f t="shared" si="52"/>
        <v>310</v>
      </c>
      <c r="AA294" s="12">
        <f>IF(M294="",0,VLOOKUP(E294,'Points Allocation'!$I$7:$M$17,2+M294,0))</f>
        <v>0</v>
      </c>
      <c r="AB294" s="12">
        <f>IF(N294="",0,VLOOKUP(E294,'Points Allocation'!$I$21:$M$31,2+N294,0))</f>
        <v>0</v>
      </c>
      <c r="AC294" s="12">
        <f>IF(O294="",0,VLOOKUP(E294,'Points Allocation'!$I$35:$M$45,2+O294,0))</f>
        <v>0</v>
      </c>
      <c r="AD294" s="12">
        <f>IF(P294="",0,VLOOKUP(E294,'Points Allocation'!$I$49:$M$59,2+P294,0))</f>
        <v>0</v>
      </c>
      <c r="AE294" s="12">
        <f>IF(Q294="",0,VLOOKUP(E294,'Points Allocation'!$I$63:$M$73,2+Q294,0))</f>
        <v>0</v>
      </c>
      <c r="AF294" s="12">
        <f>IF(R294="",0,VLOOKUP(E294,'Points Allocation'!$I$77:$M$87,2+R294,0))</f>
        <v>0</v>
      </c>
      <c r="AG294" s="36">
        <f t="shared" si="53"/>
        <v>0</v>
      </c>
      <c r="AH294" s="14">
        <f t="shared" si="61"/>
        <v>0</v>
      </c>
      <c r="AI294" s="17">
        <v>1.5</v>
      </c>
      <c r="AJ294" s="47">
        <f>(SUM(Z294,AG294,AH294))*AI294</f>
        <v>465</v>
      </c>
      <c r="AK294" s="27" t="str">
        <f t="shared" si="55"/>
        <v>False</v>
      </c>
      <c r="AL294" s="27">
        <f>IF(AG294&gt;U294,U294,AG294)</f>
        <v>0</v>
      </c>
    </row>
    <row r="295" spans="1:38" s="24" customFormat="1">
      <c r="A295" s="13" t="s">
        <v>178</v>
      </c>
      <c r="B295" s="13" t="s">
        <v>160</v>
      </c>
      <c r="C295" s="13" t="s">
        <v>67</v>
      </c>
      <c r="D295" s="27"/>
      <c r="E295" s="13">
        <v>64</v>
      </c>
      <c r="F295" s="13">
        <v>3</v>
      </c>
      <c r="G295" s="13">
        <v>1</v>
      </c>
      <c r="H295" s="39"/>
      <c r="I295" s="39"/>
      <c r="J295" s="39"/>
      <c r="K295" s="39"/>
      <c r="L295" s="39"/>
      <c r="M295" s="39"/>
      <c r="N295" s="39"/>
      <c r="O295" s="39"/>
      <c r="P295" s="39"/>
      <c r="Q295" s="39"/>
      <c r="R295" s="39"/>
      <c r="S295" s="12">
        <f>IF(F295="",0,VLOOKUP(E295,'Points Allocation'!$B$7:$F$17,2+F295,0))</f>
        <v>60</v>
      </c>
      <c r="T295" s="12">
        <f>IF(G295="",0,VLOOKUP(E295,'Points Allocation'!$B$21:$F$31,2+G295,0))</f>
        <v>30</v>
      </c>
      <c r="U295" s="12">
        <f>IF(H295="",0,VLOOKUP(E295,'Points Allocation'!$B$35:$F$47,2+H295,0))</f>
        <v>0</v>
      </c>
      <c r="V295" s="12">
        <f>IF(I295="",0,VLOOKUP(E295,'Points Allocation'!$B$49:$F$59,2+I295,0))</f>
        <v>0</v>
      </c>
      <c r="W295" s="12">
        <f>IF(J295="",0,VLOOKUP(E295,'Points Allocation'!$B$63:$F$73,2+J295,0))</f>
        <v>0</v>
      </c>
      <c r="X295" s="12">
        <f>IF(K295="",0,VLOOKUP(E295,'Points Allocation'!$B$77:$F$87,2+K295,0))</f>
        <v>0</v>
      </c>
      <c r="Y295" s="12">
        <f>IF(L295="",0,VLOOKUP(E295,'Points Allocation'!$B$91:$F$101,2+L295,0))</f>
        <v>0</v>
      </c>
      <c r="Z295" s="36">
        <f t="shared" si="52"/>
        <v>90</v>
      </c>
      <c r="AA295" s="12">
        <f>IF(M295="",0,VLOOKUP(E295,'Points Allocation'!$I$7:$M$17,2+M295,0))</f>
        <v>0</v>
      </c>
      <c r="AB295" s="12">
        <f>IF(N295="",0,VLOOKUP(E295,'Points Allocation'!$I$21:$M$31,2+N295,0))</f>
        <v>0</v>
      </c>
      <c r="AC295" s="12">
        <f>IF(O295="",0,VLOOKUP(E295,'Points Allocation'!$I$35:$M$45,2+O295,0))</f>
        <v>0</v>
      </c>
      <c r="AD295" s="12">
        <f>IF(P295="",0,VLOOKUP(E295,'Points Allocation'!$I$49:$M$59,2+P295,0))</f>
        <v>0</v>
      </c>
      <c r="AE295" s="12">
        <f>IF(Q295="",0,VLOOKUP(E295,'Points Allocation'!$I$63:$M$73,2+Q295,0))</f>
        <v>0</v>
      </c>
      <c r="AF295" s="12">
        <f>IF(R295="",0,VLOOKUP(E295,'Points Allocation'!$I$77:$M$87,2+R295,0))</f>
        <v>0</v>
      </c>
      <c r="AG295" s="36">
        <f t="shared" si="53"/>
        <v>0</v>
      </c>
      <c r="AH295" s="14">
        <f t="shared" si="61"/>
        <v>0</v>
      </c>
      <c r="AI295" s="17">
        <v>1.5</v>
      </c>
      <c r="AJ295" s="47">
        <f>(SUM(Z295,AG295,AH295))*AI295</f>
        <v>135</v>
      </c>
      <c r="AK295" s="27" t="str">
        <f t="shared" si="55"/>
        <v>False</v>
      </c>
      <c r="AL295" s="27">
        <f>IF(AG295&gt;U295,U295,AG295)</f>
        <v>0</v>
      </c>
    </row>
    <row r="296" spans="1:38" s="24" customFormat="1">
      <c r="A296" s="13" t="s">
        <v>199</v>
      </c>
      <c r="B296" s="13" t="s">
        <v>160</v>
      </c>
      <c r="C296" s="13" t="s">
        <v>67</v>
      </c>
      <c r="D296" s="27"/>
      <c r="E296" s="13">
        <v>64</v>
      </c>
      <c r="F296" s="13">
        <v>3</v>
      </c>
      <c r="G296" s="13">
        <v>3</v>
      </c>
      <c r="H296" s="13">
        <v>0</v>
      </c>
      <c r="I296" s="39"/>
      <c r="J296" s="39"/>
      <c r="K296" s="39"/>
      <c r="L296" s="39"/>
      <c r="M296" s="39"/>
      <c r="N296" s="39"/>
      <c r="O296" s="39"/>
      <c r="P296" s="39"/>
      <c r="Q296" s="39"/>
      <c r="R296" s="39"/>
      <c r="S296" s="12">
        <f>IF(F296="",0,VLOOKUP(E296,'Points Allocation'!$B$7:$F$17,2+F296,0))</f>
        <v>60</v>
      </c>
      <c r="T296" s="12">
        <f>IF(G296="",0,VLOOKUP(E296,'Points Allocation'!$B$21:$F$31,2+G296,0))</f>
        <v>60</v>
      </c>
      <c r="U296" s="12">
        <f>IF(H296="",0,VLOOKUP(E296,'Points Allocation'!$B$35:$F$47,2+H296,0))</f>
        <v>15</v>
      </c>
      <c r="V296" s="12">
        <f>IF(I296="",0,VLOOKUP(E296,'Points Allocation'!$B$49:$F$59,2+I296,0))</f>
        <v>0</v>
      </c>
      <c r="W296" s="12">
        <f>IF(J296="",0,VLOOKUP(E296,'Points Allocation'!$B$63:$F$73,2+J296,0))</f>
        <v>0</v>
      </c>
      <c r="X296" s="12">
        <f>IF(K296="",0,VLOOKUP(E296,'Points Allocation'!$B$77:$F$87,2+K296,0))</f>
        <v>0</v>
      </c>
      <c r="Y296" s="12">
        <f>IF(L296="",0,VLOOKUP(E296,'Points Allocation'!$B$91:$F$101,2+L296,0))</f>
        <v>0</v>
      </c>
      <c r="Z296" s="36">
        <f t="shared" si="52"/>
        <v>135</v>
      </c>
      <c r="AA296" s="12">
        <f>IF(M296="",0,VLOOKUP(E296,'Points Allocation'!$I$7:$M$17,2+M296,0))</f>
        <v>0</v>
      </c>
      <c r="AB296" s="12">
        <f>IF(N296="",0,VLOOKUP(E296,'Points Allocation'!$I$21:$M$31,2+N296,0))</f>
        <v>0</v>
      </c>
      <c r="AC296" s="12">
        <f>IF(O296="",0,VLOOKUP(E296,'Points Allocation'!$I$35:$M$45,2+O296,0))</f>
        <v>0</v>
      </c>
      <c r="AD296" s="12">
        <f>IF(P296="",0,VLOOKUP(E296,'Points Allocation'!$I$49:$M$59,2+P296,0))</f>
        <v>0</v>
      </c>
      <c r="AE296" s="12">
        <f>IF(Q296="",0,VLOOKUP(E296,'Points Allocation'!$I$63:$M$73,2+Q296,0))</f>
        <v>0</v>
      </c>
      <c r="AF296" s="12">
        <f>IF(R296="",0,VLOOKUP(E296,'Points Allocation'!$I$77:$M$87,2+R296,0))</f>
        <v>0</v>
      </c>
      <c r="AG296" s="36">
        <f t="shared" si="53"/>
        <v>0</v>
      </c>
      <c r="AH296" s="14">
        <f t="shared" ref="AH296:AH322" si="62">IF(AK296="False",0,-AL296)</f>
        <v>0</v>
      </c>
      <c r="AI296" s="17">
        <v>1.5</v>
      </c>
      <c r="AJ296" s="47">
        <f t="shared" ref="AJ296:AJ322" si="63">(SUM(Z296,AG296,AH296))*AI296</f>
        <v>202.5</v>
      </c>
      <c r="AK296" s="27" t="str">
        <f t="shared" si="55"/>
        <v>False</v>
      </c>
      <c r="AL296" s="27">
        <f t="shared" ref="AL296:AL322" si="64">IF(AG296&gt;U296,U296,AG296)</f>
        <v>0</v>
      </c>
    </row>
    <row r="297" spans="1:38" s="24" customFormat="1">
      <c r="A297" s="13" t="s">
        <v>198</v>
      </c>
      <c r="B297" s="13" t="s">
        <v>161</v>
      </c>
      <c r="C297" s="13" t="s">
        <v>67</v>
      </c>
      <c r="D297" s="27"/>
      <c r="E297" s="13">
        <v>64</v>
      </c>
      <c r="F297" s="13">
        <v>0</v>
      </c>
      <c r="G297" s="39"/>
      <c r="H297" s="39"/>
      <c r="I297" s="39"/>
      <c r="J297" s="39"/>
      <c r="K297" s="39"/>
      <c r="L297" s="39"/>
      <c r="M297" s="39"/>
      <c r="N297" s="39"/>
      <c r="O297" s="39"/>
      <c r="P297" s="39"/>
      <c r="Q297" s="39"/>
      <c r="R297" s="39"/>
      <c r="S297" s="12">
        <f>IF(F297="",0,VLOOKUP(E297,'Points Allocation'!$B$7:$F$17,2+F297,0))</f>
        <v>15</v>
      </c>
      <c r="T297" s="12">
        <f>IF(G297="",0,VLOOKUP(E297,'Points Allocation'!$B$21:$F$31,2+G297,0))</f>
        <v>0</v>
      </c>
      <c r="U297" s="12">
        <f>IF(H297="",0,VLOOKUP(E297,'Points Allocation'!$B$35:$F$47,2+H297,0))</f>
        <v>0</v>
      </c>
      <c r="V297" s="12">
        <f>IF(I297="",0,VLOOKUP(E297,'Points Allocation'!$B$49:$F$59,2+I297,0))</f>
        <v>0</v>
      </c>
      <c r="W297" s="12">
        <f>IF(J297="",0,VLOOKUP(E297,'Points Allocation'!$B$63:$F$73,2+J297,0))</f>
        <v>0</v>
      </c>
      <c r="X297" s="12">
        <f>IF(K297="",0,VLOOKUP(E297,'Points Allocation'!$B$77:$F$87,2+K297,0))</f>
        <v>0</v>
      </c>
      <c r="Y297" s="12">
        <f>IF(L297="",0,VLOOKUP(E297,'Points Allocation'!$B$91:$F$101,2+L297,0))</f>
        <v>0</v>
      </c>
      <c r="Z297" s="36">
        <f t="shared" si="52"/>
        <v>15</v>
      </c>
      <c r="AA297" s="12">
        <f>IF(M297="",0,VLOOKUP(E297,'Points Allocation'!$I$7:$M$17,2+M297,0))</f>
        <v>0</v>
      </c>
      <c r="AB297" s="12">
        <f>IF(N297="",0,VLOOKUP(E297,'Points Allocation'!$I$21:$M$31,2+N297,0))</f>
        <v>0</v>
      </c>
      <c r="AC297" s="12">
        <f>IF(O297="",0,VLOOKUP(E297,'Points Allocation'!$I$35:$M$45,2+O297,0))</f>
        <v>0</v>
      </c>
      <c r="AD297" s="12">
        <f>IF(P297="",0,VLOOKUP(E297,'Points Allocation'!$I$49:$M$59,2+P297,0))</f>
        <v>0</v>
      </c>
      <c r="AE297" s="12">
        <f>IF(Q297="",0,VLOOKUP(E297,'Points Allocation'!$I$63:$M$73,2+Q297,0))</f>
        <v>0</v>
      </c>
      <c r="AF297" s="12">
        <f>IF(R297="",0,VLOOKUP(E297,'Points Allocation'!$I$77:$M$87,2+R297,0))</f>
        <v>0</v>
      </c>
      <c r="AG297" s="36">
        <f t="shared" si="53"/>
        <v>0</v>
      </c>
      <c r="AH297" s="14">
        <f t="shared" si="62"/>
        <v>0</v>
      </c>
      <c r="AI297" s="17">
        <v>1.5</v>
      </c>
      <c r="AJ297" s="47">
        <f t="shared" si="63"/>
        <v>22.5</v>
      </c>
      <c r="AK297" s="27" t="str">
        <f t="shared" si="55"/>
        <v>False</v>
      </c>
      <c r="AL297" s="27">
        <f t="shared" si="64"/>
        <v>0</v>
      </c>
    </row>
    <row r="298" spans="1:38" s="24" customFormat="1">
      <c r="A298" s="13" t="s">
        <v>179</v>
      </c>
      <c r="B298" s="13" t="s">
        <v>162</v>
      </c>
      <c r="C298" s="13" t="s">
        <v>67</v>
      </c>
      <c r="D298" s="27"/>
      <c r="E298" s="13">
        <v>32</v>
      </c>
      <c r="F298" s="13">
        <v>3</v>
      </c>
      <c r="G298" s="13">
        <v>3</v>
      </c>
      <c r="H298" s="13">
        <v>1</v>
      </c>
      <c r="I298" s="39"/>
      <c r="J298" s="39"/>
      <c r="K298" s="39"/>
      <c r="L298" s="39"/>
      <c r="M298" s="39"/>
      <c r="N298" s="39"/>
      <c r="O298" s="39"/>
      <c r="P298" s="39"/>
      <c r="Q298" s="39"/>
      <c r="R298" s="39"/>
      <c r="S298" s="12">
        <f>IF(F298="",0,VLOOKUP(E298,'Points Allocation'!$B$7:$F$17,2+F298,0))</f>
        <v>60</v>
      </c>
      <c r="T298" s="12">
        <f>IF(G298="",0,VLOOKUP(E298,'Points Allocation'!$B$21:$F$31,2+G298,0))</f>
        <v>60</v>
      </c>
      <c r="U298" s="12">
        <f>IF(H298="",0,VLOOKUP(E298,'Points Allocation'!$B$35:$F$47,2+H298,0))</f>
        <v>40</v>
      </c>
      <c r="V298" s="12">
        <f>IF(I298="",0,VLOOKUP(E298,'Points Allocation'!$B$49:$F$59,2+I298,0))</f>
        <v>0</v>
      </c>
      <c r="W298" s="12">
        <f>IF(J298="",0,VLOOKUP(E298,'Points Allocation'!$B$63:$F$73,2+J298,0))</f>
        <v>0</v>
      </c>
      <c r="X298" s="12">
        <f>IF(K298="",0,VLOOKUP(E298,'Points Allocation'!$B$77:$F$87,2+K298,0))</f>
        <v>0</v>
      </c>
      <c r="Y298" s="12">
        <f>IF(L298="",0,VLOOKUP(E298,'Points Allocation'!$B$91:$F$101,2+L298,0))</f>
        <v>0</v>
      </c>
      <c r="Z298" s="36">
        <f t="shared" si="52"/>
        <v>160</v>
      </c>
      <c r="AA298" s="12">
        <f>IF(M298="",0,VLOOKUP(E298,'Points Allocation'!$I$7:$M$17,2+M298,0))</f>
        <v>0</v>
      </c>
      <c r="AB298" s="12">
        <f>IF(N298="",0,VLOOKUP(E298,'Points Allocation'!$I$21:$M$31,2+N298,0))</f>
        <v>0</v>
      </c>
      <c r="AC298" s="12">
        <f>IF(O298="",0,VLOOKUP(E298,'Points Allocation'!$I$35:$M$45,2+O298,0))</f>
        <v>0</v>
      </c>
      <c r="AD298" s="12">
        <f>IF(P298="",0,VLOOKUP(E298,'Points Allocation'!$I$49:$M$59,2+P298,0))</f>
        <v>0</v>
      </c>
      <c r="AE298" s="12">
        <f>IF(Q298="",0,VLOOKUP(E298,'Points Allocation'!$I$63:$M$73,2+Q298,0))</f>
        <v>0</v>
      </c>
      <c r="AF298" s="12">
        <f>IF(R298="",0,VLOOKUP(E298,'Points Allocation'!$I$77:$M$87,2+R298,0))</f>
        <v>0</v>
      </c>
      <c r="AG298" s="36">
        <f t="shared" si="53"/>
        <v>0</v>
      </c>
      <c r="AH298" s="14">
        <f t="shared" si="62"/>
        <v>0</v>
      </c>
      <c r="AI298" s="17">
        <v>1.5</v>
      </c>
      <c r="AJ298" s="47">
        <f t="shared" si="63"/>
        <v>240</v>
      </c>
      <c r="AK298" s="27" t="str">
        <f t="shared" si="55"/>
        <v>False</v>
      </c>
      <c r="AL298" s="27">
        <f t="shared" si="64"/>
        <v>0</v>
      </c>
    </row>
    <row r="299" spans="1:38" s="24" customFormat="1">
      <c r="A299" s="13" t="s">
        <v>180</v>
      </c>
      <c r="B299" s="13" t="s">
        <v>162</v>
      </c>
      <c r="C299" s="13" t="s">
        <v>67</v>
      </c>
      <c r="D299" s="27"/>
      <c r="E299" s="13">
        <v>32</v>
      </c>
      <c r="F299" s="13">
        <v>3</v>
      </c>
      <c r="G299" s="13">
        <v>3</v>
      </c>
      <c r="H299" s="13">
        <v>1</v>
      </c>
      <c r="I299" s="39"/>
      <c r="J299" s="39"/>
      <c r="K299" s="39"/>
      <c r="L299" s="39"/>
      <c r="M299" s="39"/>
      <c r="N299" s="39"/>
      <c r="O299" s="39"/>
      <c r="P299" s="39"/>
      <c r="Q299" s="39"/>
      <c r="R299" s="39"/>
      <c r="S299" s="12">
        <f>IF(F299="",0,VLOOKUP(E299,'Points Allocation'!$B$7:$F$17,2+F299,0))</f>
        <v>60</v>
      </c>
      <c r="T299" s="12">
        <f>IF(G299="",0,VLOOKUP(E299,'Points Allocation'!$B$21:$F$31,2+G299,0))</f>
        <v>60</v>
      </c>
      <c r="U299" s="12">
        <f>IF(H299="",0,VLOOKUP(E299,'Points Allocation'!$B$35:$F$47,2+H299,0))</f>
        <v>40</v>
      </c>
      <c r="V299" s="12">
        <f>IF(I299="",0,VLOOKUP(E299,'Points Allocation'!$B$49:$F$59,2+I299,0))</f>
        <v>0</v>
      </c>
      <c r="W299" s="12">
        <f>IF(J299="",0,VLOOKUP(E299,'Points Allocation'!$B$63:$F$73,2+J299,0))</f>
        <v>0</v>
      </c>
      <c r="X299" s="12">
        <f>IF(K299="",0,VLOOKUP(E299,'Points Allocation'!$B$77:$F$87,2+K299,0))</f>
        <v>0</v>
      </c>
      <c r="Y299" s="12">
        <f>IF(L299="",0,VLOOKUP(E299,'Points Allocation'!$B$91:$F$101,2+L299,0))</f>
        <v>0</v>
      </c>
      <c r="Z299" s="36">
        <f t="shared" si="52"/>
        <v>160</v>
      </c>
      <c r="AA299" s="12">
        <f>IF(M299="",0,VLOOKUP(E299,'Points Allocation'!$I$7:$M$17,2+M299,0))</f>
        <v>0</v>
      </c>
      <c r="AB299" s="12">
        <f>IF(N299="",0,VLOOKUP(E299,'Points Allocation'!$I$21:$M$31,2+N299,0))</f>
        <v>0</v>
      </c>
      <c r="AC299" s="12">
        <f>IF(O299="",0,VLOOKUP(E299,'Points Allocation'!$I$35:$M$45,2+O299,0))</f>
        <v>0</v>
      </c>
      <c r="AD299" s="12">
        <f>IF(P299="",0,VLOOKUP(E299,'Points Allocation'!$I$49:$M$59,2+P299,0))</f>
        <v>0</v>
      </c>
      <c r="AE299" s="12">
        <f>IF(Q299="",0,VLOOKUP(E299,'Points Allocation'!$I$63:$M$73,2+Q299,0))</f>
        <v>0</v>
      </c>
      <c r="AF299" s="12">
        <f>IF(R299="",0,VLOOKUP(E299,'Points Allocation'!$I$77:$M$87,2+R299,0))</f>
        <v>0</v>
      </c>
      <c r="AG299" s="36">
        <f t="shared" si="53"/>
        <v>0</v>
      </c>
      <c r="AH299" s="14">
        <f t="shared" si="62"/>
        <v>0</v>
      </c>
      <c r="AI299" s="17">
        <v>1.5</v>
      </c>
      <c r="AJ299" s="47">
        <f t="shared" si="63"/>
        <v>240</v>
      </c>
      <c r="AK299" s="27" t="str">
        <f t="shared" si="55"/>
        <v>False</v>
      </c>
      <c r="AL299" s="27">
        <f t="shared" si="64"/>
        <v>0</v>
      </c>
    </row>
    <row r="300" spans="1:38" s="24" customFormat="1">
      <c r="A300" s="13" t="s">
        <v>181</v>
      </c>
      <c r="B300" s="13" t="s">
        <v>163</v>
      </c>
      <c r="C300" s="13" t="s">
        <v>67</v>
      </c>
      <c r="D300" s="27"/>
      <c r="E300" s="13">
        <v>32</v>
      </c>
      <c r="F300" s="13">
        <v>3</v>
      </c>
      <c r="G300" s="13">
        <v>3</v>
      </c>
      <c r="H300" s="13">
        <v>0</v>
      </c>
      <c r="I300" s="39"/>
      <c r="J300" s="39"/>
      <c r="K300" s="39"/>
      <c r="L300" s="39"/>
      <c r="M300" s="39"/>
      <c r="N300" s="39"/>
      <c r="O300" s="39"/>
      <c r="P300" s="39"/>
      <c r="Q300" s="39"/>
      <c r="R300" s="39"/>
      <c r="S300" s="12">
        <f>IF(F300="",0,VLOOKUP(E300,'Points Allocation'!$B$7:$F$17,2+F300,0))</f>
        <v>60</v>
      </c>
      <c r="T300" s="12">
        <f>IF(G300="",0,VLOOKUP(E300,'Points Allocation'!$B$21:$F$31,2+G300,0))</f>
        <v>60</v>
      </c>
      <c r="U300" s="12">
        <f>IF(H300="",0,VLOOKUP(E300,'Points Allocation'!$B$35:$F$47,2+H300,0))</f>
        <v>20</v>
      </c>
      <c r="V300" s="12">
        <f>IF(I300="",0,VLOOKUP(E300,'Points Allocation'!$B$49:$F$59,2+I300,0))</f>
        <v>0</v>
      </c>
      <c r="W300" s="12">
        <f>IF(J300="",0,VLOOKUP(E300,'Points Allocation'!$B$63:$F$73,2+J300,0))</f>
        <v>0</v>
      </c>
      <c r="X300" s="12">
        <f>IF(K300="",0,VLOOKUP(E300,'Points Allocation'!$B$77:$F$87,2+K300,0))</f>
        <v>0</v>
      </c>
      <c r="Y300" s="12">
        <f>IF(L300="",0,VLOOKUP(E300,'Points Allocation'!$B$91:$F$101,2+L300,0))</f>
        <v>0</v>
      </c>
      <c r="Z300" s="36">
        <f t="shared" si="52"/>
        <v>140</v>
      </c>
      <c r="AA300" s="12">
        <f>IF(M300="",0,VLOOKUP(E300,'Points Allocation'!$I$7:$M$17,2+M300,0))</f>
        <v>0</v>
      </c>
      <c r="AB300" s="12">
        <f>IF(N300="",0,VLOOKUP(E300,'Points Allocation'!$I$21:$M$31,2+N300,0))</f>
        <v>0</v>
      </c>
      <c r="AC300" s="12">
        <f>IF(O300="",0,VLOOKUP(E300,'Points Allocation'!$I$35:$M$45,2+O300,0))</f>
        <v>0</v>
      </c>
      <c r="AD300" s="12">
        <f>IF(P300="",0,VLOOKUP(E300,'Points Allocation'!$I$49:$M$59,2+P300,0))</f>
        <v>0</v>
      </c>
      <c r="AE300" s="12">
        <f>IF(Q300="",0,VLOOKUP(E300,'Points Allocation'!$I$63:$M$73,2+Q300,0))</f>
        <v>0</v>
      </c>
      <c r="AF300" s="12">
        <f>IF(R300="",0,VLOOKUP(E300,'Points Allocation'!$I$77:$M$87,2+R300,0))</f>
        <v>0</v>
      </c>
      <c r="AG300" s="36">
        <f t="shared" si="53"/>
        <v>0</v>
      </c>
      <c r="AH300" s="14">
        <f t="shared" si="62"/>
        <v>0</v>
      </c>
      <c r="AI300" s="17">
        <v>1.5</v>
      </c>
      <c r="AJ300" s="47">
        <f t="shared" si="63"/>
        <v>210</v>
      </c>
      <c r="AK300" s="27" t="str">
        <f t="shared" si="55"/>
        <v>False</v>
      </c>
      <c r="AL300" s="27">
        <f t="shared" si="64"/>
        <v>0</v>
      </c>
    </row>
    <row r="301" spans="1:38" s="24" customFormat="1">
      <c r="A301" s="13" t="s">
        <v>182</v>
      </c>
      <c r="B301" s="13" t="s">
        <v>163</v>
      </c>
      <c r="C301" s="13" t="s">
        <v>67</v>
      </c>
      <c r="D301" s="27"/>
      <c r="E301" s="13">
        <v>32</v>
      </c>
      <c r="F301" s="13">
        <v>0</v>
      </c>
      <c r="G301" s="39"/>
      <c r="H301" s="39"/>
      <c r="I301" s="39"/>
      <c r="J301" s="39"/>
      <c r="K301" s="39"/>
      <c r="L301" s="39"/>
      <c r="M301" s="39"/>
      <c r="N301" s="39"/>
      <c r="O301" s="13">
        <v>3</v>
      </c>
      <c r="P301" s="13">
        <v>0</v>
      </c>
      <c r="Q301" s="39"/>
      <c r="R301" s="39"/>
      <c r="S301" s="12">
        <f>IF(F301="",0,VLOOKUP(E301,'Points Allocation'!$B$7:$F$17,2+F301,0))</f>
        <v>15</v>
      </c>
      <c r="T301" s="12">
        <f>IF(G301="",0,VLOOKUP(E301,'Points Allocation'!$B$21:$F$31,2+G301,0))</f>
        <v>0</v>
      </c>
      <c r="U301" s="12">
        <f>IF(H301="",0,VLOOKUP(E301,'Points Allocation'!$B$35:$F$47,2+H301,0))</f>
        <v>0</v>
      </c>
      <c r="V301" s="12">
        <f>IF(I301="",0,VLOOKUP(E301,'Points Allocation'!$B$49:$F$59,2+I301,0))</f>
        <v>0</v>
      </c>
      <c r="W301" s="12">
        <f>IF(J301="",0,VLOOKUP(E301,'Points Allocation'!$B$63:$F$73,2+J301,0))</f>
        <v>0</v>
      </c>
      <c r="X301" s="12">
        <f>IF(K301="",0,VLOOKUP(E301,'Points Allocation'!$B$77:$F$87,2+K301,0))</f>
        <v>0</v>
      </c>
      <c r="Y301" s="12">
        <f>IF(L301="",0,VLOOKUP(E301,'Points Allocation'!$B$91:$F$101,2+L301,0))</f>
        <v>0</v>
      </c>
      <c r="Z301" s="36">
        <f t="shared" si="52"/>
        <v>15</v>
      </c>
      <c r="AA301" s="12">
        <f>IF(M301="",0,VLOOKUP(E301,'Points Allocation'!$I$7:$M$17,2+M301,0))</f>
        <v>0</v>
      </c>
      <c r="AB301" s="12">
        <f>IF(N301="",0,VLOOKUP(E301,'Points Allocation'!$I$21:$M$31,2+N301,0))</f>
        <v>0</v>
      </c>
      <c r="AC301" s="12">
        <f>IF(O301="",0,VLOOKUP(E301,'Points Allocation'!$I$35:$M$45,2+O301,0))</f>
        <v>30</v>
      </c>
      <c r="AD301" s="12">
        <f>IF(P301="",0,VLOOKUP(E301,'Points Allocation'!$I$49:$M$59,2+P301,0))</f>
        <v>20</v>
      </c>
      <c r="AE301" s="12">
        <f>IF(Q301="",0,VLOOKUP(E301,'Points Allocation'!$I$63:$M$73,2+Q301,0))</f>
        <v>0</v>
      </c>
      <c r="AF301" s="12">
        <f>IF(R301="",0,VLOOKUP(E301,'Points Allocation'!$I$77:$M$87,2+R301,0))</f>
        <v>0</v>
      </c>
      <c r="AG301" s="36">
        <f t="shared" si="53"/>
        <v>50</v>
      </c>
      <c r="AH301" s="14">
        <f t="shared" si="62"/>
        <v>0</v>
      </c>
      <c r="AI301" s="17">
        <v>1.5</v>
      </c>
      <c r="AJ301" s="47">
        <f t="shared" si="63"/>
        <v>97.5</v>
      </c>
      <c r="AK301" s="27" t="str">
        <f t="shared" si="55"/>
        <v>False</v>
      </c>
      <c r="AL301" s="27">
        <f t="shared" si="64"/>
        <v>0</v>
      </c>
    </row>
    <row r="302" spans="1:38" s="24" customFormat="1">
      <c r="A302" s="13" t="s">
        <v>183</v>
      </c>
      <c r="B302" s="13" t="s">
        <v>164</v>
      </c>
      <c r="C302" s="13" t="s">
        <v>67</v>
      </c>
      <c r="D302" s="27"/>
      <c r="E302" s="13">
        <v>32</v>
      </c>
      <c r="F302" s="13">
        <v>3</v>
      </c>
      <c r="G302" s="13">
        <v>3</v>
      </c>
      <c r="H302" s="13">
        <v>3</v>
      </c>
      <c r="I302" s="13">
        <v>2</v>
      </c>
      <c r="J302" s="39"/>
      <c r="K302" s="39"/>
      <c r="L302" s="39"/>
      <c r="M302" s="39"/>
      <c r="N302" s="39"/>
      <c r="O302" s="39"/>
      <c r="P302" s="39"/>
      <c r="Q302" s="39"/>
      <c r="R302" s="39"/>
      <c r="S302" s="12">
        <f>IF(F302="",0,VLOOKUP(E302,'Points Allocation'!$B$7:$F$17,2+F302,0))</f>
        <v>60</v>
      </c>
      <c r="T302" s="12">
        <f>IF(G302="",0,VLOOKUP(E302,'Points Allocation'!$B$21:$F$31,2+G302,0))</f>
        <v>60</v>
      </c>
      <c r="U302" s="12">
        <f>IF(H302="",0,VLOOKUP(E302,'Points Allocation'!$B$35:$F$47,2+H302,0))</f>
        <v>80</v>
      </c>
      <c r="V302" s="12">
        <f>IF(I302="",0,VLOOKUP(E302,'Points Allocation'!$B$49:$F$59,2+I302,0))</f>
        <v>75</v>
      </c>
      <c r="W302" s="12">
        <f>IF(J302="",0,VLOOKUP(E302,'Points Allocation'!$B$63:$F$73,2+J302,0))</f>
        <v>0</v>
      </c>
      <c r="X302" s="12">
        <f>IF(K302="",0,VLOOKUP(E302,'Points Allocation'!$B$77:$F$87,2+K302,0))</f>
        <v>0</v>
      </c>
      <c r="Y302" s="12">
        <f>IF(L302="",0,VLOOKUP(E302,'Points Allocation'!$B$91:$F$101,2+L302,0))</f>
        <v>0</v>
      </c>
      <c r="Z302" s="36">
        <f t="shared" si="52"/>
        <v>275</v>
      </c>
      <c r="AA302" s="12">
        <f>IF(M302="",0,VLOOKUP(E302,'Points Allocation'!$I$7:$M$17,2+M302,0))</f>
        <v>0</v>
      </c>
      <c r="AB302" s="12">
        <f>IF(N302="",0,VLOOKUP(E302,'Points Allocation'!$I$21:$M$31,2+N302,0))</f>
        <v>0</v>
      </c>
      <c r="AC302" s="12">
        <f>IF(O302="",0,VLOOKUP(E302,'Points Allocation'!$I$35:$M$45,2+O302,0))</f>
        <v>0</v>
      </c>
      <c r="AD302" s="12">
        <f>IF(P302="",0,VLOOKUP(E302,'Points Allocation'!$I$49:$M$59,2+P302,0))</f>
        <v>0</v>
      </c>
      <c r="AE302" s="12">
        <f>IF(Q302="",0,VLOOKUP(E302,'Points Allocation'!$I$63:$M$73,2+Q302,0))</f>
        <v>0</v>
      </c>
      <c r="AF302" s="12">
        <f>IF(R302="",0,VLOOKUP(E302,'Points Allocation'!$I$77:$M$87,2+R302,0))</f>
        <v>0</v>
      </c>
      <c r="AG302" s="36">
        <f t="shared" si="53"/>
        <v>0</v>
      </c>
      <c r="AH302" s="14">
        <f t="shared" si="62"/>
        <v>0</v>
      </c>
      <c r="AI302" s="17">
        <v>1.5</v>
      </c>
      <c r="AJ302" s="47">
        <f t="shared" si="63"/>
        <v>412.5</v>
      </c>
      <c r="AK302" s="27" t="str">
        <f t="shared" si="55"/>
        <v>False</v>
      </c>
      <c r="AL302" s="27">
        <f t="shared" si="64"/>
        <v>0</v>
      </c>
    </row>
    <row r="303" spans="1:38" s="24" customFormat="1">
      <c r="A303" s="13" t="s">
        <v>184</v>
      </c>
      <c r="B303" s="13" t="s">
        <v>164</v>
      </c>
      <c r="C303" s="13" t="s">
        <v>67</v>
      </c>
      <c r="D303" s="27"/>
      <c r="E303" s="13">
        <v>32</v>
      </c>
      <c r="F303" s="13">
        <v>3</v>
      </c>
      <c r="G303" s="13">
        <v>1</v>
      </c>
      <c r="H303" s="39"/>
      <c r="I303" s="39"/>
      <c r="J303" s="39"/>
      <c r="K303" s="39"/>
      <c r="L303" s="39"/>
      <c r="M303" s="39"/>
      <c r="N303" s="39"/>
      <c r="O303" s="39"/>
      <c r="P303" s="39"/>
      <c r="Q303" s="39"/>
      <c r="R303" s="39"/>
      <c r="S303" s="12">
        <f>IF(F303="",0,VLOOKUP(E303,'Points Allocation'!$B$7:$F$17,2+F303,0))</f>
        <v>60</v>
      </c>
      <c r="T303" s="12">
        <f>IF(G303="",0,VLOOKUP(E303,'Points Allocation'!$B$21:$F$31,2+G303,0))</f>
        <v>30</v>
      </c>
      <c r="U303" s="12">
        <f>IF(H303="",0,VLOOKUP(E303,'Points Allocation'!$B$35:$F$47,2+H303,0))</f>
        <v>0</v>
      </c>
      <c r="V303" s="12">
        <f>IF(I303="",0,VLOOKUP(E303,'Points Allocation'!$B$49:$F$59,2+I303,0))</f>
        <v>0</v>
      </c>
      <c r="W303" s="12">
        <f>IF(J303="",0,VLOOKUP(E303,'Points Allocation'!$B$63:$F$73,2+J303,0))</f>
        <v>0</v>
      </c>
      <c r="X303" s="12">
        <f>IF(K303="",0,VLOOKUP(E303,'Points Allocation'!$B$77:$F$87,2+K303,0))</f>
        <v>0</v>
      </c>
      <c r="Y303" s="12">
        <f>IF(L303="",0,VLOOKUP(E303,'Points Allocation'!$B$91:$F$101,2+L303,0))</f>
        <v>0</v>
      </c>
      <c r="Z303" s="36">
        <f t="shared" si="52"/>
        <v>90</v>
      </c>
      <c r="AA303" s="12">
        <f>IF(M303="",0,VLOOKUP(E303,'Points Allocation'!$I$7:$M$17,2+M303,0))</f>
        <v>0</v>
      </c>
      <c r="AB303" s="12">
        <f>IF(N303="",0,VLOOKUP(E303,'Points Allocation'!$I$21:$M$31,2+N303,0))</f>
        <v>0</v>
      </c>
      <c r="AC303" s="12">
        <f>IF(O303="",0,VLOOKUP(E303,'Points Allocation'!$I$35:$M$45,2+O303,0))</f>
        <v>0</v>
      </c>
      <c r="AD303" s="12">
        <f>IF(P303="",0,VLOOKUP(E303,'Points Allocation'!$I$49:$M$59,2+P303,0))</f>
        <v>0</v>
      </c>
      <c r="AE303" s="12">
        <f>IF(Q303="",0,VLOOKUP(E303,'Points Allocation'!$I$63:$M$73,2+Q303,0))</f>
        <v>0</v>
      </c>
      <c r="AF303" s="12">
        <f>IF(R303="",0,VLOOKUP(E303,'Points Allocation'!$I$77:$M$87,2+R303,0))</f>
        <v>0</v>
      </c>
      <c r="AG303" s="36">
        <f t="shared" si="53"/>
        <v>0</v>
      </c>
      <c r="AH303" s="14">
        <f t="shared" si="62"/>
        <v>0</v>
      </c>
      <c r="AI303" s="17">
        <v>1.5</v>
      </c>
      <c r="AJ303" s="47">
        <f t="shared" si="63"/>
        <v>135</v>
      </c>
      <c r="AK303" s="27" t="str">
        <f t="shared" si="55"/>
        <v>False</v>
      </c>
      <c r="AL303" s="27">
        <f t="shared" si="64"/>
        <v>0</v>
      </c>
    </row>
    <row r="304" spans="1:38" s="24" customFormat="1">
      <c r="A304" s="13" t="s">
        <v>185</v>
      </c>
      <c r="B304" s="13" t="s">
        <v>164</v>
      </c>
      <c r="C304" s="13" t="s">
        <v>67</v>
      </c>
      <c r="D304" s="27"/>
      <c r="E304" s="13">
        <v>32</v>
      </c>
      <c r="F304" s="13">
        <v>3</v>
      </c>
      <c r="G304" s="13">
        <v>0</v>
      </c>
      <c r="H304" s="39"/>
      <c r="I304" s="39"/>
      <c r="J304" s="39"/>
      <c r="K304" s="39"/>
      <c r="L304" s="39"/>
      <c r="M304" s="39"/>
      <c r="N304" s="39"/>
      <c r="O304" s="39"/>
      <c r="P304" s="39"/>
      <c r="Q304" s="39"/>
      <c r="R304" s="39"/>
      <c r="S304" s="12">
        <f>IF(F304="",0,VLOOKUP(E304,'Points Allocation'!$B$7:$F$17,2+F304,0))</f>
        <v>60</v>
      </c>
      <c r="T304" s="12">
        <f>IF(G304="",0,VLOOKUP(E304,'Points Allocation'!$B$21:$F$31,2+G304,0))</f>
        <v>15</v>
      </c>
      <c r="U304" s="12">
        <f>IF(H304="",0,VLOOKUP(E304,'Points Allocation'!$B$35:$F$47,2+H304,0))</f>
        <v>0</v>
      </c>
      <c r="V304" s="12">
        <f>IF(I304="",0,VLOOKUP(E304,'Points Allocation'!$B$49:$F$59,2+I304,0))</f>
        <v>0</v>
      </c>
      <c r="W304" s="12">
        <f>IF(J304="",0,VLOOKUP(E304,'Points Allocation'!$B$63:$F$73,2+J304,0))</f>
        <v>0</v>
      </c>
      <c r="X304" s="12">
        <f>IF(K304="",0,VLOOKUP(E304,'Points Allocation'!$B$77:$F$87,2+K304,0))</f>
        <v>0</v>
      </c>
      <c r="Y304" s="12">
        <f>IF(L304="",0,VLOOKUP(E304,'Points Allocation'!$B$91:$F$101,2+L304,0))</f>
        <v>0</v>
      </c>
      <c r="Z304" s="36">
        <f t="shared" si="52"/>
        <v>75</v>
      </c>
      <c r="AA304" s="12">
        <f>IF(M304="",0,VLOOKUP(E304,'Points Allocation'!$I$7:$M$17,2+M304,0))</f>
        <v>0</v>
      </c>
      <c r="AB304" s="12">
        <f>IF(N304="",0,VLOOKUP(E304,'Points Allocation'!$I$21:$M$31,2+N304,0))</f>
        <v>0</v>
      </c>
      <c r="AC304" s="12">
        <f>IF(O304="",0,VLOOKUP(E304,'Points Allocation'!$I$35:$M$45,2+O304,0))</f>
        <v>0</v>
      </c>
      <c r="AD304" s="12">
        <f>IF(P304="",0,VLOOKUP(E304,'Points Allocation'!$I$49:$M$59,2+P304,0))</f>
        <v>0</v>
      </c>
      <c r="AE304" s="12">
        <f>IF(Q304="",0,VLOOKUP(E304,'Points Allocation'!$I$63:$M$73,2+Q304,0))</f>
        <v>0</v>
      </c>
      <c r="AF304" s="12">
        <f>IF(R304="",0,VLOOKUP(E304,'Points Allocation'!$I$77:$M$87,2+R304,0))</f>
        <v>0</v>
      </c>
      <c r="AG304" s="36">
        <f t="shared" si="53"/>
        <v>0</v>
      </c>
      <c r="AH304" s="14">
        <f t="shared" si="62"/>
        <v>0</v>
      </c>
      <c r="AI304" s="17">
        <v>1.5</v>
      </c>
      <c r="AJ304" s="47">
        <f t="shared" si="63"/>
        <v>112.5</v>
      </c>
      <c r="AK304" s="27" t="str">
        <f t="shared" si="55"/>
        <v>False</v>
      </c>
      <c r="AL304" s="27">
        <f t="shared" si="64"/>
        <v>0</v>
      </c>
    </row>
    <row r="305" spans="1:38" s="24" customFormat="1">
      <c r="A305" s="49" t="s">
        <v>185</v>
      </c>
      <c r="B305" s="13" t="s">
        <v>165</v>
      </c>
      <c r="C305" s="13" t="s">
        <v>67</v>
      </c>
      <c r="D305" s="27"/>
      <c r="E305" s="13">
        <v>32</v>
      </c>
      <c r="F305" s="13">
        <v>3</v>
      </c>
      <c r="G305" s="13">
        <v>0</v>
      </c>
      <c r="H305" s="39"/>
      <c r="I305" s="39"/>
      <c r="J305" s="39"/>
      <c r="K305" s="39"/>
      <c r="L305" s="39"/>
      <c r="M305" s="39"/>
      <c r="N305" s="39"/>
      <c r="O305" s="39"/>
      <c r="P305" s="39"/>
      <c r="Q305" s="39"/>
      <c r="R305" s="39"/>
      <c r="S305" s="12">
        <f>IF(F305="",0,VLOOKUP(E305,'Points Allocation'!$B$7:$F$17,2+F305,0))</f>
        <v>60</v>
      </c>
      <c r="T305" s="12">
        <f>IF(G305="",0,VLOOKUP(E305,'Points Allocation'!$B$21:$F$31,2+G305,0))</f>
        <v>15</v>
      </c>
      <c r="U305" s="12">
        <f>IF(H305="",0,VLOOKUP(E305,'Points Allocation'!$B$35:$F$47,2+H305,0))</f>
        <v>0</v>
      </c>
      <c r="V305" s="12">
        <f>IF(I305="",0,VLOOKUP(E305,'Points Allocation'!$B$49:$F$59,2+I305,0))</f>
        <v>0</v>
      </c>
      <c r="W305" s="12">
        <f>IF(J305="",0,VLOOKUP(E305,'Points Allocation'!$B$63:$F$73,2+J305,0))</f>
        <v>0</v>
      </c>
      <c r="X305" s="12">
        <f>IF(K305="",0,VLOOKUP(E305,'Points Allocation'!$B$77:$F$87,2+K305,0))</f>
        <v>0</v>
      </c>
      <c r="Y305" s="12">
        <f>IF(L305="",0,VLOOKUP(E305,'Points Allocation'!$B$91:$F$101,2+L305,0))</f>
        <v>0</v>
      </c>
      <c r="Z305" s="36">
        <f t="shared" ref="Z305" si="65">SUM(S305:Y305)</f>
        <v>75</v>
      </c>
      <c r="AA305" s="12">
        <f>IF(M305="",0,VLOOKUP(E305,'Points Allocation'!$I$7:$M$17,2+M305,0))</f>
        <v>0</v>
      </c>
      <c r="AB305" s="12">
        <f>IF(N305="",0,VLOOKUP(E305,'Points Allocation'!$I$21:$M$31,2+N305,0))</f>
        <v>0</v>
      </c>
      <c r="AC305" s="12">
        <f>IF(O305="",0,VLOOKUP(E305,'Points Allocation'!$I$35:$M$45,2+O305,0))</f>
        <v>0</v>
      </c>
      <c r="AD305" s="12">
        <f>IF(P305="",0,VLOOKUP(E305,'Points Allocation'!$I$49:$M$59,2+P305,0))</f>
        <v>0</v>
      </c>
      <c r="AE305" s="12">
        <f>IF(Q305="",0,VLOOKUP(E305,'Points Allocation'!$I$63:$M$73,2+Q305,0))</f>
        <v>0</v>
      </c>
      <c r="AF305" s="12">
        <f>IF(R305="",0,VLOOKUP(E305,'Points Allocation'!$I$77:$M$87,2+R305,0))</f>
        <v>0</v>
      </c>
      <c r="AG305" s="36">
        <f t="shared" ref="AG305" si="66">SUM(AA305:AF305)</f>
        <v>0</v>
      </c>
      <c r="AH305" s="14">
        <f t="shared" ref="AH305" si="67">IF(AK305="False",0,-AL305)</f>
        <v>0</v>
      </c>
      <c r="AI305" s="17">
        <v>1.5</v>
      </c>
      <c r="AJ305" s="47">
        <f t="shared" ref="AJ305" si="68">(SUM(Z305,AG305,AH305))*AI305</f>
        <v>112.5</v>
      </c>
      <c r="AK305" s="27" t="str">
        <f t="shared" ref="AK305" si="69">IF(AND(COUNT(M305:R305)&gt;0,COUNT(F305:L305)&gt;1),"True","False")</f>
        <v>False</v>
      </c>
      <c r="AL305" s="27">
        <f t="shared" ref="AL305" si="70">IF(AG305&gt;U305,U305,AG305)</f>
        <v>0</v>
      </c>
    </row>
    <row r="306" spans="1:38" s="24" customFormat="1">
      <c r="A306" s="13" t="s">
        <v>197</v>
      </c>
      <c r="B306" s="13" t="s">
        <v>164</v>
      </c>
      <c r="C306" s="13" t="s">
        <v>67</v>
      </c>
      <c r="D306" s="27"/>
      <c r="E306" s="13">
        <v>32</v>
      </c>
      <c r="F306" s="13">
        <v>3</v>
      </c>
      <c r="G306" s="13">
        <v>1</v>
      </c>
      <c r="H306" s="39"/>
      <c r="I306" s="39"/>
      <c r="J306" s="39"/>
      <c r="K306" s="39"/>
      <c r="L306" s="39"/>
      <c r="M306" s="39"/>
      <c r="N306" s="39"/>
      <c r="O306" s="39"/>
      <c r="P306" s="39"/>
      <c r="Q306" s="39"/>
      <c r="R306" s="39"/>
      <c r="S306" s="12">
        <f>IF(F306="",0,VLOOKUP(E306,'Points Allocation'!$B$7:$F$17,2+F306,0))</f>
        <v>60</v>
      </c>
      <c r="T306" s="12">
        <f>IF(G306="",0,VLOOKUP(E306,'Points Allocation'!$B$21:$F$31,2+G306,0))</f>
        <v>30</v>
      </c>
      <c r="U306" s="12">
        <f>IF(H306="",0,VLOOKUP(E306,'Points Allocation'!$B$35:$F$47,2+H306,0))</f>
        <v>0</v>
      </c>
      <c r="V306" s="12">
        <f>IF(I306="",0,VLOOKUP(E306,'Points Allocation'!$B$49:$F$59,2+I306,0))</f>
        <v>0</v>
      </c>
      <c r="W306" s="12">
        <f>IF(J306="",0,VLOOKUP(E306,'Points Allocation'!$B$63:$F$73,2+J306,0))</f>
        <v>0</v>
      </c>
      <c r="X306" s="12">
        <f>IF(K306="",0,VLOOKUP(E306,'Points Allocation'!$B$77:$F$87,2+K306,0))</f>
        <v>0</v>
      </c>
      <c r="Y306" s="12">
        <f>IF(L306="",0,VLOOKUP(E306,'Points Allocation'!$B$91:$F$101,2+L306,0))</f>
        <v>0</v>
      </c>
      <c r="Z306" s="36">
        <f t="shared" si="52"/>
        <v>90</v>
      </c>
      <c r="AA306" s="12">
        <f>IF(M306="",0,VLOOKUP(E306,'Points Allocation'!$I$7:$M$17,2+M306,0))</f>
        <v>0</v>
      </c>
      <c r="AB306" s="12">
        <f>IF(N306="",0,VLOOKUP(E306,'Points Allocation'!$I$21:$M$31,2+N306,0))</f>
        <v>0</v>
      </c>
      <c r="AC306" s="12">
        <f>IF(O306="",0,VLOOKUP(E306,'Points Allocation'!$I$35:$M$45,2+O306,0))</f>
        <v>0</v>
      </c>
      <c r="AD306" s="12">
        <f>IF(P306="",0,VLOOKUP(E306,'Points Allocation'!$I$49:$M$59,2+P306,0))</f>
        <v>0</v>
      </c>
      <c r="AE306" s="12">
        <f>IF(Q306="",0,VLOOKUP(E306,'Points Allocation'!$I$63:$M$73,2+Q306,0))</f>
        <v>0</v>
      </c>
      <c r="AF306" s="12">
        <f>IF(R306="",0,VLOOKUP(E306,'Points Allocation'!$I$77:$M$87,2+R306,0))</f>
        <v>0</v>
      </c>
      <c r="AG306" s="36">
        <f t="shared" si="53"/>
        <v>0</v>
      </c>
      <c r="AH306" s="14">
        <f t="shared" si="62"/>
        <v>0</v>
      </c>
      <c r="AI306" s="17">
        <v>1.5</v>
      </c>
      <c r="AJ306" s="47">
        <f t="shared" si="63"/>
        <v>135</v>
      </c>
      <c r="AK306" s="27" t="str">
        <f t="shared" si="55"/>
        <v>False</v>
      </c>
      <c r="AL306" s="27">
        <f t="shared" si="64"/>
        <v>0</v>
      </c>
    </row>
    <row r="307" spans="1:38" s="24" customFormat="1">
      <c r="A307" s="13" t="s">
        <v>187</v>
      </c>
      <c r="B307" s="13" t="s">
        <v>170</v>
      </c>
      <c r="C307" s="13" t="s">
        <v>67</v>
      </c>
      <c r="D307" s="27"/>
      <c r="E307" s="13">
        <v>16</v>
      </c>
      <c r="F307" s="13">
        <v>3</v>
      </c>
      <c r="G307" s="13">
        <v>3</v>
      </c>
      <c r="H307" s="43">
        <v>3</v>
      </c>
      <c r="I307" s="43">
        <v>3</v>
      </c>
      <c r="J307" s="39"/>
      <c r="K307" s="39"/>
      <c r="L307" s="39"/>
      <c r="M307" s="39"/>
      <c r="N307" s="39"/>
      <c r="O307" s="39"/>
      <c r="P307" s="39"/>
      <c r="Q307" s="39"/>
      <c r="R307" s="39"/>
      <c r="S307" s="12">
        <f>IF(F307="",0,VLOOKUP(E307,'Points Allocation'!$B$7:$F$17,2+F307,0))</f>
        <v>60</v>
      </c>
      <c r="T307" s="12">
        <f>IF(G307="",0,VLOOKUP(E307,'Points Allocation'!$B$21:$F$31,2+G307,0))</f>
        <v>80</v>
      </c>
      <c r="U307" s="12">
        <f>IF(H307="",0,VLOOKUP(E307,'Points Allocation'!$B$35:$F$47,2+H307,0))</f>
        <v>100</v>
      </c>
      <c r="V307" s="12">
        <f>IF(I307="",0,VLOOKUP(E307,'Points Allocation'!$B$49:$F$59,2+I307,0))</f>
        <v>120</v>
      </c>
      <c r="W307" s="12">
        <f>IF(J307="",0,VLOOKUP(E307,'Points Allocation'!$B$63:$F$73,2+J307,0))</f>
        <v>0</v>
      </c>
      <c r="X307" s="12">
        <f>IF(K307="",0,VLOOKUP(E307,'Points Allocation'!$B$77:$F$87,2+K307,0))</f>
        <v>0</v>
      </c>
      <c r="Y307" s="12">
        <f>IF(L307="",0,VLOOKUP(E307,'Points Allocation'!$B$91:$F$101,2+L307,0))</f>
        <v>0</v>
      </c>
      <c r="Z307" s="36">
        <f t="shared" si="52"/>
        <v>360</v>
      </c>
      <c r="AA307" s="12">
        <f>IF(M307="",0,VLOOKUP(E307,'Points Allocation'!$I$7:$M$17,2+M307,0))</f>
        <v>0</v>
      </c>
      <c r="AB307" s="12">
        <f>IF(N307="",0,VLOOKUP(E307,'Points Allocation'!$I$21:$M$31,2+N307,0))</f>
        <v>0</v>
      </c>
      <c r="AC307" s="12">
        <f>IF(O307="",0,VLOOKUP(E307,'Points Allocation'!$I$35:$M$45,2+O307,0))</f>
        <v>0</v>
      </c>
      <c r="AD307" s="12">
        <f>IF(P307="",0,VLOOKUP(E307,'Points Allocation'!$I$49:$M$59,2+P307,0))</f>
        <v>0</v>
      </c>
      <c r="AE307" s="12">
        <f>IF(Q307="",0,VLOOKUP(E307,'Points Allocation'!$I$63:$M$73,2+Q307,0))</f>
        <v>0</v>
      </c>
      <c r="AF307" s="12">
        <f>IF(R307="",0,VLOOKUP(E307,'Points Allocation'!$I$77:$M$87,2+R307,0))</f>
        <v>0</v>
      </c>
      <c r="AG307" s="36">
        <f t="shared" si="53"/>
        <v>0</v>
      </c>
      <c r="AH307" s="14">
        <f t="shared" si="62"/>
        <v>0</v>
      </c>
      <c r="AI307" s="17">
        <v>1.5</v>
      </c>
      <c r="AJ307" s="47">
        <f t="shared" si="63"/>
        <v>540</v>
      </c>
      <c r="AK307" s="27" t="str">
        <f t="shared" si="55"/>
        <v>False</v>
      </c>
      <c r="AL307" s="27">
        <f t="shared" si="64"/>
        <v>0</v>
      </c>
    </row>
    <row r="308" spans="1:38" s="24" customFormat="1">
      <c r="A308" s="13" t="s">
        <v>188</v>
      </c>
      <c r="B308" s="13" t="s">
        <v>171</v>
      </c>
      <c r="C308" s="13" t="s">
        <v>67</v>
      </c>
      <c r="D308" s="27"/>
      <c r="E308" s="13">
        <v>8</v>
      </c>
      <c r="F308" s="13">
        <v>0</v>
      </c>
      <c r="G308" s="39"/>
      <c r="H308" s="39"/>
      <c r="I308" s="39"/>
      <c r="J308" s="39"/>
      <c r="K308" s="39"/>
      <c r="L308" s="39"/>
      <c r="M308" s="43">
        <v>0</v>
      </c>
      <c r="N308" s="39"/>
      <c r="O308" s="39"/>
      <c r="P308" s="39"/>
      <c r="Q308" s="39"/>
      <c r="R308" s="39"/>
      <c r="S308" s="12">
        <f>IF(F308="",0,VLOOKUP(E308,'Points Allocation'!$B$7:$F$17,2+F308,0))</f>
        <v>20</v>
      </c>
      <c r="T308" s="12">
        <f>IF(G308="",0,VLOOKUP(E308,'Points Allocation'!$B$21:$F$31,2+G308,0))</f>
        <v>0</v>
      </c>
      <c r="U308" s="12">
        <f>IF(H308="",0,VLOOKUP(E308,'Points Allocation'!$B$35:$F$47,2+H308,0))</f>
        <v>0</v>
      </c>
      <c r="V308" s="12">
        <f>IF(I308="",0,VLOOKUP(E308,'Points Allocation'!$B$49:$F$59,2+I308,0))</f>
        <v>0</v>
      </c>
      <c r="W308" s="12">
        <f>IF(J308="",0,VLOOKUP(E308,'Points Allocation'!$B$63:$F$73,2+J308,0))</f>
        <v>0</v>
      </c>
      <c r="X308" s="12">
        <f>IF(K308="",0,VLOOKUP(E308,'Points Allocation'!$B$77:$F$87,2+K308,0))</f>
        <v>0</v>
      </c>
      <c r="Y308" s="12">
        <f>IF(L308="",0,VLOOKUP(E308,'Points Allocation'!$B$91:$F$101,2+L308,0))</f>
        <v>0</v>
      </c>
      <c r="Z308" s="36">
        <f t="shared" si="52"/>
        <v>20</v>
      </c>
      <c r="AA308" s="12">
        <f>IF(M308="",0,VLOOKUP(E308,'Points Allocation'!$I$7:$M$17,2+M308,0))</f>
        <v>15</v>
      </c>
      <c r="AB308" s="12">
        <f>IF(N308="",0,VLOOKUP(E308,'Points Allocation'!$I$21:$M$31,2+N308,0))</f>
        <v>0</v>
      </c>
      <c r="AC308" s="12">
        <f>IF(O308="",0,VLOOKUP(E308,'Points Allocation'!$I$35:$M$45,2+O308,0))</f>
        <v>0</v>
      </c>
      <c r="AD308" s="12">
        <f>IF(P308="",0,VLOOKUP(E308,'Points Allocation'!$I$49:$M$59,2+P308,0))</f>
        <v>0</v>
      </c>
      <c r="AE308" s="12">
        <f>IF(Q308="",0,VLOOKUP(E308,'Points Allocation'!$I$63:$M$73,2+Q308,0))</f>
        <v>0</v>
      </c>
      <c r="AF308" s="12">
        <f>IF(R308="",0,VLOOKUP(E308,'Points Allocation'!$I$77:$M$87,2+R308,0))</f>
        <v>0</v>
      </c>
      <c r="AG308" s="36">
        <f t="shared" si="53"/>
        <v>15</v>
      </c>
      <c r="AH308" s="14">
        <f t="shared" si="62"/>
        <v>0</v>
      </c>
      <c r="AI308" s="17">
        <v>1.5</v>
      </c>
      <c r="AJ308" s="47">
        <f t="shared" si="63"/>
        <v>52.5</v>
      </c>
      <c r="AK308" s="27" t="str">
        <f t="shared" si="55"/>
        <v>False</v>
      </c>
      <c r="AL308" s="27">
        <f t="shared" si="64"/>
        <v>0</v>
      </c>
    </row>
    <row r="309" spans="1:38" s="24" customFormat="1">
      <c r="A309" s="49" t="s">
        <v>188</v>
      </c>
      <c r="B309" s="13" t="s">
        <v>172</v>
      </c>
      <c r="C309" s="13" t="s">
        <v>67</v>
      </c>
      <c r="D309" s="27"/>
      <c r="E309" s="13">
        <v>8</v>
      </c>
      <c r="F309" s="13">
        <v>0</v>
      </c>
      <c r="G309" s="39"/>
      <c r="H309" s="39"/>
      <c r="I309" s="39"/>
      <c r="J309" s="39"/>
      <c r="K309" s="39"/>
      <c r="L309" s="39"/>
      <c r="M309" s="43">
        <v>0</v>
      </c>
      <c r="N309" s="39"/>
      <c r="O309" s="39"/>
      <c r="P309" s="39"/>
      <c r="Q309" s="39"/>
      <c r="R309" s="39"/>
      <c r="S309" s="12">
        <f>IF(F309="",0,VLOOKUP(E309,'Points Allocation'!$B$7:$F$17,2+F309,0))</f>
        <v>20</v>
      </c>
      <c r="T309" s="12">
        <f>IF(G309="",0,VLOOKUP(E309,'Points Allocation'!$B$21:$F$31,2+G309,0))</f>
        <v>0</v>
      </c>
      <c r="U309" s="12">
        <f>IF(H309="",0,VLOOKUP(E309,'Points Allocation'!$B$35:$F$47,2+H309,0))</f>
        <v>0</v>
      </c>
      <c r="V309" s="12">
        <f>IF(I309="",0,VLOOKUP(E309,'Points Allocation'!$B$49:$F$59,2+I309,0))</f>
        <v>0</v>
      </c>
      <c r="W309" s="12">
        <f>IF(J309="",0,VLOOKUP(E309,'Points Allocation'!$B$63:$F$73,2+J309,0))</f>
        <v>0</v>
      </c>
      <c r="X309" s="12">
        <f>IF(K309="",0,VLOOKUP(E309,'Points Allocation'!$B$77:$F$87,2+K309,0))</f>
        <v>0</v>
      </c>
      <c r="Y309" s="12">
        <f>IF(L309="",0,VLOOKUP(E309,'Points Allocation'!$B$91:$F$101,2+L309,0))</f>
        <v>0</v>
      </c>
      <c r="Z309" s="36">
        <f t="shared" si="52"/>
        <v>20</v>
      </c>
      <c r="AA309" s="12">
        <f>IF(M309="",0,VLOOKUP(E309,'Points Allocation'!$I$7:$M$17,2+M309,0))</f>
        <v>15</v>
      </c>
      <c r="AB309" s="12">
        <f>IF(N309="",0,VLOOKUP(E309,'Points Allocation'!$I$21:$M$31,2+N309,0))</f>
        <v>0</v>
      </c>
      <c r="AC309" s="12">
        <f>IF(O309="",0,VLOOKUP(E309,'Points Allocation'!$I$35:$M$45,2+O309,0))</f>
        <v>0</v>
      </c>
      <c r="AD309" s="12">
        <f>IF(P309="",0,VLOOKUP(E309,'Points Allocation'!$I$49:$M$59,2+P309,0))</f>
        <v>0</v>
      </c>
      <c r="AE309" s="12">
        <f>IF(Q309="",0,VLOOKUP(E309,'Points Allocation'!$I$63:$M$73,2+Q309,0))</f>
        <v>0</v>
      </c>
      <c r="AF309" s="12">
        <f>IF(R309="",0,VLOOKUP(E309,'Points Allocation'!$I$77:$M$87,2+R309,0))</f>
        <v>0</v>
      </c>
      <c r="AG309" s="36">
        <f t="shared" si="53"/>
        <v>15</v>
      </c>
      <c r="AH309" s="14">
        <f t="shared" si="62"/>
        <v>0</v>
      </c>
      <c r="AI309" s="17">
        <v>1.5</v>
      </c>
      <c r="AJ309" s="47">
        <f t="shared" si="63"/>
        <v>52.5</v>
      </c>
      <c r="AK309" s="27" t="str">
        <f t="shared" si="55"/>
        <v>False</v>
      </c>
      <c r="AL309" s="27">
        <f t="shared" si="64"/>
        <v>0</v>
      </c>
    </row>
    <row r="310" spans="1:38" s="24" customFormat="1">
      <c r="A310" s="13" t="s">
        <v>189</v>
      </c>
      <c r="B310" s="13" t="s">
        <v>171</v>
      </c>
      <c r="C310" s="13" t="s">
        <v>67</v>
      </c>
      <c r="D310" s="27"/>
      <c r="E310" s="13">
        <v>8</v>
      </c>
      <c r="F310" s="13">
        <v>1</v>
      </c>
      <c r="G310" s="39"/>
      <c r="H310" s="39"/>
      <c r="I310" s="39"/>
      <c r="J310" s="39"/>
      <c r="K310" s="39"/>
      <c r="L310" s="39"/>
      <c r="M310" s="43">
        <v>3</v>
      </c>
      <c r="N310" s="43">
        <v>3</v>
      </c>
      <c r="O310" s="39"/>
      <c r="P310" s="39"/>
      <c r="Q310" s="39"/>
      <c r="R310" s="39"/>
      <c r="S310" s="12">
        <f>IF(F310="",0,VLOOKUP(E310,'Points Allocation'!$B$7:$F$17,2+F310,0))</f>
        <v>40</v>
      </c>
      <c r="T310" s="12">
        <f>IF(G310="",0,VLOOKUP(E310,'Points Allocation'!$B$21:$F$31,2+G310,0))</f>
        <v>0</v>
      </c>
      <c r="U310" s="12">
        <f>IF(H310="",0,VLOOKUP(E310,'Points Allocation'!$B$35:$F$47,2+H310,0))</f>
        <v>0</v>
      </c>
      <c r="V310" s="12">
        <f>IF(I310="",0,VLOOKUP(E310,'Points Allocation'!$B$49:$F$59,2+I310,0))</f>
        <v>0</v>
      </c>
      <c r="W310" s="12">
        <f>IF(J310="",0,VLOOKUP(E310,'Points Allocation'!$B$63:$F$73,2+J310,0))</f>
        <v>0</v>
      </c>
      <c r="X310" s="12">
        <f>IF(K310="",0,VLOOKUP(E310,'Points Allocation'!$B$77:$F$87,2+K310,0))</f>
        <v>0</v>
      </c>
      <c r="Y310" s="12">
        <f>IF(L310="",0,VLOOKUP(E310,'Points Allocation'!$B$91:$F$101,2+L310,0))</f>
        <v>0</v>
      </c>
      <c r="Z310" s="36">
        <f t="shared" si="52"/>
        <v>40</v>
      </c>
      <c r="AA310" s="12">
        <f>IF(M310="",0,VLOOKUP(E310,'Points Allocation'!$I$7:$M$17,2+M310,0))</f>
        <v>30</v>
      </c>
      <c r="AB310" s="12">
        <f>IF(N310="",0,VLOOKUP(E310,'Points Allocation'!$I$21:$M$31,2+N310,0))</f>
        <v>35</v>
      </c>
      <c r="AC310" s="12">
        <f>IF(O310="",0,VLOOKUP(E310,'Points Allocation'!$I$35:$M$45,2+O310,0))</f>
        <v>0</v>
      </c>
      <c r="AD310" s="12">
        <f>IF(P310="",0,VLOOKUP(E310,'Points Allocation'!$I$49:$M$59,2+P310,0))</f>
        <v>0</v>
      </c>
      <c r="AE310" s="12">
        <f>IF(Q310="",0,VLOOKUP(E310,'Points Allocation'!$I$63:$M$73,2+Q310,0))</f>
        <v>0</v>
      </c>
      <c r="AF310" s="12">
        <f>IF(R310="",0,VLOOKUP(E310,'Points Allocation'!$I$77:$M$87,2+R310,0))</f>
        <v>0</v>
      </c>
      <c r="AG310" s="36">
        <f t="shared" si="53"/>
        <v>65</v>
      </c>
      <c r="AH310" s="14">
        <f t="shared" si="62"/>
        <v>0</v>
      </c>
      <c r="AI310" s="17">
        <v>1.5</v>
      </c>
      <c r="AJ310" s="47">
        <f t="shared" si="63"/>
        <v>157.5</v>
      </c>
      <c r="AK310" s="27" t="str">
        <f t="shared" si="55"/>
        <v>False</v>
      </c>
      <c r="AL310" s="27">
        <f t="shared" si="64"/>
        <v>0</v>
      </c>
    </row>
    <row r="311" spans="1:38" s="24" customFormat="1">
      <c r="A311" s="13" t="s">
        <v>190</v>
      </c>
      <c r="B311" s="13" t="s">
        <v>172</v>
      </c>
      <c r="C311" s="13" t="s">
        <v>67</v>
      </c>
      <c r="D311" s="27"/>
      <c r="E311" s="13" t="s">
        <v>2</v>
      </c>
      <c r="F311" s="13">
        <v>3</v>
      </c>
      <c r="G311" s="13">
        <v>3</v>
      </c>
      <c r="H311" s="39"/>
      <c r="I311" s="39"/>
      <c r="J311" s="39"/>
      <c r="K311" s="39"/>
      <c r="L311" s="39"/>
      <c r="M311" s="39"/>
      <c r="N311" s="39"/>
      <c r="O311" s="39"/>
      <c r="P311" s="39"/>
      <c r="Q311" s="39"/>
      <c r="R311" s="39"/>
      <c r="S311" s="12">
        <f>IF(F311="",0,VLOOKUP(E311,'Points Allocation'!$B$7:$F$17,2+F311,0))</f>
        <v>100</v>
      </c>
      <c r="T311" s="12">
        <f>IF(G311="",0,VLOOKUP(E311,'Points Allocation'!$B$21:$F$31,2+G311,0))</f>
        <v>100</v>
      </c>
      <c r="U311" s="12">
        <f>IF(H311="",0,VLOOKUP(E311,'Points Allocation'!$B$35:$F$47,2+H311,0))</f>
        <v>0</v>
      </c>
      <c r="V311" s="12">
        <f>IF(I311="",0,VLOOKUP(E311,'Points Allocation'!$B$49:$F$59,2+I311,0))</f>
        <v>0</v>
      </c>
      <c r="W311" s="12">
        <f>IF(J311="",0,VLOOKUP(E311,'Points Allocation'!$B$63:$F$73,2+J311,0))</f>
        <v>0</v>
      </c>
      <c r="X311" s="12">
        <f>IF(K311="",0,VLOOKUP(E311,'Points Allocation'!$B$77:$F$87,2+K311,0))</f>
        <v>0</v>
      </c>
      <c r="Y311" s="12">
        <f>IF(L311="",0,VLOOKUP(E311,'Points Allocation'!$B$91:$F$101,2+L311,0))</f>
        <v>0</v>
      </c>
      <c r="Z311" s="36">
        <f t="shared" si="52"/>
        <v>200</v>
      </c>
      <c r="AA311" s="12">
        <f>IF(M311="",0,VLOOKUP(E311,'Points Allocation'!$I$7:$M$17,2+M311,0))</f>
        <v>0</v>
      </c>
      <c r="AB311" s="12">
        <f>IF(N311="",0,VLOOKUP(E311,'Points Allocation'!$I$21:$M$31,2+N311,0))</f>
        <v>0</v>
      </c>
      <c r="AC311" s="12">
        <f>IF(O311="",0,VLOOKUP(E311,'Points Allocation'!$I$35:$M$45,2+O311,0))</f>
        <v>0</v>
      </c>
      <c r="AD311" s="12">
        <f>IF(P311="",0,VLOOKUP(E311,'Points Allocation'!$I$49:$M$59,2+P311,0))</f>
        <v>0</v>
      </c>
      <c r="AE311" s="12">
        <f>IF(Q311="",0,VLOOKUP(E311,'Points Allocation'!$I$63:$M$73,2+Q311,0))</f>
        <v>0</v>
      </c>
      <c r="AF311" s="12">
        <f>IF(R311="",0,VLOOKUP(E311,'Points Allocation'!$I$77:$M$87,2+R311,0))</f>
        <v>0</v>
      </c>
      <c r="AG311" s="36">
        <f t="shared" si="53"/>
        <v>0</v>
      </c>
      <c r="AH311" s="14">
        <f t="shared" si="62"/>
        <v>0</v>
      </c>
      <c r="AI311" s="17">
        <v>1.5</v>
      </c>
      <c r="AJ311" s="47">
        <f t="shared" si="63"/>
        <v>300</v>
      </c>
      <c r="AK311" s="27" t="str">
        <f t="shared" si="55"/>
        <v>False</v>
      </c>
      <c r="AL311" s="27">
        <f t="shared" si="64"/>
        <v>0</v>
      </c>
    </row>
    <row r="312" spans="1:38" s="24" customFormat="1">
      <c r="A312" s="13" t="s">
        <v>192</v>
      </c>
      <c r="B312" s="13" t="s">
        <v>167</v>
      </c>
      <c r="C312" s="13" t="s">
        <v>69</v>
      </c>
      <c r="D312" s="27"/>
      <c r="E312" s="13">
        <v>32</v>
      </c>
      <c r="F312" s="13">
        <v>3</v>
      </c>
      <c r="G312" s="13">
        <v>3</v>
      </c>
      <c r="H312" s="13">
        <v>1</v>
      </c>
      <c r="I312" s="39"/>
      <c r="J312" s="39"/>
      <c r="K312" s="39"/>
      <c r="L312" s="39"/>
      <c r="M312" s="39"/>
      <c r="N312" s="39"/>
      <c r="O312" s="39"/>
      <c r="P312" s="39"/>
      <c r="Q312" s="39"/>
      <c r="R312" s="39"/>
      <c r="S312" s="12">
        <f>IF(F312="",0,VLOOKUP(E312,'Points Allocation'!$B$7:$F$17,2+F312,0))</f>
        <v>60</v>
      </c>
      <c r="T312" s="12">
        <f>IF(G312="",0,VLOOKUP(E312,'Points Allocation'!$B$21:$F$31,2+G312,0))</f>
        <v>60</v>
      </c>
      <c r="U312" s="12">
        <f>IF(H312="",0,VLOOKUP(E312,'Points Allocation'!$B$35:$F$47,2+H312,0))</f>
        <v>40</v>
      </c>
      <c r="V312" s="12">
        <f>IF(I312="",0,VLOOKUP(E312,'Points Allocation'!$B$49:$F$59,2+I312,0))</f>
        <v>0</v>
      </c>
      <c r="W312" s="12">
        <f>IF(J312="",0,VLOOKUP(E312,'Points Allocation'!$B$63:$F$73,2+J312,0))</f>
        <v>0</v>
      </c>
      <c r="X312" s="12">
        <f>IF(K312="",0,VLOOKUP(E312,'Points Allocation'!$B$77:$F$87,2+K312,0))</f>
        <v>0</v>
      </c>
      <c r="Y312" s="12">
        <f>IF(L312="",0,VLOOKUP(E312,'Points Allocation'!$B$91:$F$101,2+L312,0))</f>
        <v>0</v>
      </c>
      <c r="Z312" s="36">
        <f t="shared" si="52"/>
        <v>160</v>
      </c>
      <c r="AA312" s="12">
        <f>IF(M312="",0,VLOOKUP(E312,'Points Allocation'!$I$7:$M$17,2+M312,0))</f>
        <v>0</v>
      </c>
      <c r="AB312" s="12">
        <f>IF(N312="",0,VLOOKUP(E312,'Points Allocation'!$I$21:$M$31,2+N312,0))</f>
        <v>0</v>
      </c>
      <c r="AC312" s="12">
        <f>IF(O312="",0,VLOOKUP(E312,'Points Allocation'!$I$35:$M$45,2+O312,0))</f>
        <v>0</v>
      </c>
      <c r="AD312" s="12">
        <f>IF(P312="",0,VLOOKUP(E312,'Points Allocation'!$I$49:$M$59,2+P312,0))</f>
        <v>0</v>
      </c>
      <c r="AE312" s="12">
        <f>IF(Q312="",0,VLOOKUP(E312,'Points Allocation'!$I$63:$M$73,2+Q312,0))</f>
        <v>0</v>
      </c>
      <c r="AF312" s="12">
        <f>IF(R312="",0,VLOOKUP(E312,'Points Allocation'!$I$77:$M$87,2+R312,0))</f>
        <v>0</v>
      </c>
      <c r="AG312" s="36">
        <f t="shared" si="53"/>
        <v>0</v>
      </c>
      <c r="AH312" s="14">
        <f t="shared" si="62"/>
        <v>0</v>
      </c>
      <c r="AI312" s="17">
        <v>1</v>
      </c>
      <c r="AJ312" s="47">
        <f t="shared" si="63"/>
        <v>160</v>
      </c>
      <c r="AK312" s="27" t="str">
        <f t="shared" si="55"/>
        <v>False</v>
      </c>
      <c r="AL312" s="27">
        <f t="shared" si="64"/>
        <v>0</v>
      </c>
    </row>
    <row r="313" spans="1:38" s="24" customFormat="1">
      <c r="A313" s="13" t="s">
        <v>187</v>
      </c>
      <c r="B313" s="13" t="s">
        <v>170</v>
      </c>
      <c r="C313" s="13" t="s">
        <v>69</v>
      </c>
      <c r="D313" s="27"/>
      <c r="E313" s="13">
        <v>32</v>
      </c>
      <c r="F313" s="13">
        <v>3</v>
      </c>
      <c r="G313" s="13">
        <v>3</v>
      </c>
      <c r="H313" s="13">
        <v>3</v>
      </c>
      <c r="I313" s="13">
        <v>1</v>
      </c>
      <c r="J313" s="39"/>
      <c r="K313" s="39"/>
      <c r="L313" s="39"/>
      <c r="M313" s="39"/>
      <c r="N313" s="39"/>
      <c r="O313" s="39"/>
      <c r="P313" s="39"/>
      <c r="Q313" s="39"/>
      <c r="R313" s="39"/>
      <c r="S313" s="12">
        <f>IF(F313="",0,VLOOKUP(E313,'Points Allocation'!$B$7:$F$17,2+F313,0))</f>
        <v>60</v>
      </c>
      <c r="T313" s="12">
        <f>IF(G313="",0,VLOOKUP(E313,'Points Allocation'!$B$21:$F$31,2+G313,0))</f>
        <v>60</v>
      </c>
      <c r="U313" s="12">
        <f>IF(H313="",0,VLOOKUP(E313,'Points Allocation'!$B$35:$F$47,2+H313,0))</f>
        <v>80</v>
      </c>
      <c r="V313" s="12">
        <f>IF(I313="",0,VLOOKUP(E313,'Points Allocation'!$B$49:$F$59,2+I313,0))</f>
        <v>50</v>
      </c>
      <c r="W313" s="12">
        <f>IF(J313="",0,VLOOKUP(E313,'Points Allocation'!$B$63:$F$73,2+J313,0))</f>
        <v>0</v>
      </c>
      <c r="X313" s="12">
        <f>IF(K313="",0,VLOOKUP(E313,'Points Allocation'!$B$77:$F$87,2+K313,0))</f>
        <v>0</v>
      </c>
      <c r="Y313" s="12">
        <f>IF(L313="",0,VLOOKUP(E313,'Points Allocation'!$B$91:$F$101,2+L313,0))</f>
        <v>0</v>
      </c>
      <c r="Z313" s="36">
        <f t="shared" si="52"/>
        <v>250</v>
      </c>
      <c r="AA313" s="12">
        <f>IF(M313="",0,VLOOKUP(E313,'Points Allocation'!$I$7:$M$17,2+M313,0))</f>
        <v>0</v>
      </c>
      <c r="AB313" s="12">
        <f>IF(N313="",0,VLOOKUP(E313,'Points Allocation'!$I$21:$M$31,2+N313,0))</f>
        <v>0</v>
      </c>
      <c r="AC313" s="12">
        <f>IF(O313="",0,VLOOKUP(E313,'Points Allocation'!$I$35:$M$45,2+O313,0))</f>
        <v>0</v>
      </c>
      <c r="AD313" s="12">
        <f>IF(P313="",0,VLOOKUP(E313,'Points Allocation'!$I$49:$M$59,2+P313,0))</f>
        <v>0</v>
      </c>
      <c r="AE313" s="12">
        <f>IF(Q313="",0,VLOOKUP(E313,'Points Allocation'!$I$63:$M$73,2+Q313,0))</f>
        <v>0</v>
      </c>
      <c r="AF313" s="12">
        <f>IF(R313="",0,VLOOKUP(E313,'Points Allocation'!$I$77:$M$87,2+R313,0))</f>
        <v>0</v>
      </c>
      <c r="AG313" s="36">
        <f t="shared" si="53"/>
        <v>0</v>
      </c>
      <c r="AH313" s="14">
        <f t="shared" si="62"/>
        <v>0</v>
      </c>
      <c r="AI313" s="17">
        <v>1</v>
      </c>
      <c r="AJ313" s="47">
        <f t="shared" si="63"/>
        <v>250</v>
      </c>
      <c r="AK313" s="27" t="str">
        <f t="shared" si="55"/>
        <v>False</v>
      </c>
      <c r="AL313" s="27">
        <f t="shared" si="64"/>
        <v>0</v>
      </c>
    </row>
    <row r="314" spans="1:38" s="24" customFormat="1">
      <c r="A314" s="13" t="s">
        <v>190</v>
      </c>
      <c r="B314" s="13" t="s">
        <v>172</v>
      </c>
      <c r="C314" s="13" t="s">
        <v>69</v>
      </c>
      <c r="D314" s="27"/>
      <c r="E314" s="13">
        <v>16</v>
      </c>
      <c r="F314" s="13">
        <v>3</v>
      </c>
      <c r="G314" s="13">
        <v>3</v>
      </c>
      <c r="H314" s="13">
        <v>0</v>
      </c>
      <c r="I314" s="39"/>
      <c r="J314" s="39"/>
      <c r="K314" s="39"/>
      <c r="L314" s="39"/>
      <c r="M314" s="39"/>
      <c r="N314" s="39"/>
      <c r="O314" s="39"/>
      <c r="P314" s="39"/>
      <c r="Q314" s="39"/>
      <c r="R314" s="39"/>
      <c r="S314" s="12">
        <f>IF(F314="",0,VLOOKUP(E314,'Points Allocation'!$B$7:$F$17,2+F314,0))</f>
        <v>60</v>
      </c>
      <c r="T314" s="12">
        <f>IF(G314="",0,VLOOKUP(E314,'Points Allocation'!$B$21:$F$31,2+G314,0))</f>
        <v>80</v>
      </c>
      <c r="U314" s="12">
        <f>IF(H314="",0,VLOOKUP(E314,'Points Allocation'!$B$35:$F$47,2+H314,0))</f>
        <v>25</v>
      </c>
      <c r="V314" s="12">
        <f>IF(I314="",0,VLOOKUP(E314,'Points Allocation'!$B$49:$F$59,2+I314,0))</f>
        <v>0</v>
      </c>
      <c r="W314" s="12">
        <f>IF(J314="",0,VLOOKUP(E314,'Points Allocation'!$B$63:$F$73,2+J314,0))</f>
        <v>0</v>
      </c>
      <c r="X314" s="12">
        <f>IF(K314="",0,VLOOKUP(E314,'Points Allocation'!$B$77:$F$87,2+K314,0))</f>
        <v>0</v>
      </c>
      <c r="Y314" s="12">
        <f>IF(L314="",0,VLOOKUP(E314,'Points Allocation'!$B$91:$F$101,2+L314,0))</f>
        <v>0</v>
      </c>
      <c r="Z314" s="36">
        <f t="shared" si="52"/>
        <v>165</v>
      </c>
      <c r="AA314" s="12">
        <f>IF(M314="",0,VLOOKUP(E314,'Points Allocation'!$I$7:$M$17,2+M314,0))</f>
        <v>0</v>
      </c>
      <c r="AB314" s="12">
        <f>IF(N314="",0,VLOOKUP(E314,'Points Allocation'!$I$21:$M$31,2+N314,0))</f>
        <v>0</v>
      </c>
      <c r="AC314" s="12">
        <f>IF(O314="",0,VLOOKUP(E314,'Points Allocation'!$I$35:$M$45,2+O314,0))</f>
        <v>0</v>
      </c>
      <c r="AD314" s="12">
        <f>IF(P314="",0,VLOOKUP(E314,'Points Allocation'!$I$49:$M$59,2+P314,0))</f>
        <v>0</v>
      </c>
      <c r="AE314" s="12">
        <f>IF(Q314="",0,VLOOKUP(E314,'Points Allocation'!$I$63:$M$73,2+Q314,0))</f>
        <v>0</v>
      </c>
      <c r="AF314" s="12">
        <f>IF(R314="",0,VLOOKUP(E314,'Points Allocation'!$I$77:$M$87,2+R314,0))</f>
        <v>0</v>
      </c>
      <c r="AG314" s="36">
        <f t="shared" si="53"/>
        <v>0</v>
      </c>
      <c r="AH314" s="14">
        <f t="shared" si="62"/>
        <v>0</v>
      </c>
      <c r="AI314" s="17">
        <v>1</v>
      </c>
      <c r="AJ314" s="47">
        <f t="shared" si="63"/>
        <v>165</v>
      </c>
      <c r="AK314" s="27" t="str">
        <f t="shared" si="55"/>
        <v>False</v>
      </c>
      <c r="AL314" s="27">
        <f t="shared" si="64"/>
        <v>0</v>
      </c>
    </row>
    <row r="315" spans="1:38" s="24" customFormat="1">
      <c r="A315" s="13" t="s">
        <v>188</v>
      </c>
      <c r="B315" s="13" t="s">
        <v>172</v>
      </c>
      <c r="C315" s="13" t="s">
        <v>69</v>
      </c>
      <c r="D315" s="27"/>
      <c r="E315" s="13">
        <v>16</v>
      </c>
      <c r="F315" s="13">
        <v>3</v>
      </c>
      <c r="G315" s="13">
        <v>1</v>
      </c>
      <c r="H315" s="39"/>
      <c r="I315" s="39"/>
      <c r="J315" s="39"/>
      <c r="K315" s="39"/>
      <c r="L315" s="39"/>
      <c r="M315" s="39"/>
      <c r="N315" s="39"/>
      <c r="O315" s="39"/>
      <c r="P315" s="39"/>
      <c r="Q315" s="39"/>
      <c r="R315" s="39"/>
      <c r="S315" s="12">
        <f>IF(F315="",0,VLOOKUP(E315,'Points Allocation'!$B$7:$F$17,2+F315,0))</f>
        <v>60</v>
      </c>
      <c r="T315" s="12">
        <f>IF(G315="",0,VLOOKUP(E315,'Points Allocation'!$B$21:$F$31,2+G315,0))</f>
        <v>40</v>
      </c>
      <c r="U315" s="12">
        <f>IF(H315="",0,VLOOKUP(E315,'Points Allocation'!$B$35:$F$47,2+H315,0))</f>
        <v>0</v>
      </c>
      <c r="V315" s="12">
        <f>IF(I315="",0,VLOOKUP(E315,'Points Allocation'!$B$49:$F$59,2+I315,0))</f>
        <v>0</v>
      </c>
      <c r="W315" s="12">
        <f>IF(J315="",0,VLOOKUP(E315,'Points Allocation'!$B$63:$F$73,2+J315,0))</f>
        <v>0</v>
      </c>
      <c r="X315" s="12">
        <f>IF(K315="",0,VLOOKUP(E315,'Points Allocation'!$B$77:$F$87,2+K315,0))</f>
        <v>0</v>
      </c>
      <c r="Y315" s="12">
        <f>IF(L315="",0,VLOOKUP(E315,'Points Allocation'!$B$91:$F$101,2+L315,0))</f>
        <v>0</v>
      </c>
      <c r="Z315" s="36">
        <f t="shared" si="52"/>
        <v>100</v>
      </c>
      <c r="AA315" s="12">
        <f>IF(M315="",0,VLOOKUP(E315,'Points Allocation'!$I$7:$M$17,2+M315,0))</f>
        <v>0</v>
      </c>
      <c r="AB315" s="12">
        <f>IF(N315="",0,VLOOKUP(E315,'Points Allocation'!$I$21:$M$31,2+N315,0))</f>
        <v>0</v>
      </c>
      <c r="AC315" s="12">
        <f>IF(O315="",0,VLOOKUP(E315,'Points Allocation'!$I$35:$M$45,2+O315,0))</f>
        <v>0</v>
      </c>
      <c r="AD315" s="12">
        <f>IF(P315="",0,VLOOKUP(E315,'Points Allocation'!$I$49:$M$59,2+P315,0))</f>
        <v>0</v>
      </c>
      <c r="AE315" s="12">
        <f>IF(Q315="",0,VLOOKUP(E315,'Points Allocation'!$I$63:$M$73,2+Q315,0))</f>
        <v>0</v>
      </c>
      <c r="AF315" s="12">
        <f>IF(R315="",0,VLOOKUP(E315,'Points Allocation'!$I$77:$M$87,2+R315,0))</f>
        <v>0</v>
      </c>
      <c r="AG315" s="36">
        <f t="shared" si="53"/>
        <v>0</v>
      </c>
      <c r="AH315" s="14">
        <f t="shared" si="62"/>
        <v>0</v>
      </c>
      <c r="AI315" s="17">
        <v>1</v>
      </c>
      <c r="AJ315" s="47">
        <f t="shared" si="63"/>
        <v>100</v>
      </c>
      <c r="AK315" s="27" t="str">
        <f t="shared" si="55"/>
        <v>False</v>
      </c>
      <c r="AL315" s="27">
        <f t="shared" si="64"/>
        <v>0</v>
      </c>
    </row>
    <row r="316" spans="1:38" s="24" customFormat="1">
      <c r="A316" s="43" t="s">
        <v>193</v>
      </c>
      <c r="B316" s="13" t="s">
        <v>159</v>
      </c>
      <c r="C316" s="13" t="s">
        <v>69</v>
      </c>
      <c r="D316" s="27"/>
      <c r="E316" s="13">
        <v>128</v>
      </c>
      <c r="F316" s="13">
        <v>3</v>
      </c>
      <c r="G316" s="13">
        <v>3</v>
      </c>
      <c r="H316" s="13">
        <v>1</v>
      </c>
      <c r="I316" s="39"/>
      <c r="J316" s="39"/>
      <c r="K316" s="39"/>
      <c r="L316" s="39"/>
      <c r="M316" s="39"/>
      <c r="N316" s="39"/>
      <c r="O316" s="39"/>
      <c r="P316" s="39"/>
      <c r="Q316" s="39"/>
      <c r="R316" s="39"/>
      <c r="S316" s="12">
        <f>IF(F316="",0,VLOOKUP(E316,'Points Allocation'!$B$7:$F$17,2+F316,0))</f>
        <v>60</v>
      </c>
      <c r="T316" s="12">
        <f>IF(G316="",0,VLOOKUP(E316,'Points Allocation'!$B$21:$F$31,2+G316,0))</f>
        <v>60</v>
      </c>
      <c r="U316" s="12">
        <f>IF(H316="",0,VLOOKUP(E316,'Points Allocation'!$B$35:$F$47,2+H316,0))</f>
        <v>30</v>
      </c>
      <c r="V316" s="12">
        <f>IF(I316="",0,VLOOKUP(E316,'Points Allocation'!$B$49:$F$59,2+I316,0))</f>
        <v>0</v>
      </c>
      <c r="W316" s="12">
        <f>IF(J316="",0,VLOOKUP(E316,'Points Allocation'!$B$63:$F$73,2+J316,0))</f>
        <v>0</v>
      </c>
      <c r="X316" s="12">
        <f>IF(K316="",0,VLOOKUP(E316,'Points Allocation'!$B$77:$F$87,2+K316,0))</f>
        <v>0</v>
      </c>
      <c r="Y316" s="12">
        <f>IF(L316="",0,VLOOKUP(E316,'Points Allocation'!$B$91:$F$101,2+L316,0))</f>
        <v>0</v>
      </c>
      <c r="Z316" s="36">
        <f t="shared" si="52"/>
        <v>150</v>
      </c>
      <c r="AA316" s="12">
        <f>IF(M316="",0,VLOOKUP(E316,'Points Allocation'!$I$7:$M$17,2+M316,0))</f>
        <v>0</v>
      </c>
      <c r="AB316" s="12">
        <f>IF(N316="",0,VLOOKUP(E316,'Points Allocation'!$I$21:$M$31,2+N316,0))</f>
        <v>0</v>
      </c>
      <c r="AC316" s="12">
        <f>IF(O316="",0,VLOOKUP(E316,'Points Allocation'!$I$35:$M$45,2+O316,0))</f>
        <v>0</v>
      </c>
      <c r="AD316" s="12">
        <f>IF(P316="",0,VLOOKUP(E316,'Points Allocation'!$I$49:$M$59,2+P316,0))</f>
        <v>0</v>
      </c>
      <c r="AE316" s="12">
        <f>IF(Q316="",0,VLOOKUP(E316,'Points Allocation'!$I$63:$M$73,2+Q316,0))</f>
        <v>0</v>
      </c>
      <c r="AF316" s="12">
        <f>IF(R316="",0,VLOOKUP(E316,'Points Allocation'!$I$77:$M$87,2+R316,0))</f>
        <v>0</v>
      </c>
      <c r="AG316" s="36">
        <f t="shared" si="53"/>
        <v>0</v>
      </c>
      <c r="AH316" s="14">
        <f t="shared" si="62"/>
        <v>0</v>
      </c>
      <c r="AI316" s="17">
        <v>1</v>
      </c>
      <c r="AJ316" s="47">
        <f t="shared" si="63"/>
        <v>150</v>
      </c>
      <c r="AK316" s="27" t="str">
        <f t="shared" si="55"/>
        <v>False</v>
      </c>
      <c r="AL316" s="27">
        <f t="shared" si="64"/>
        <v>0</v>
      </c>
    </row>
    <row r="317" spans="1:38" s="24" customFormat="1">
      <c r="A317" s="43" t="s">
        <v>194</v>
      </c>
      <c r="B317" s="13" t="s">
        <v>159</v>
      </c>
      <c r="C317" s="13" t="s">
        <v>69</v>
      </c>
      <c r="D317" s="27"/>
      <c r="E317" s="13">
        <v>128</v>
      </c>
      <c r="F317" s="13">
        <v>3</v>
      </c>
      <c r="G317" s="13">
        <v>0</v>
      </c>
      <c r="H317" s="39"/>
      <c r="I317" s="39"/>
      <c r="J317" s="39"/>
      <c r="K317" s="39"/>
      <c r="L317" s="39"/>
      <c r="M317" s="39"/>
      <c r="N317" s="39"/>
      <c r="O317" s="39"/>
      <c r="P317" s="39"/>
      <c r="Q317" s="39"/>
      <c r="R317" s="39"/>
      <c r="S317" s="12">
        <f>IF(F317="",0,VLOOKUP(E317,'Points Allocation'!$B$7:$F$17,2+F317,0))</f>
        <v>60</v>
      </c>
      <c r="T317" s="12">
        <f>IF(G317="",0,VLOOKUP(E317,'Points Allocation'!$B$21:$F$31,2+G317,0))</f>
        <v>15</v>
      </c>
      <c r="U317" s="12">
        <f>IF(H317="",0,VLOOKUP(E317,'Points Allocation'!$B$35:$F$47,2+H317,0))</f>
        <v>0</v>
      </c>
      <c r="V317" s="12">
        <f>IF(I317="",0,VLOOKUP(E317,'Points Allocation'!$B$49:$F$59,2+I317,0))</f>
        <v>0</v>
      </c>
      <c r="W317" s="12">
        <f>IF(J317="",0,VLOOKUP(E317,'Points Allocation'!$B$63:$F$73,2+J317,0))</f>
        <v>0</v>
      </c>
      <c r="X317" s="12">
        <f>IF(K317="",0,VLOOKUP(E317,'Points Allocation'!$B$77:$F$87,2+K317,0))</f>
        <v>0</v>
      </c>
      <c r="Y317" s="12">
        <f>IF(L317="",0,VLOOKUP(E317,'Points Allocation'!$B$91:$F$101,2+L317,0))</f>
        <v>0</v>
      </c>
      <c r="Z317" s="36">
        <f t="shared" si="52"/>
        <v>75</v>
      </c>
      <c r="AA317" s="12">
        <f>IF(M317="",0,VLOOKUP(E317,'Points Allocation'!$I$7:$M$17,2+M317,0))</f>
        <v>0</v>
      </c>
      <c r="AB317" s="12">
        <f>IF(N317="",0,VLOOKUP(E317,'Points Allocation'!$I$21:$M$31,2+N317,0))</f>
        <v>0</v>
      </c>
      <c r="AC317" s="12">
        <f>IF(O317="",0,VLOOKUP(E317,'Points Allocation'!$I$35:$M$45,2+O317,0))</f>
        <v>0</v>
      </c>
      <c r="AD317" s="12">
        <f>IF(P317="",0,VLOOKUP(E317,'Points Allocation'!$I$49:$M$59,2+P317,0))</f>
        <v>0</v>
      </c>
      <c r="AE317" s="12">
        <f>IF(Q317="",0,VLOOKUP(E317,'Points Allocation'!$I$63:$M$73,2+Q317,0))</f>
        <v>0</v>
      </c>
      <c r="AF317" s="12">
        <f>IF(R317="",0,VLOOKUP(E317,'Points Allocation'!$I$77:$M$87,2+R317,0))</f>
        <v>0</v>
      </c>
      <c r="AG317" s="36">
        <f t="shared" si="53"/>
        <v>0</v>
      </c>
      <c r="AH317" s="14">
        <f t="shared" si="62"/>
        <v>0</v>
      </c>
      <c r="AI317" s="17">
        <v>1</v>
      </c>
      <c r="AJ317" s="47">
        <f t="shared" si="63"/>
        <v>75</v>
      </c>
      <c r="AK317" s="27" t="str">
        <f t="shared" si="55"/>
        <v>False</v>
      </c>
      <c r="AL317" s="27">
        <f t="shared" si="64"/>
        <v>0</v>
      </c>
    </row>
    <row r="318" spans="1:38" s="24" customFormat="1">
      <c r="A318" s="13" t="s">
        <v>195</v>
      </c>
      <c r="B318" s="13" t="s">
        <v>160</v>
      </c>
      <c r="C318" s="13" t="s">
        <v>69</v>
      </c>
      <c r="D318" s="27"/>
      <c r="E318" s="13">
        <v>128</v>
      </c>
      <c r="F318" s="13">
        <v>3</v>
      </c>
      <c r="G318" s="13">
        <v>3</v>
      </c>
      <c r="H318" s="13">
        <v>0</v>
      </c>
      <c r="I318" s="39"/>
      <c r="J318" s="39"/>
      <c r="K318" s="39"/>
      <c r="L318" s="39"/>
      <c r="M318" s="39"/>
      <c r="N318" s="39"/>
      <c r="O318" s="39"/>
      <c r="P318" s="39"/>
      <c r="Q318" s="39"/>
      <c r="R318" s="39"/>
      <c r="S318" s="12">
        <f>IF(F318="",0,VLOOKUP(E318,'Points Allocation'!$B$7:$F$17,2+F318,0))</f>
        <v>60</v>
      </c>
      <c r="T318" s="12">
        <f>IF(G318="",0,VLOOKUP(E318,'Points Allocation'!$B$21:$F$31,2+G318,0))</f>
        <v>60</v>
      </c>
      <c r="U318" s="12">
        <f>IF(H318="",0,VLOOKUP(E318,'Points Allocation'!$B$35:$F$47,2+H318,0))</f>
        <v>15</v>
      </c>
      <c r="V318" s="12">
        <f>IF(I318="",0,VLOOKUP(E318,'Points Allocation'!$B$49:$F$59,2+I318,0))</f>
        <v>0</v>
      </c>
      <c r="W318" s="12">
        <f>IF(J318="",0,VLOOKUP(E318,'Points Allocation'!$B$63:$F$73,2+J318,0))</f>
        <v>0</v>
      </c>
      <c r="X318" s="12">
        <f>IF(K318="",0,VLOOKUP(E318,'Points Allocation'!$B$77:$F$87,2+K318,0))</f>
        <v>0</v>
      </c>
      <c r="Y318" s="12">
        <f>IF(L318="",0,VLOOKUP(E318,'Points Allocation'!$B$91:$F$101,2+L318,0))</f>
        <v>0</v>
      </c>
      <c r="Z318" s="36">
        <f t="shared" si="52"/>
        <v>135</v>
      </c>
      <c r="AA318" s="12">
        <f>IF(M318="",0,VLOOKUP(E318,'Points Allocation'!$I$7:$M$17,2+M318,0))</f>
        <v>0</v>
      </c>
      <c r="AB318" s="12">
        <f>IF(N318="",0,VLOOKUP(E318,'Points Allocation'!$I$21:$M$31,2+N318,0))</f>
        <v>0</v>
      </c>
      <c r="AC318" s="12">
        <f>IF(O318="",0,VLOOKUP(E318,'Points Allocation'!$I$35:$M$45,2+O318,0))</f>
        <v>0</v>
      </c>
      <c r="AD318" s="12">
        <f>IF(P318="",0,VLOOKUP(E318,'Points Allocation'!$I$49:$M$59,2+P318,0))</f>
        <v>0</v>
      </c>
      <c r="AE318" s="12">
        <f>IF(Q318="",0,VLOOKUP(E318,'Points Allocation'!$I$63:$M$73,2+Q318,0))</f>
        <v>0</v>
      </c>
      <c r="AF318" s="12">
        <f>IF(R318="",0,VLOOKUP(E318,'Points Allocation'!$I$77:$M$87,2+R318,0))</f>
        <v>0</v>
      </c>
      <c r="AG318" s="36">
        <f t="shared" si="53"/>
        <v>0</v>
      </c>
      <c r="AH318" s="14">
        <f t="shared" si="62"/>
        <v>0</v>
      </c>
      <c r="AI318" s="17">
        <v>1</v>
      </c>
      <c r="AJ318" s="47">
        <f t="shared" si="63"/>
        <v>135</v>
      </c>
      <c r="AK318" s="27" t="str">
        <f t="shared" si="55"/>
        <v>False</v>
      </c>
      <c r="AL318" s="27">
        <f t="shared" si="64"/>
        <v>0</v>
      </c>
    </row>
    <row r="319" spans="1:38" s="24" customFormat="1">
      <c r="A319" s="13" t="s">
        <v>179</v>
      </c>
      <c r="B319" s="13" t="s">
        <v>162</v>
      </c>
      <c r="C319" s="13" t="s">
        <v>69</v>
      </c>
      <c r="D319" s="27"/>
      <c r="E319" s="13">
        <v>128</v>
      </c>
      <c r="F319" s="13">
        <v>3</v>
      </c>
      <c r="G319" s="13">
        <v>3</v>
      </c>
      <c r="H319" s="13">
        <v>3</v>
      </c>
      <c r="I319" s="13">
        <v>0</v>
      </c>
      <c r="J319" s="39"/>
      <c r="K319" s="39"/>
      <c r="L319" s="39"/>
      <c r="M319" s="39"/>
      <c r="N319" s="39"/>
      <c r="O319" s="39"/>
      <c r="P319" s="39"/>
      <c r="Q319" s="39"/>
      <c r="R319" s="39"/>
      <c r="S319" s="12">
        <f>IF(F319="",0,VLOOKUP(E319,'Points Allocation'!$B$7:$F$17,2+F319,0))</f>
        <v>60</v>
      </c>
      <c r="T319" s="12">
        <f>IF(G319="",0,VLOOKUP(E319,'Points Allocation'!$B$21:$F$31,2+G319,0))</f>
        <v>60</v>
      </c>
      <c r="U319" s="12">
        <f>IF(H319="",0,VLOOKUP(E319,'Points Allocation'!$B$35:$F$47,2+H319,0))</f>
        <v>60</v>
      </c>
      <c r="V319" s="12">
        <f>IF(I319="",0,VLOOKUP(E319,'Points Allocation'!$B$49:$F$59,2+I319,0))</f>
        <v>15</v>
      </c>
      <c r="W319" s="12">
        <f>IF(J319="",0,VLOOKUP(E319,'Points Allocation'!$B$63:$F$73,2+J319,0))</f>
        <v>0</v>
      </c>
      <c r="X319" s="12">
        <f>IF(K319="",0,VLOOKUP(E319,'Points Allocation'!$B$77:$F$87,2+K319,0))</f>
        <v>0</v>
      </c>
      <c r="Y319" s="12">
        <f>IF(L319="",0,VLOOKUP(E319,'Points Allocation'!$B$91:$F$101,2+L319,0))</f>
        <v>0</v>
      </c>
      <c r="Z319" s="36">
        <f t="shared" si="52"/>
        <v>195</v>
      </c>
      <c r="AA319" s="12">
        <f>IF(M319="",0,VLOOKUP(E319,'Points Allocation'!$I$7:$M$17,2+M319,0))</f>
        <v>0</v>
      </c>
      <c r="AB319" s="12">
        <f>IF(N319="",0,VLOOKUP(E319,'Points Allocation'!$I$21:$M$31,2+N319,0))</f>
        <v>0</v>
      </c>
      <c r="AC319" s="12">
        <f>IF(O319="",0,VLOOKUP(E319,'Points Allocation'!$I$35:$M$45,2+O319,0))</f>
        <v>0</v>
      </c>
      <c r="AD319" s="12">
        <f>IF(P319="",0,VLOOKUP(E319,'Points Allocation'!$I$49:$M$59,2+P319,0))</f>
        <v>0</v>
      </c>
      <c r="AE319" s="12">
        <f>IF(Q319="",0,VLOOKUP(E319,'Points Allocation'!$I$63:$M$73,2+Q319,0))</f>
        <v>0</v>
      </c>
      <c r="AF319" s="12">
        <f>IF(R319="",0,VLOOKUP(E319,'Points Allocation'!$I$77:$M$87,2+R319,0))</f>
        <v>0</v>
      </c>
      <c r="AG319" s="36">
        <f t="shared" si="53"/>
        <v>0</v>
      </c>
      <c r="AH319" s="14">
        <f t="shared" si="62"/>
        <v>0</v>
      </c>
      <c r="AI319" s="17">
        <v>1</v>
      </c>
      <c r="AJ319" s="47">
        <f t="shared" si="63"/>
        <v>195</v>
      </c>
      <c r="AK319" s="27" t="str">
        <f t="shared" si="55"/>
        <v>False</v>
      </c>
      <c r="AL319" s="27">
        <f t="shared" si="64"/>
        <v>0</v>
      </c>
    </row>
    <row r="320" spans="1:38" s="24" customFormat="1">
      <c r="A320" s="13" t="s">
        <v>181</v>
      </c>
      <c r="B320" s="13" t="s">
        <v>163</v>
      </c>
      <c r="C320" s="13" t="s">
        <v>69</v>
      </c>
      <c r="D320" s="27"/>
      <c r="E320" s="13">
        <v>64</v>
      </c>
      <c r="F320" s="13">
        <v>3</v>
      </c>
      <c r="G320" s="13">
        <v>3</v>
      </c>
      <c r="H320" s="13">
        <v>0</v>
      </c>
      <c r="I320" s="39"/>
      <c r="J320" s="39"/>
      <c r="K320" s="39"/>
      <c r="L320" s="39"/>
      <c r="M320" s="39"/>
      <c r="N320" s="39"/>
      <c r="O320" s="39"/>
      <c r="P320" s="39"/>
      <c r="Q320" s="39"/>
      <c r="R320" s="39"/>
      <c r="S320" s="12">
        <f>IF(F320="",0,VLOOKUP(E320,'Points Allocation'!$B$7:$F$17,2+F320,0))</f>
        <v>60</v>
      </c>
      <c r="T320" s="12">
        <f>IF(G320="",0,VLOOKUP(E320,'Points Allocation'!$B$21:$F$31,2+G320,0))</f>
        <v>60</v>
      </c>
      <c r="U320" s="12">
        <f>IF(H320="",0,VLOOKUP(E320,'Points Allocation'!$B$35:$F$47,2+H320,0))</f>
        <v>15</v>
      </c>
      <c r="V320" s="12">
        <f>IF(I320="",0,VLOOKUP(E320,'Points Allocation'!$B$49:$F$59,2+I320,0))</f>
        <v>0</v>
      </c>
      <c r="W320" s="12">
        <f>IF(J320="",0,VLOOKUP(E320,'Points Allocation'!$B$63:$F$73,2+J320,0))</f>
        <v>0</v>
      </c>
      <c r="X320" s="12">
        <f>IF(K320="",0,VLOOKUP(E320,'Points Allocation'!$B$77:$F$87,2+K320,0))</f>
        <v>0</v>
      </c>
      <c r="Y320" s="12">
        <f>IF(L320="",0,VLOOKUP(E320,'Points Allocation'!$B$91:$F$101,2+L320,0))</f>
        <v>0</v>
      </c>
      <c r="Z320" s="36">
        <f t="shared" si="52"/>
        <v>135</v>
      </c>
      <c r="AA320" s="12">
        <f>IF(M320="",0,VLOOKUP(E320,'Points Allocation'!$I$7:$M$17,2+M320,0))</f>
        <v>0</v>
      </c>
      <c r="AB320" s="12">
        <f>IF(N320="",0,VLOOKUP(E320,'Points Allocation'!$I$21:$M$31,2+N320,0))</f>
        <v>0</v>
      </c>
      <c r="AC320" s="12">
        <f>IF(O320="",0,VLOOKUP(E320,'Points Allocation'!$I$35:$M$45,2+O320,0))</f>
        <v>0</v>
      </c>
      <c r="AD320" s="12">
        <f>IF(P320="",0,VLOOKUP(E320,'Points Allocation'!$I$49:$M$59,2+P320,0))</f>
        <v>0</v>
      </c>
      <c r="AE320" s="12">
        <f>IF(Q320="",0,VLOOKUP(E320,'Points Allocation'!$I$63:$M$73,2+Q320,0))</f>
        <v>0</v>
      </c>
      <c r="AF320" s="12">
        <f>IF(R320="",0,VLOOKUP(E320,'Points Allocation'!$I$77:$M$87,2+R320,0))</f>
        <v>0</v>
      </c>
      <c r="AG320" s="36">
        <f t="shared" si="53"/>
        <v>0</v>
      </c>
      <c r="AH320" s="14">
        <f t="shared" si="62"/>
        <v>0</v>
      </c>
      <c r="AI320" s="17">
        <v>1</v>
      </c>
      <c r="AJ320" s="47">
        <f t="shared" si="63"/>
        <v>135</v>
      </c>
      <c r="AK320" s="27" t="str">
        <f t="shared" si="55"/>
        <v>False</v>
      </c>
      <c r="AL320" s="27">
        <f t="shared" si="64"/>
        <v>0</v>
      </c>
    </row>
    <row r="321" spans="1:38" s="24" customFormat="1">
      <c r="A321" s="13" t="s">
        <v>196</v>
      </c>
      <c r="B321" s="13" t="s">
        <v>164</v>
      </c>
      <c r="C321" s="13" t="s">
        <v>69</v>
      </c>
      <c r="D321" s="27"/>
      <c r="E321" s="13">
        <v>64</v>
      </c>
      <c r="F321" s="13">
        <v>3</v>
      </c>
      <c r="G321" s="13">
        <v>3</v>
      </c>
      <c r="H321" s="13">
        <v>1</v>
      </c>
      <c r="I321" s="39"/>
      <c r="J321" s="39"/>
      <c r="K321" s="39"/>
      <c r="L321" s="39"/>
      <c r="M321" s="39"/>
      <c r="N321" s="39"/>
      <c r="O321" s="39"/>
      <c r="P321" s="39"/>
      <c r="Q321" s="39"/>
      <c r="R321" s="39"/>
      <c r="S321" s="12">
        <f>IF(F321="",0,VLOOKUP(E321,'Points Allocation'!$B$7:$F$17,2+F321,0))</f>
        <v>60</v>
      </c>
      <c r="T321" s="12">
        <f>IF(G321="",0,VLOOKUP(E321,'Points Allocation'!$B$21:$F$31,2+G321,0))</f>
        <v>60</v>
      </c>
      <c r="U321" s="12">
        <f>IF(H321="",0,VLOOKUP(E321,'Points Allocation'!$B$35:$F$47,2+H321,0))</f>
        <v>30</v>
      </c>
      <c r="V321" s="12">
        <f>IF(I321="",0,VLOOKUP(E321,'Points Allocation'!$B$49:$F$59,2+I321,0))</f>
        <v>0</v>
      </c>
      <c r="W321" s="12">
        <f>IF(J321="",0,VLOOKUP(E321,'Points Allocation'!$B$63:$F$73,2+J321,0))</f>
        <v>0</v>
      </c>
      <c r="X321" s="12">
        <f>IF(K321="",0,VLOOKUP(E321,'Points Allocation'!$B$77:$F$87,2+K321,0))</f>
        <v>0</v>
      </c>
      <c r="Y321" s="12">
        <f>IF(L321="",0,VLOOKUP(E321,'Points Allocation'!$B$91:$F$101,2+L321,0))</f>
        <v>0</v>
      </c>
      <c r="Z321" s="36">
        <f t="shared" si="52"/>
        <v>150</v>
      </c>
      <c r="AA321" s="12">
        <f>IF(M321="",0,VLOOKUP(E321,'Points Allocation'!$I$7:$M$17,2+M321,0))</f>
        <v>0</v>
      </c>
      <c r="AB321" s="12">
        <f>IF(N321="",0,VLOOKUP(E321,'Points Allocation'!$I$21:$M$31,2+N321,0))</f>
        <v>0</v>
      </c>
      <c r="AC321" s="12">
        <f>IF(O321="",0,VLOOKUP(E321,'Points Allocation'!$I$35:$M$45,2+O321,0))</f>
        <v>0</v>
      </c>
      <c r="AD321" s="12">
        <f>IF(P321="",0,VLOOKUP(E321,'Points Allocation'!$I$49:$M$59,2+P321,0))</f>
        <v>0</v>
      </c>
      <c r="AE321" s="12">
        <f>IF(Q321="",0,VLOOKUP(E321,'Points Allocation'!$I$63:$M$73,2+Q321,0))</f>
        <v>0</v>
      </c>
      <c r="AF321" s="12">
        <f>IF(R321="",0,VLOOKUP(E321,'Points Allocation'!$I$77:$M$87,2+R321,0))</f>
        <v>0</v>
      </c>
      <c r="AG321" s="36">
        <f t="shared" si="53"/>
        <v>0</v>
      </c>
      <c r="AH321" s="14">
        <f t="shared" si="62"/>
        <v>0</v>
      </c>
      <c r="AI321" s="17">
        <v>1</v>
      </c>
      <c r="AJ321" s="47">
        <f t="shared" si="63"/>
        <v>150</v>
      </c>
      <c r="AK321" s="27" t="str">
        <f t="shared" si="55"/>
        <v>False</v>
      </c>
      <c r="AL321" s="27">
        <f t="shared" si="64"/>
        <v>0</v>
      </c>
    </row>
    <row r="322" spans="1:38" s="24" customFormat="1">
      <c r="A322" s="13" t="s">
        <v>183</v>
      </c>
      <c r="B322" s="13" t="s">
        <v>164</v>
      </c>
      <c r="C322" s="13" t="s">
        <v>69</v>
      </c>
      <c r="D322" s="27"/>
      <c r="E322" s="13">
        <v>64</v>
      </c>
      <c r="F322" s="13">
        <v>3</v>
      </c>
      <c r="G322" s="13">
        <v>3</v>
      </c>
      <c r="H322" s="13">
        <v>3</v>
      </c>
      <c r="I322" s="13">
        <v>3</v>
      </c>
      <c r="J322" s="13">
        <v>3</v>
      </c>
      <c r="K322" s="13">
        <v>2</v>
      </c>
      <c r="L322" s="39"/>
      <c r="M322" s="39"/>
      <c r="N322" s="39"/>
      <c r="O322" s="39"/>
      <c r="P322" s="39"/>
      <c r="Q322" s="39"/>
      <c r="R322" s="39"/>
      <c r="S322" s="12">
        <f>IF(F322="",0,VLOOKUP(E322,'Points Allocation'!$B$7:$F$17,2+F322,0))</f>
        <v>60</v>
      </c>
      <c r="T322" s="12">
        <f>IF(G322="",0,VLOOKUP(E322,'Points Allocation'!$B$21:$F$31,2+G322,0))</f>
        <v>60</v>
      </c>
      <c r="U322" s="12">
        <f>IF(H322="",0,VLOOKUP(E322,'Points Allocation'!$B$35:$F$47,2+H322,0))</f>
        <v>60</v>
      </c>
      <c r="V322" s="12">
        <f>IF(I322="",0,VLOOKUP(E322,'Points Allocation'!$B$49:$F$59,2+I322,0))</f>
        <v>80</v>
      </c>
      <c r="W322" s="12">
        <f>IF(J322="",0,VLOOKUP(E322,'Points Allocation'!$B$63:$F$73,2+J322,0))</f>
        <v>100</v>
      </c>
      <c r="X322" s="12">
        <f>IF(K322="",0,VLOOKUP(E322,'Points Allocation'!$B$77:$F$87,2+K322,0))</f>
        <v>90</v>
      </c>
      <c r="Y322" s="12">
        <f>IF(L322="",0,VLOOKUP(E322,'Points Allocation'!$B$91:$F$101,2+L322,0))</f>
        <v>0</v>
      </c>
      <c r="Z322" s="36">
        <f t="shared" si="52"/>
        <v>450</v>
      </c>
      <c r="AA322" s="12">
        <f>IF(M322="",0,VLOOKUP(E322,'Points Allocation'!$I$7:$M$17,2+M322,0))</f>
        <v>0</v>
      </c>
      <c r="AB322" s="12">
        <f>IF(N322="",0,VLOOKUP(E322,'Points Allocation'!$I$21:$M$31,2+N322,0))</f>
        <v>0</v>
      </c>
      <c r="AC322" s="12">
        <f>IF(O322="",0,VLOOKUP(E322,'Points Allocation'!$I$35:$M$45,2+O322,0))</f>
        <v>0</v>
      </c>
      <c r="AD322" s="12">
        <f>IF(P322="",0,VLOOKUP(E322,'Points Allocation'!$I$49:$M$59,2+P322,0))</f>
        <v>0</v>
      </c>
      <c r="AE322" s="12">
        <f>IF(Q322="",0,VLOOKUP(E322,'Points Allocation'!$I$63:$M$73,2+Q322,0))</f>
        <v>0</v>
      </c>
      <c r="AF322" s="12">
        <f>IF(R322="",0,VLOOKUP(E322,'Points Allocation'!$I$77:$M$87,2+R322,0))</f>
        <v>0</v>
      </c>
      <c r="AG322" s="36">
        <f t="shared" si="53"/>
        <v>0</v>
      </c>
      <c r="AH322" s="14">
        <f t="shared" si="62"/>
        <v>0</v>
      </c>
      <c r="AI322" s="17">
        <v>1</v>
      </c>
      <c r="AJ322" s="47">
        <f t="shared" si="63"/>
        <v>450</v>
      </c>
      <c r="AK322" s="27" t="str">
        <f t="shared" si="55"/>
        <v>False</v>
      </c>
      <c r="AL322" s="27">
        <f t="shared" si="64"/>
        <v>0</v>
      </c>
    </row>
    <row r="323" spans="1:38" s="24" customFormat="1">
      <c r="A323" s="13" t="s">
        <v>207</v>
      </c>
      <c r="B323" s="13" t="s">
        <v>168</v>
      </c>
      <c r="C323" s="13" t="s">
        <v>64</v>
      </c>
      <c r="D323" s="27"/>
      <c r="E323" s="13">
        <v>16</v>
      </c>
      <c r="F323" s="13">
        <v>3</v>
      </c>
      <c r="G323" s="13">
        <v>3</v>
      </c>
      <c r="H323" s="13">
        <v>3</v>
      </c>
      <c r="I323" s="13">
        <v>3</v>
      </c>
      <c r="J323" s="39"/>
      <c r="K323" s="39"/>
      <c r="L323" s="39"/>
      <c r="M323" s="39"/>
      <c r="N323" s="39"/>
      <c r="O323" s="39"/>
      <c r="P323" s="39"/>
      <c r="Q323" s="39"/>
      <c r="R323" s="39"/>
      <c r="S323" s="12">
        <f>IF(F323="",0,VLOOKUP(E323,'Points Allocation'!$B$7:$F$17,2+F323,0))</f>
        <v>60</v>
      </c>
      <c r="T323" s="12">
        <f>IF(G323="",0,VLOOKUP(E323,'Points Allocation'!$B$21:$F$31,2+G323,0))</f>
        <v>80</v>
      </c>
      <c r="U323" s="12">
        <f>IF(H323="",0,VLOOKUP(E323,'Points Allocation'!$B$35:$F$47,2+H323,0))</f>
        <v>100</v>
      </c>
      <c r="V323" s="12">
        <f>IF(I323="",0,VLOOKUP(E323,'Points Allocation'!$B$49:$F$59,2+I323,0))</f>
        <v>120</v>
      </c>
      <c r="W323" s="12">
        <f>IF(J323="",0,VLOOKUP(E323,'Points Allocation'!$B$63:$F$73,2+J323,0))</f>
        <v>0</v>
      </c>
      <c r="X323" s="12">
        <f>IF(K323="",0,VLOOKUP(E323,'Points Allocation'!$B$77:$F$87,2+K323,0))</f>
        <v>0</v>
      </c>
      <c r="Y323" s="12">
        <f>IF(L323="",0,VLOOKUP(E323,'Points Allocation'!$B$91:$F$101,2+L323,0))</f>
        <v>0</v>
      </c>
      <c r="Z323" s="36">
        <f t="shared" ref="Z323" si="71">SUM(S323:Y323)</f>
        <v>360</v>
      </c>
      <c r="AA323" s="12">
        <f>IF(M323="",0,VLOOKUP(E323,'Points Allocation'!$I$7:$M$17,2+M323,0))</f>
        <v>0</v>
      </c>
      <c r="AB323" s="12">
        <f>IF(N323="",0,VLOOKUP(E323,'Points Allocation'!$I$21:$M$31,2+N323,0))</f>
        <v>0</v>
      </c>
      <c r="AC323" s="12">
        <f>IF(O323="",0,VLOOKUP(E323,'Points Allocation'!$I$35:$M$45,2+O323,0))</f>
        <v>0</v>
      </c>
      <c r="AD323" s="12">
        <f>IF(P323="",0,VLOOKUP(E323,'Points Allocation'!$I$49:$M$59,2+P323,0))</f>
        <v>0</v>
      </c>
      <c r="AE323" s="12">
        <f>IF(Q323="",0,VLOOKUP(E323,'Points Allocation'!$I$63:$M$73,2+Q323,0))</f>
        <v>0</v>
      </c>
      <c r="AF323" s="12">
        <f>IF(R323="",0,VLOOKUP(E323,'Points Allocation'!$I$77:$M$87,2+R323,0))</f>
        <v>0</v>
      </c>
      <c r="AG323" s="36">
        <f t="shared" ref="AG323" si="72">SUM(AA323:AF323)</f>
        <v>0</v>
      </c>
      <c r="AH323" s="14">
        <f t="shared" ref="AH323" si="73">IF(AK323="False",0,-AL323)</f>
        <v>0</v>
      </c>
      <c r="AI323" s="17">
        <v>1</v>
      </c>
      <c r="AJ323" s="47">
        <f t="shared" ref="AJ323" si="74">(SUM(Z323,AG323,AH323))*AI323</f>
        <v>360</v>
      </c>
      <c r="AK323" s="27" t="str">
        <f t="shared" ref="AK323" si="75">IF(AND(COUNT(M323:R323)&gt;0,COUNT(F323:L323)&gt;1),"True","False")</f>
        <v>False</v>
      </c>
      <c r="AL323" s="27">
        <f t="shared" ref="AL323" si="76">IF(AG323&gt;U323,U323,AG323)</f>
        <v>0</v>
      </c>
    </row>
    <row r="324" spans="1:38" s="24" customFormat="1">
      <c r="A324" s="49" t="s">
        <v>207</v>
      </c>
      <c r="B324" s="13" t="s">
        <v>169</v>
      </c>
      <c r="C324" s="13" t="s">
        <v>64</v>
      </c>
      <c r="D324" s="27"/>
      <c r="E324" s="13">
        <v>16</v>
      </c>
      <c r="F324" s="13">
        <v>3</v>
      </c>
      <c r="G324" s="13">
        <v>3</v>
      </c>
      <c r="H324" s="13">
        <v>3</v>
      </c>
      <c r="I324" s="13">
        <v>3</v>
      </c>
      <c r="J324" s="39"/>
      <c r="K324" s="39"/>
      <c r="L324" s="39"/>
      <c r="M324" s="39"/>
      <c r="N324" s="39"/>
      <c r="O324" s="39"/>
      <c r="P324" s="39"/>
      <c r="Q324" s="39"/>
      <c r="R324" s="39"/>
      <c r="S324" s="12">
        <f>IF(F324="",0,VLOOKUP(E324,'Points Allocation'!$B$7:$F$17,2+F324,0))</f>
        <v>60</v>
      </c>
      <c r="T324" s="12">
        <f>IF(G324="",0,VLOOKUP(E324,'Points Allocation'!$B$21:$F$31,2+G324,0))</f>
        <v>80</v>
      </c>
      <c r="U324" s="12">
        <f>IF(H324="",0,VLOOKUP(E324,'Points Allocation'!$B$35:$F$47,2+H324,0))</f>
        <v>100</v>
      </c>
      <c r="V324" s="12">
        <f>IF(I324="",0,VLOOKUP(E324,'Points Allocation'!$B$49:$F$59,2+I324,0))</f>
        <v>120</v>
      </c>
      <c r="W324" s="12">
        <f>IF(J324="",0,VLOOKUP(E324,'Points Allocation'!$B$63:$F$73,2+J324,0))</f>
        <v>0</v>
      </c>
      <c r="X324" s="12">
        <f>IF(K324="",0,VLOOKUP(E324,'Points Allocation'!$B$77:$F$87,2+K324,0))</f>
        <v>0</v>
      </c>
      <c r="Y324" s="12">
        <f>IF(L324="",0,VLOOKUP(E324,'Points Allocation'!$B$91:$F$101,2+L324,0))</f>
        <v>0</v>
      </c>
      <c r="Z324" s="36">
        <f t="shared" ref="Z324" si="77">SUM(S324:Y324)</f>
        <v>360</v>
      </c>
      <c r="AA324" s="12">
        <f>IF(M324="",0,VLOOKUP(E324,'Points Allocation'!$I$7:$M$17,2+M324,0))</f>
        <v>0</v>
      </c>
      <c r="AB324" s="12">
        <f>IF(N324="",0,VLOOKUP(E324,'Points Allocation'!$I$21:$M$31,2+N324,0))</f>
        <v>0</v>
      </c>
      <c r="AC324" s="12">
        <f>IF(O324="",0,VLOOKUP(E324,'Points Allocation'!$I$35:$M$45,2+O324,0))</f>
        <v>0</v>
      </c>
      <c r="AD324" s="12">
        <f>IF(P324="",0,VLOOKUP(E324,'Points Allocation'!$I$49:$M$59,2+P324,0))</f>
        <v>0</v>
      </c>
      <c r="AE324" s="12">
        <f>IF(Q324="",0,VLOOKUP(E324,'Points Allocation'!$I$63:$M$73,2+Q324,0))</f>
        <v>0</v>
      </c>
      <c r="AF324" s="12">
        <f>IF(R324="",0,VLOOKUP(E324,'Points Allocation'!$I$77:$M$87,2+R324,0))</f>
        <v>0</v>
      </c>
      <c r="AG324" s="36">
        <f t="shared" ref="AG324" si="78">SUM(AA324:AF324)</f>
        <v>0</v>
      </c>
      <c r="AH324" s="14">
        <f t="shared" ref="AH324" si="79">IF(AK324="False",0,-AL324)</f>
        <v>0</v>
      </c>
      <c r="AI324" s="17">
        <v>1</v>
      </c>
      <c r="AJ324" s="47">
        <f t="shared" ref="AJ324" si="80">(SUM(Z324,AG324,AH324))*AI324</f>
        <v>360</v>
      </c>
      <c r="AK324" s="27" t="str">
        <f t="shared" ref="AK324" si="81">IF(AND(COUNT(M324:R324)&gt;0,COUNT(F324:L324)&gt;1),"True","False")</f>
        <v>False</v>
      </c>
      <c r="AL324" s="27">
        <f t="shared" ref="AL324" si="82">IF(AG324&gt;U324,U324,AG324)</f>
        <v>0</v>
      </c>
    </row>
    <row r="325" spans="1:38" s="24" customFormat="1">
      <c r="A325" s="13" t="s">
        <v>208</v>
      </c>
      <c r="B325" s="13" t="s">
        <v>168</v>
      </c>
      <c r="C325" s="13" t="s">
        <v>64</v>
      </c>
      <c r="D325" s="27"/>
      <c r="E325" s="13">
        <v>16</v>
      </c>
      <c r="F325" s="13">
        <v>3</v>
      </c>
      <c r="G325" s="13">
        <v>0</v>
      </c>
      <c r="H325" s="39"/>
      <c r="I325" s="39"/>
      <c r="J325" s="39"/>
      <c r="K325" s="39"/>
      <c r="L325" s="39"/>
      <c r="M325" s="39"/>
      <c r="N325" s="13">
        <v>0</v>
      </c>
      <c r="O325" s="39"/>
      <c r="P325" s="39"/>
      <c r="Q325" s="39"/>
      <c r="R325" s="39"/>
      <c r="S325" s="12">
        <f>IF(F325="",0,VLOOKUP(E325,'Points Allocation'!$B$7:$F$17,2+F325,0))</f>
        <v>60</v>
      </c>
      <c r="T325" s="12">
        <f>IF(G325="",0,VLOOKUP(E325,'Points Allocation'!$B$21:$F$31,2+G325,0))</f>
        <v>20</v>
      </c>
      <c r="U325" s="12">
        <f>IF(H325="",0,VLOOKUP(E325,'Points Allocation'!$B$35:$F$47,2+H325,0))</f>
        <v>0</v>
      </c>
      <c r="V325" s="12">
        <f>IF(I325="",0,VLOOKUP(E325,'Points Allocation'!$B$49:$F$59,2+I325,0))</f>
        <v>0</v>
      </c>
      <c r="W325" s="12">
        <f>IF(J325="",0,VLOOKUP(E325,'Points Allocation'!$B$63:$F$73,2+J325,0))</f>
        <v>0</v>
      </c>
      <c r="X325" s="12">
        <f>IF(K325="",0,VLOOKUP(E325,'Points Allocation'!$B$77:$F$87,2+K325,0))</f>
        <v>0</v>
      </c>
      <c r="Y325" s="12">
        <f>IF(L325="",0,VLOOKUP(E325,'Points Allocation'!$B$91:$F$101,2+L325,0))</f>
        <v>0</v>
      </c>
      <c r="Z325" s="36">
        <f t="shared" ref="Z325:Z337" si="83">SUM(S325:Y325)</f>
        <v>80</v>
      </c>
      <c r="AA325" s="12">
        <f>IF(M325="",0,VLOOKUP(E325,'Points Allocation'!$I$7:$M$17,2+M325,0))</f>
        <v>0</v>
      </c>
      <c r="AB325" s="12">
        <f>IF(N325="",0,VLOOKUP(E325,'Points Allocation'!$I$21:$M$31,2+N325,0))</f>
        <v>15</v>
      </c>
      <c r="AC325" s="12">
        <f>IF(O325="",0,VLOOKUP(E325,'Points Allocation'!$I$35:$M$45,2+O325,0))</f>
        <v>0</v>
      </c>
      <c r="AD325" s="12">
        <f>IF(P325="",0,VLOOKUP(E325,'Points Allocation'!$I$49:$M$59,2+P325,0))</f>
        <v>0</v>
      </c>
      <c r="AE325" s="12">
        <f>IF(Q325="",0,VLOOKUP(E325,'Points Allocation'!$I$63:$M$73,2+Q325,0))</f>
        <v>0</v>
      </c>
      <c r="AF325" s="12">
        <f>IF(R325="",0,VLOOKUP(E325,'Points Allocation'!$I$77:$M$87,2+R325,0))</f>
        <v>0</v>
      </c>
      <c r="AG325" s="36">
        <f t="shared" ref="AG325:AG337" si="84">SUM(AA325:AF325)</f>
        <v>15</v>
      </c>
      <c r="AH325" s="14">
        <f t="shared" ref="AH325:AH337" si="85">IF(AK325="False",0,-AL325)</f>
        <v>-15</v>
      </c>
      <c r="AI325" s="17">
        <v>1</v>
      </c>
      <c r="AJ325" s="47">
        <f t="shared" ref="AJ325:AJ337" si="86">(SUM(Z325,AG325,AH325))*AI325</f>
        <v>80</v>
      </c>
      <c r="AK325" s="27" t="str">
        <f t="shared" ref="AK325:AK337" si="87">IF(AND(COUNT(M325:R325)&gt;0,COUNT(F325:L325)&gt;1),"True","False")</f>
        <v>True</v>
      </c>
      <c r="AL325" s="27">
        <f>IF(AG325&gt;S325,U325,AG325)</f>
        <v>15</v>
      </c>
    </row>
    <row r="326" spans="1:38" s="24" customFormat="1">
      <c r="A326" s="13" t="s">
        <v>209</v>
      </c>
      <c r="B326" s="13" t="s">
        <v>168</v>
      </c>
      <c r="C326" s="13" t="s">
        <v>64</v>
      </c>
      <c r="D326" s="27"/>
      <c r="E326" s="13">
        <v>16</v>
      </c>
      <c r="F326" s="13">
        <v>3</v>
      </c>
      <c r="G326" s="13">
        <v>3</v>
      </c>
      <c r="H326" s="13">
        <v>1</v>
      </c>
      <c r="I326" s="39"/>
      <c r="J326" s="39"/>
      <c r="K326" s="39"/>
      <c r="L326" s="39"/>
      <c r="M326" s="39"/>
      <c r="N326" s="39"/>
      <c r="O326" s="39"/>
      <c r="P326" s="39"/>
      <c r="Q326" s="39"/>
      <c r="R326" s="39"/>
      <c r="S326" s="12">
        <f>IF(F326="",0,VLOOKUP(E326,'Points Allocation'!$B$7:$F$17,2+F326,0))</f>
        <v>60</v>
      </c>
      <c r="T326" s="12">
        <f>IF(G326="",0,VLOOKUP(E326,'Points Allocation'!$B$21:$F$31,2+G326,0))</f>
        <v>80</v>
      </c>
      <c r="U326" s="12">
        <f>IF(H326="",0,VLOOKUP(E326,'Points Allocation'!$B$35:$F$47,2+H326,0))</f>
        <v>50</v>
      </c>
      <c r="V326" s="12">
        <f>IF(I326="",0,VLOOKUP(E326,'Points Allocation'!$B$49:$F$59,2+I326,0))</f>
        <v>0</v>
      </c>
      <c r="W326" s="12">
        <f>IF(J326="",0,VLOOKUP(E326,'Points Allocation'!$B$63:$F$73,2+J326,0))</f>
        <v>0</v>
      </c>
      <c r="X326" s="12">
        <f>IF(K326="",0,VLOOKUP(E326,'Points Allocation'!$B$77:$F$87,2+K326,0))</f>
        <v>0</v>
      </c>
      <c r="Y326" s="12">
        <f>IF(L326="",0,VLOOKUP(E326,'Points Allocation'!$B$91:$F$101,2+L326,0))</f>
        <v>0</v>
      </c>
      <c r="Z326" s="36">
        <f t="shared" si="83"/>
        <v>190</v>
      </c>
      <c r="AA326" s="12">
        <f>IF(M326="",0,VLOOKUP(E326,'Points Allocation'!$I$7:$M$17,2+M326,0))</f>
        <v>0</v>
      </c>
      <c r="AB326" s="12">
        <f>IF(N326="",0,VLOOKUP(E326,'Points Allocation'!$I$21:$M$31,2+N326,0))</f>
        <v>0</v>
      </c>
      <c r="AC326" s="12">
        <f>IF(O326="",0,VLOOKUP(E326,'Points Allocation'!$I$35:$M$45,2+O326,0))</f>
        <v>0</v>
      </c>
      <c r="AD326" s="12">
        <f>IF(P326="",0,VLOOKUP(E326,'Points Allocation'!$I$49:$M$59,2+P326,0))</f>
        <v>0</v>
      </c>
      <c r="AE326" s="12">
        <f>IF(Q326="",0,VLOOKUP(E326,'Points Allocation'!$I$63:$M$73,2+Q326,0))</f>
        <v>0</v>
      </c>
      <c r="AF326" s="12">
        <f>IF(R326="",0,VLOOKUP(E326,'Points Allocation'!$I$77:$M$87,2+R326,0))</f>
        <v>0</v>
      </c>
      <c r="AG326" s="36">
        <f t="shared" si="84"/>
        <v>0</v>
      </c>
      <c r="AH326" s="14">
        <f t="shared" si="85"/>
        <v>0</v>
      </c>
      <c r="AI326" s="17">
        <v>1</v>
      </c>
      <c r="AJ326" s="47">
        <f t="shared" si="86"/>
        <v>190</v>
      </c>
      <c r="AK326" s="27" t="str">
        <f t="shared" si="87"/>
        <v>False</v>
      </c>
      <c r="AL326" s="27">
        <f t="shared" ref="AL326:AL337" si="88">IF(AG326&gt;U326,U326,AG326)</f>
        <v>0</v>
      </c>
    </row>
    <row r="327" spans="1:38" s="24" customFormat="1">
      <c r="A327" s="49" t="s">
        <v>209</v>
      </c>
      <c r="B327" s="13" t="s">
        <v>170</v>
      </c>
      <c r="C327" s="13" t="s">
        <v>64</v>
      </c>
      <c r="D327" s="27"/>
      <c r="E327" s="13">
        <v>16</v>
      </c>
      <c r="F327" s="13">
        <v>3</v>
      </c>
      <c r="G327" s="13">
        <v>3</v>
      </c>
      <c r="H327" s="13">
        <v>1</v>
      </c>
      <c r="I327" s="39"/>
      <c r="J327" s="39"/>
      <c r="K327" s="39"/>
      <c r="L327" s="39"/>
      <c r="M327" s="39"/>
      <c r="N327" s="39"/>
      <c r="O327" s="39"/>
      <c r="P327" s="39"/>
      <c r="Q327" s="39"/>
      <c r="R327" s="39"/>
      <c r="S327" s="12">
        <f>IF(F327="",0,VLOOKUP(E327,'Points Allocation'!$B$7:$F$17,2+F327,0))</f>
        <v>60</v>
      </c>
      <c r="T327" s="12">
        <f>IF(G327="",0,VLOOKUP(E327,'Points Allocation'!$B$21:$F$31,2+G327,0))</f>
        <v>80</v>
      </c>
      <c r="U327" s="12">
        <f>IF(H327="",0,VLOOKUP(E327,'Points Allocation'!$B$35:$F$47,2+H327,0))</f>
        <v>50</v>
      </c>
      <c r="V327" s="12">
        <f>IF(I327="",0,VLOOKUP(E327,'Points Allocation'!$B$49:$F$59,2+I327,0))</f>
        <v>0</v>
      </c>
      <c r="W327" s="12">
        <f>IF(J327="",0,VLOOKUP(E327,'Points Allocation'!$B$63:$F$73,2+J327,0))</f>
        <v>0</v>
      </c>
      <c r="X327" s="12">
        <f>IF(K327="",0,VLOOKUP(E327,'Points Allocation'!$B$77:$F$87,2+K327,0))</f>
        <v>0</v>
      </c>
      <c r="Y327" s="12">
        <f>IF(L327="",0,VLOOKUP(E327,'Points Allocation'!$B$91:$F$101,2+L327,0))</f>
        <v>0</v>
      </c>
      <c r="Z327" s="36">
        <f t="shared" ref="Z327" si="89">SUM(S327:Y327)</f>
        <v>190</v>
      </c>
      <c r="AA327" s="12">
        <f>IF(M327="",0,VLOOKUP(E327,'Points Allocation'!$I$7:$M$17,2+M327,0))</f>
        <v>0</v>
      </c>
      <c r="AB327" s="12">
        <f>IF(N327="",0,VLOOKUP(E327,'Points Allocation'!$I$21:$M$31,2+N327,0))</f>
        <v>0</v>
      </c>
      <c r="AC327" s="12">
        <f>IF(O327="",0,VLOOKUP(E327,'Points Allocation'!$I$35:$M$45,2+O327,0))</f>
        <v>0</v>
      </c>
      <c r="AD327" s="12">
        <f>IF(P327="",0,VLOOKUP(E327,'Points Allocation'!$I$49:$M$59,2+P327,0))</f>
        <v>0</v>
      </c>
      <c r="AE327" s="12">
        <f>IF(Q327="",0,VLOOKUP(E327,'Points Allocation'!$I$63:$M$73,2+Q327,0))</f>
        <v>0</v>
      </c>
      <c r="AF327" s="12">
        <f>IF(R327="",0,VLOOKUP(E327,'Points Allocation'!$I$77:$M$87,2+R327,0))</f>
        <v>0</v>
      </c>
      <c r="AG327" s="36">
        <f t="shared" ref="AG327" si="90">SUM(AA327:AF327)</f>
        <v>0</v>
      </c>
      <c r="AH327" s="14">
        <f t="shared" ref="AH327" si="91">IF(AK327="False",0,-AL327)</f>
        <v>0</v>
      </c>
      <c r="AI327" s="17">
        <v>1</v>
      </c>
      <c r="AJ327" s="47">
        <f t="shared" ref="AJ327" si="92">(SUM(Z327,AG327,AH327))*AI327</f>
        <v>190</v>
      </c>
      <c r="AK327" s="27" t="str">
        <f t="shared" ref="AK327" si="93">IF(AND(COUNT(M327:R327)&gt;0,COUNT(F327:L327)&gt;1),"True","False")</f>
        <v>False</v>
      </c>
      <c r="AL327" s="27">
        <f t="shared" ref="AL327" si="94">IF(AG327&gt;U327,U327,AG327)</f>
        <v>0</v>
      </c>
    </row>
    <row r="328" spans="1:38" s="24" customFormat="1">
      <c r="A328" s="13" t="s">
        <v>210</v>
      </c>
      <c r="B328" s="13" t="s">
        <v>168</v>
      </c>
      <c r="C328" s="13" t="s">
        <v>64</v>
      </c>
      <c r="D328" s="27"/>
      <c r="E328" s="13">
        <v>16</v>
      </c>
      <c r="F328" s="13">
        <v>3</v>
      </c>
      <c r="G328" s="13">
        <v>2</v>
      </c>
      <c r="H328" s="39"/>
      <c r="I328" s="39"/>
      <c r="J328" s="39"/>
      <c r="K328" s="39"/>
      <c r="L328" s="39"/>
      <c r="M328" s="39"/>
      <c r="N328" s="13">
        <v>3</v>
      </c>
      <c r="O328" s="13">
        <v>1</v>
      </c>
      <c r="P328" s="39"/>
      <c r="Q328" s="39"/>
      <c r="R328" s="39"/>
      <c r="S328" s="12">
        <f>IF(F328="",0,VLOOKUP(E328,'Points Allocation'!$B$7:$F$17,2+F328,0))</f>
        <v>60</v>
      </c>
      <c r="T328" s="12">
        <f>IF(G328="",0,VLOOKUP(E328,'Points Allocation'!$B$21:$F$31,2+G328,0))</f>
        <v>60</v>
      </c>
      <c r="U328" s="12">
        <f>IF(H328="",0,VLOOKUP(E328,'Points Allocation'!$B$35:$F$47,2+H328,0))</f>
        <v>0</v>
      </c>
      <c r="V328" s="12">
        <f>IF(I328="",0,VLOOKUP(E328,'Points Allocation'!$B$49:$F$59,2+I328,0))</f>
        <v>0</v>
      </c>
      <c r="W328" s="12">
        <f>IF(J328="",0,VLOOKUP(E328,'Points Allocation'!$B$63:$F$73,2+J328,0))</f>
        <v>0</v>
      </c>
      <c r="X328" s="12">
        <f>IF(K328="",0,VLOOKUP(E328,'Points Allocation'!$B$77:$F$87,2+K328,0))</f>
        <v>0</v>
      </c>
      <c r="Y328" s="12">
        <f>IF(L328="",0,VLOOKUP(E328,'Points Allocation'!$B$91:$F$101,2+L328,0))</f>
        <v>0</v>
      </c>
      <c r="Z328" s="36">
        <f t="shared" si="83"/>
        <v>120</v>
      </c>
      <c r="AA328" s="12">
        <f>IF(M328="",0,VLOOKUP(E328,'Points Allocation'!$I$7:$M$17,2+M328,0))</f>
        <v>0</v>
      </c>
      <c r="AB328" s="12">
        <f>IF(N328="",0,VLOOKUP(E328,'Points Allocation'!$I$21:$M$31,2+N328,0))</f>
        <v>30</v>
      </c>
      <c r="AC328" s="12">
        <f>IF(O328="",0,VLOOKUP(E328,'Points Allocation'!$I$35:$M$45,2+O328,0))</f>
        <v>25</v>
      </c>
      <c r="AD328" s="12">
        <f>IF(P328="",0,VLOOKUP(E328,'Points Allocation'!$I$49:$M$59,2+P328,0))</f>
        <v>0</v>
      </c>
      <c r="AE328" s="12">
        <f>IF(Q328="",0,VLOOKUP(E328,'Points Allocation'!$I$63:$M$73,2+Q328,0))</f>
        <v>0</v>
      </c>
      <c r="AF328" s="12">
        <f>IF(R328="",0,VLOOKUP(E328,'Points Allocation'!$I$77:$M$87,2+R328,0))</f>
        <v>0</v>
      </c>
      <c r="AG328" s="36">
        <f t="shared" si="84"/>
        <v>55</v>
      </c>
      <c r="AH328" s="14">
        <f t="shared" si="85"/>
        <v>-55</v>
      </c>
      <c r="AI328" s="17">
        <v>1</v>
      </c>
      <c r="AJ328" s="47">
        <f t="shared" si="86"/>
        <v>120</v>
      </c>
      <c r="AK328" s="27" t="str">
        <f t="shared" si="87"/>
        <v>True</v>
      </c>
      <c r="AL328" s="27">
        <f>IF(AG328&gt;S328,U328,AG328)</f>
        <v>55</v>
      </c>
    </row>
    <row r="329" spans="1:38" s="24" customFormat="1">
      <c r="A329" s="49" t="s">
        <v>210</v>
      </c>
      <c r="B329" s="13" t="s">
        <v>169</v>
      </c>
      <c r="C329" s="13" t="s">
        <v>64</v>
      </c>
      <c r="D329" s="27"/>
      <c r="E329" s="13">
        <v>16</v>
      </c>
      <c r="F329" s="13">
        <v>3</v>
      </c>
      <c r="G329" s="13">
        <v>2</v>
      </c>
      <c r="H329" s="39"/>
      <c r="I329" s="39"/>
      <c r="J329" s="39"/>
      <c r="K329" s="39"/>
      <c r="L329" s="39"/>
      <c r="M329" s="39"/>
      <c r="N329" s="13">
        <v>3</v>
      </c>
      <c r="O329" s="13">
        <v>1</v>
      </c>
      <c r="P329" s="39"/>
      <c r="Q329" s="39"/>
      <c r="R329" s="39"/>
      <c r="S329" s="12">
        <f>IF(F329="",0,VLOOKUP(E329,'Points Allocation'!$B$7:$F$17,2+F329,0))</f>
        <v>60</v>
      </c>
      <c r="T329" s="12">
        <f>IF(G329="",0,VLOOKUP(E329,'Points Allocation'!$B$21:$F$31,2+G329,0))</f>
        <v>60</v>
      </c>
      <c r="U329" s="12">
        <f>IF(H329="",0,VLOOKUP(E329,'Points Allocation'!$B$35:$F$47,2+H329,0))</f>
        <v>0</v>
      </c>
      <c r="V329" s="12">
        <f>IF(I329="",0,VLOOKUP(E329,'Points Allocation'!$B$49:$F$59,2+I329,0))</f>
        <v>0</v>
      </c>
      <c r="W329" s="12">
        <f>IF(J329="",0,VLOOKUP(E329,'Points Allocation'!$B$63:$F$73,2+J329,0))</f>
        <v>0</v>
      </c>
      <c r="X329" s="12">
        <f>IF(K329="",0,VLOOKUP(E329,'Points Allocation'!$B$77:$F$87,2+K329,0))</f>
        <v>0</v>
      </c>
      <c r="Y329" s="12">
        <f>IF(L329="",0,VLOOKUP(E329,'Points Allocation'!$B$91:$F$101,2+L329,0))</f>
        <v>0</v>
      </c>
      <c r="Z329" s="36">
        <f t="shared" ref="Z329" si="95">SUM(S329:Y329)</f>
        <v>120</v>
      </c>
      <c r="AA329" s="12">
        <f>IF(M329="",0,VLOOKUP(E329,'Points Allocation'!$I$7:$M$17,2+M329,0))</f>
        <v>0</v>
      </c>
      <c r="AB329" s="12">
        <f>IF(N329="",0,VLOOKUP(E329,'Points Allocation'!$I$21:$M$31,2+N329,0))</f>
        <v>30</v>
      </c>
      <c r="AC329" s="12">
        <f>IF(O329="",0,VLOOKUP(E329,'Points Allocation'!$I$35:$M$45,2+O329,0))</f>
        <v>25</v>
      </c>
      <c r="AD329" s="12">
        <f>IF(P329="",0,VLOOKUP(E329,'Points Allocation'!$I$49:$M$59,2+P329,0))</f>
        <v>0</v>
      </c>
      <c r="AE329" s="12">
        <f>IF(Q329="",0,VLOOKUP(E329,'Points Allocation'!$I$63:$M$73,2+Q329,0))</f>
        <v>0</v>
      </c>
      <c r="AF329" s="12">
        <f>IF(R329="",0,VLOOKUP(E329,'Points Allocation'!$I$77:$M$87,2+R329,0))</f>
        <v>0</v>
      </c>
      <c r="AG329" s="36">
        <f t="shared" ref="AG329" si="96">SUM(AA329:AF329)</f>
        <v>55</v>
      </c>
      <c r="AH329" s="14">
        <f t="shared" ref="AH329" si="97">IF(AK329="False",0,-AL329)</f>
        <v>-55</v>
      </c>
      <c r="AI329" s="17">
        <v>1</v>
      </c>
      <c r="AJ329" s="47">
        <f t="shared" ref="AJ329" si="98">(SUM(Z329,AG329,AH329))*AI329</f>
        <v>120</v>
      </c>
      <c r="AK329" s="27" t="str">
        <f t="shared" ref="AK329" si="99">IF(AND(COUNT(M329:R329)&gt;0,COUNT(F329:L329)&gt;1),"True","False")</f>
        <v>True</v>
      </c>
      <c r="AL329" s="27">
        <f>IF(AG329&gt;S329,U329,AG329)</f>
        <v>55</v>
      </c>
    </row>
    <row r="330" spans="1:38" s="24" customFormat="1">
      <c r="A330" s="13" t="s">
        <v>296</v>
      </c>
      <c r="B330" s="13" t="s">
        <v>168</v>
      </c>
      <c r="C330" s="13" t="s">
        <v>64</v>
      </c>
      <c r="D330" s="27"/>
      <c r="E330" s="13">
        <v>16</v>
      </c>
      <c r="F330" s="13">
        <v>3</v>
      </c>
      <c r="G330" s="13">
        <v>1</v>
      </c>
      <c r="H330" s="39"/>
      <c r="I330" s="39"/>
      <c r="J330" s="39"/>
      <c r="K330" s="39"/>
      <c r="L330" s="39"/>
      <c r="M330" s="39"/>
      <c r="N330" s="13">
        <v>3</v>
      </c>
      <c r="O330" s="13">
        <v>3</v>
      </c>
      <c r="P330" s="39"/>
      <c r="Q330" s="39"/>
      <c r="R330" s="39"/>
      <c r="S330" s="12">
        <f>IF(F330="",0,VLOOKUP(E330,'Points Allocation'!$B$7:$F$17,2+F330,0))</f>
        <v>60</v>
      </c>
      <c r="T330" s="12">
        <f>IF(G330="",0,VLOOKUP(E330,'Points Allocation'!$B$21:$F$31,2+G330,0))</f>
        <v>40</v>
      </c>
      <c r="U330" s="12">
        <f>IF(H330="",0,VLOOKUP(E330,'Points Allocation'!$B$35:$F$47,2+H330,0))</f>
        <v>0</v>
      </c>
      <c r="V330" s="12">
        <f>IF(I330="",0,VLOOKUP(E330,'Points Allocation'!$B$49:$F$59,2+I330,0))</f>
        <v>0</v>
      </c>
      <c r="W330" s="12">
        <f>IF(J330="",0,VLOOKUP(E330,'Points Allocation'!$B$63:$F$73,2+J330,0))</f>
        <v>0</v>
      </c>
      <c r="X330" s="12">
        <f>IF(K330="",0,VLOOKUP(E330,'Points Allocation'!$B$77:$F$87,2+K330,0))</f>
        <v>0</v>
      </c>
      <c r="Y330" s="12">
        <f>IF(L330="",0,VLOOKUP(E330,'Points Allocation'!$B$91:$F$101,2+L330,0))</f>
        <v>0</v>
      </c>
      <c r="Z330" s="36">
        <f t="shared" si="83"/>
        <v>100</v>
      </c>
      <c r="AA330" s="12">
        <f>IF(M330="",0,VLOOKUP(E330,'Points Allocation'!$I$7:$M$17,2+M330,0))</f>
        <v>0</v>
      </c>
      <c r="AB330" s="12">
        <f>IF(N330="",0,VLOOKUP(E330,'Points Allocation'!$I$21:$M$31,2+N330,0))</f>
        <v>30</v>
      </c>
      <c r="AC330" s="12">
        <f>IF(O330="",0,VLOOKUP(E330,'Points Allocation'!$I$35:$M$45,2+O330,0))</f>
        <v>35</v>
      </c>
      <c r="AD330" s="12">
        <f>IF(P330="",0,VLOOKUP(E330,'Points Allocation'!$I$49:$M$59,2+P330,0))</f>
        <v>0</v>
      </c>
      <c r="AE330" s="12">
        <f>IF(Q330="",0,VLOOKUP(E330,'Points Allocation'!$I$63:$M$73,2+Q330,0))</f>
        <v>0</v>
      </c>
      <c r="AF330" s="12">
        <f>IF(R330="",0,VLOOKUP(E330,'Points Allocation'!$I$77:$M$87,2+R330,0))</f>
        <v>0</v>
      </c>
      <c r="AG330" s="36">
        <f t="shared" si="84"/>
        <v>65</v>
      </c>
      <c r="AH330" s="14">
        <f t="shared" si="85"/>
        <v>-60</v>
      </c>
      <c r="AI330" s="17">
        <v>1</v>
      </c>
      <c r="AJ330" s="47">
        <f t="shared" si="86"/>
        <v>105</v>
      </c>
      <c r="AK330" s="27" t="str">
        <f t="shared" si="87"/>
        <v>True</v>
      </c>
      <c r="AL330" s="27">
        <f>IF(AG330&gt;S330,S330,AG330)</f>
        <v>60</v>
      </c>
    </row>
    <row r="331" spans="1:38" s="24" customFormat="1">
      <c r="A331" s="49" t="s">
        <v>296</v>
      </c>
      <c r="B331" s="13" t="s">
        <v>169</v>
      </c>
      <c r="C331" s="13" t="s">
        <v>64</v>
      </c>
      <c r="D331" s="27"/>
      <c r="E331" s="13">
        <v>16</v>
      </c>
      <c r="F331" s="13">
        <v>3</v>
      </c>
      <c r="G331" s="13">
        <v>1</v>
      </c>
      <c r="H331" s="39"/>
      <c r="I331" s="39"/>
      <c r="J331" s="39"/>
      <c r="K331" s="39"/>
      <c r="L331" s="39"/>
      <c r="M331" s="39"/>
      <c r="N331" s="13">
        <v>3</v>
      </c>
      <c r="O331" s="13">
        <v>3</v>
      </c>
      <c r="P331" s="39"/>
      <c r="Q331" s="39"/>
      <c r="R331" s="39"/>
      <c r="S331" s="12">
        <f>IF(F331="",0,VLOOKUP(E331,'Points Allocation'!$B$7:$F$17,2+F331,0))</f>
        <v>60</v>
      </c>
      <c r="T331" s="12">
        <f>IF(G331="",0,VLOOKUP(E331,'Points Allocation'!$B$21:$F$31,2+G331,0))</f>
        <v>40</v>
      </c>
      <c r="U331" s="12">
        <f>IF(H331="",0,VLOOKUP(E331,'Points Allocation'!$B$35:$F$47,2+H331,0))</f>
        <v>0</v>
      </c>
      <c r="V331" s="12">
        <f>IF(I331="",0,VLOOKUP(E331,'Points Allocation'!$B$49:$F$59,2+I331,0))</f>
        <v>0</v>
      </c>
      <c r="W331" s="12">
        <f>IF(J331="",0,VLOOKUP(E331,'Points Allocation'!$B$63:$F$73,2+J331,0))</f>
        <v>0</v>
      </c>
      <c r="X331" s="12">
        <f>IF(K331="",0,VLOOKUP(E331,'Points Allocation'!$B$77:$F$87,2+K331,0))</f>
        <v>0</v>
      </c>
      <c r="Y331" s="12">
        <f>IF(L331="",0,VLOOKUP(E331,'Points Allocation'!$B$91:$F$101,2+L331,0))</f>
        <v>0</v>
      </c>
      <c r="Z331" s="36">
        <f t="shared" ref="Z331" si="100">SUM(S331:Y331)</f>
        <v>100</v>
      </c>
      <c r="AA331" s="12">
        <f>IF(M331="",0,VLOOKUP(E331,'Points Allocation'!$I$7:$M$17,2+M331,0))</f>
        <v>0</v>
      </c>
      <c r="AB331" s="12">
        <f>IF(N331="",0,VLOOKUP(E331,'Points Allocation'!$I$21:$M$31,2+N331,0))</f>
        <v>30</v>
      </c>
      <c r="AC331" s="12">
        <f>IF(O331="",0,VLOOKUP(E331,'Points Allocation'!$I$35:$M$45,2+O331,0))</f>
        <v>35</v>
      </c>
      <c r="AD331" s="12">
        <f>IF(P331="",0,VLOOKUP(E331,'Points Allocation'!$I$49:$M$59,2+P331,0))</f>
        <v>0</v>
      </c>
      <c r="AE331" s="12">
        <f>IF(Q331="",0,VLOOKUP(E331,'Points Allocation'!$I$63:$M$73,2+Q331,0))</f>
        <v>0</v>
      </c>
      <c r="AF331" s="12">
        <f>IF(R331="",0,VLOOKUP(E331,'Points Allocation'!$I$77:$M$87,2+R331,0))</f>
        <v>0</v>
      </c>
      <c r="AG331" s="36">
        <f t="shared" ref="AG331" si="101">SUM(AA331:AF331)</f>
        <v>65</v>
      </c>
      <c r="AH331" s="14">
        <f t="shared" ref="AH331" si="102">IF(AK331="False",0,-AL331)</f>
        <v>-60</v>
      </c>
      <c r="AI331" s="17">
        <v>1</v>
      </c>
      <c r="AJ331" s="47">
        <f t="shared" ref="AJ331" si="103">(SUM(Z331,AG331,AH331))*AI331</f>
        <v>105</v>
      </c>
      <c r="AK331" s="27" t="str">
        <f t="shared" ref="AK331" si="104">IF(AND(COUNT(M331:R331)&gt;0,COUNT(F331:L331)&gt;1),"True","False")</f>
        <v>True</v>
      </c>
      <c r="AL331" s="27">
        <f>IF(AG331&gt;S331,S331,AG331)</f>
        <v>60</v>
      </c>
    </row>
    <row r="332" spans="1:38" s="24" customFormat="1">
      <c r="A332" s="13" t="s">
        <v>211</v>
      </c>
      <c r="B332" s="13" t="s">
        <v>168</v>
      </c>
      <c r="C332" s="13" t="s">
        <v>64</v>
      </c>
      <c r="D332" s="27"/>
      <c r="E332" s="13">
        <v>16</v>
      </c>
      <c r="F332" s="13">
        <v>3</v>
      </c>
      <c r="G332" s="13">
        <v>3</v>
      </c>
      <c r="H332" s="13">
        <v>0</v>
      </c>
      <c r="I332" s="39"/>
      <c r="J332" s="39"/>
      <c r="K332" s="39"/>
      <c r="L332" s="39"/>
      <c r="M332" s="39"/>
      <c r="N332" s="39"/>
      <c r="O332" s="39"/>
      <c r="P332" s="39"/>
      <c r="Q332" s="39"/>
      <c r="R332" s="39"/>
      <c r="S332" s="12">
        <f>IF(F332="",0,VLOOKUP(E332,'Points Allocation'!$B$7:$F$17,2+F332,0))</f>
        <v>60</v>
      </c>
      <c r="T332" s="12">
        <f>IF(G332="",0,VLOOKUP(E332,'Points Allocation'!$B$21:$F$31,2+G332,0))</f>
        <v>80</v>
      </c>
      <c r="U332" s="12">
        <f>IF(H332="",0,VLOOKUP(E332,'Points Allocation'!$B$35:$F$47,2+H332,0))</f>
        <v>25</v>
      </c>
      <c r="V332" s="12">
        <f>IF(I332="",0,VLOOKUP(E332,'Points Allocation'!$B$49:$F$59,2+I332,0))</f>
        <v>0</v>
      </c>
      <c r="W332" s="12">
        <f>IF(J332="",0,VLOOKUP(E332,'Points Allocation'!$B$63:$F$73,2+J332,0))</f>
        <v>0</v>
      </c>
      <c r="X332" s="12">
        <f>IF(K332="",0,VLOOKUP(E332,'Points Allocation'!$B$77:$F$87,2+K332,0))</f>
        <v>0</v>
      </c>
      <c r="Y332" s="12">
        <f>IF(L332="",0,VLOOKUP(E332,'Points Allocation'!$B$91:$F$101,2+L332,0))</f>
        <v>0</v>
      </c>
      <c r="Z332" s="36">
        <f t="shared" si="83"/>
        <v>165</v>
      </c>
      <c r="AA332" s="12">
        <f>IF(M332="",0,VLOOKUP(E332,'Points Allocation'!$I$7:$M$17,2+M332,0))</f>
        <v>0</v>
      </c>
      <c r="AB332" s="12">
        <f>IF(N332="",0,VLOOKUP(E332,'Points Allocation'!$I$21:$M$31,2+N332,0))</f>
        <v>0</v>
      </c>
      <c r="AC332" s="12">
        <f>IF(O332="",0,VLOOKUP(E332,'Points Allocation'!$I$35:$M$45,2+O332,0))</f>
        <v>0</v>
      </c>
      <c r="AD332" s="12">
        <f>IF(P332="",0,VLOOKUP(E332,'Points Allocation'!$I$49:$M$59,2+P332,0))</f>
        <v>0</v>
      </c>
      <c r="AE332" s="12">
        <f>IF(Q332="",0,VLOOKUP(E332,'Points Allocation'!$I$63:$M$73,2+Q332,0))</f>
        <v>0</v>
      </c>
      <c r="AF332" s="12">
        <f>IF(R332="",0,VLOOKUP(E332,'Points Allocation'!$I$77:$M$87,2+R332,0))</f>
        <v>0</v>
      </c>
      <c r="AG332" s="36">
        <f t="shared" si="84"/>
        <v>0</v>
      </c>
      <c r="AH332" s="14">
        <f t="shared" si="85"/>
        <v>0</v>
      </c>
      <c r="AI332" s="17">
        <v>1</v>
      </c>
      <c r="AJ332" s="47">
        <f t="shared" si="86"/>
        <v>165</v>
      </c>
      <c r="AK332" s="27" t="str">
        <f t="shared" si="87"/>
        <v>False</v>
      </c>
      <c r="AL332" s="27">
        <f t="shared" si="88"/>
        <v>0</v>
      </c>
    </row>
    <row r="333" spans="1:38" s="24" customFormat="1">
      <c r="A333" s="49" t="s">
        <v>211</v>
      </c>
      <c r="B333" s="13" t="s">
        <v>170</v>
      </c>
      <c r="C333" s="13" t="s">
        <v>64</v>
      </c>
      <c r="D333" s="27"/>
      <c r="E333" s="13">
        <v>16</v>
      </c>
      <c r="F333" s="13">
        <v>3</v>
      </c>
      <c r="G333" s="13">
        <v>3</v>
      </c>
      <c r="H333" s="13">
        <v>0</v>
      </c>
      <c r="I333" s="39"/>
      <c r="J333" s="39"/>
      <c r="K333" s="39"/>
      <c r="L333" s="39"/>
      <c r="M333" s="39"/>
      <c r="N333" s="39"/>
      <c r="O333" s="39"/>
      <c r="P333" s="39"/>
      <c r="Q333" s="39"/>
      <c r="R333" s="39"/>
      <c r="S333" s="12">
        <f>IF(F333="",0,VLOOKUP(E333,'Points Allocation'!$B$7:$F$17,2+F333,0))</f>
        <v>60</v>
      </c>
      <c r="T333" s="12">
        <f>IF(G333="",0,VLOOKUP(E333,'Points Allocation'!$B$21:$F$31,2+G333,0))</f>
        <v>80</v>
      </c>
      <c r="U333" s="12">
        <f>IF(H333="",0,VLOOKUP(E333,'Points Allocation'!$B$35:$F$47,2+H333,0))</f>
        <v>25</v>
      </c>
      <c r="V333" s="12">
        <f>IF(I333="",0,VLOOKUP(E333,'Points Allocation'!$B$49:$F$59,2+I333,0))</f>
        <v>0</v>
      </c>
      <c r="W333" s="12">
        <f>IF(J333="",0,VLOOKUP(E333,'Points Allocation'!$B$63:$F$73,2+J333,0))</f>
        <v>0</v>
      </c>
      <c r="X333" s="12">
        <f>IF(K333="",0,VLOOKUP(E333,'Points Allocation'!$B$77:$F$87,2+K333,0))</f>
        <v>0</v>
      </c>
      <c r="Y333" s="12">
        <f>IF(L333="",0,VLOOKUP(E333,'Points Allocation'!$B$91:$F$101,2+L333,0))</f>
        <v>0</v>
      </c>
      <c r="Z333" s="36">
        <f t="shared" ref="Z333" si="105">SUM(S333:Y333)</f>
        <v>165</v>
      </c>
      <c r="AA333" s="12">
        <f>IF(M333="",0,VLOOKUP(E333,'Points Allocation'!$I$7:$M$17,2+M333,0))</f>
        <v>0</v>
      </c>
      <c r="AB333" s="12">
        <f>IF(N333="",0,VLOOKUP(E333,'Points Allocation'!$I$21:$M$31,2+N333,0))</f>
        <v>0</v>
      </c>
      <c r="AC333" s="12">
        <f>IF(O333="",0,VLOOKUP(E333,'Points Allocation'!$I$35:$M$45,2+O333,0))</f>
        <v>0</v>
      </c>
      <c r="AD333" s="12">
        <f>IF(P333="",0,VLOOKUP(E333,'Points Allocation'!$I$49:$M$59,2+P333,0))</f>
        <v>0</v>
      </c>
      <c r="AE333" s="12">
        <f>IF(Q333="",0,VLOOKUP(E333,'Points Allocation'!$I$63:$M$73,2+Q333,0))</f>
        <v>0</v>
      </c>
      <c r="AF333" s="12">
        <f>IF(R333="",0,VLOOKUP(E333,'Points Allocation'!$I$77:$M$87,2+R333,0))</f>
        <v>0</v>
      </c>
      <c r="AG333" s="36">
        <f t="shared" ref="AG333" si="106">SUM(AA333:AF333)</f>
        <v>0</v>
      </c>
      <c r="AH333" s="14">
        <f t="shared" ref="AH333" si="107">IF(AK333="False",0,-AL333)</f>
        <v>0</v>
      </c>
      <c r="AI333" s="17">
        <v>1</v>
      </c>
      <c r="AJ333" s="47">
        <f t="shared" ref="AJ333" si="108">(SUM(Z333,AG333,AH333))*AI333</f>
        <v>165</v>
      </c>
      <c r="AK333" s="27" t="str">
        <f t="shared" ref="AK333" si="109">IF(AND(COUNT(M333:R333)&gt;0,COUNT(F333:L333)&gt;1),"True","False")</f>
        <v>False</v>
      </c>
      <c r="AL333" s="27">
        <f t="shared" ref="AL333" si="110">IF(AG333&gt;U333,U333,AG333)</f>
        <v>0</v>
      </c>
    </row>
    <row r="334" spans="1:38" s="24" customFormat="1">
      <c r="A334" s="13" t="s">
        <v>212</v>
      </c>
      <c r="B334" s="13" t="s">
        <v>168</v>
      </c>
      <c r="C334" s="13" t="s">
        <v>64</v>
      </c>
      <c r="D334" s="27"/>
      <c r="E334" s="13">
        <v>16</v>
      </c>
      <c r="F334" s="13">
        <v>3</v>
      </c>
      <c r="G334" s="13">
        <v>0</v>
      </c>
      <c r="H334" s="39"/>
      <c r="I334" s="39"/>
      <c r="J334" s="39"/>
      <c r="K334" s="39"/>
      <c r="L334" s="39"/>
      <c r="M334" s="39"/>
      <c r="N334" s="39"/>
      <c r="O334" s="39"/>
      <c r="P334" s="39"/>
      <c r="Q334" s="39"/>
      <c r="R334" s="39"/>
      <c r="S334" s="12">
        <f>IF(F334="",0,VLOOKUP(E334,'Points Allocation'!$B$7:$F$17,2+F334,0))</f>
        <v>60</v>
      </c>
      <c r="T334" s="12">
        <f>IF(G334="",0,VLOOKUP(E334,'Points Allocation'!$B$21:$F$31,2+G334,0))</f>
        <v>20</v>
      </c>
      <c r="U334" s="12">
        <f>IF(H334="",0,VLOOKUP(E334,'Points Allocation'!$B$35:$F$47,2+H334,0))</f>
        <v>0</v>
      </c>
      <c r="V334" s="12">
        <f>IF(I334="",0,VLOOKUP(E334,'Points Allocation'!$B$49:$F$59,2+I334,0))</f>
        <v>0</v>
      </c>
      <c r="W334" s="12">
        <f>IF(J334="",0,VLOOKUP(E334,'Points Allocation'!$B$63:$F$73,2+J334,0))</f>
        <v>0</v>
      </c>
      <c r="X334" s="12">
        <f>IF(K334="",0,VLOOKUP(E334,'Points Allocation'!$B$77:$F$87,2+K334,0))</f>
        <v>0</v>
      </c>
      <c r="Y334" s="12">
        <f>IF(L334="",0,VLOOKUP(E334,'Points Allocation'!$B$91:$F$101,2+L334,0))</f>
        <v>0</v>
      </c>
      <c r="Z334" s="36">
        <f t="shared" si="83"/>
        <v>80</v>
      </c>
      <c r="AA334" s="12">
        <f>IF(M334="",0,VLOOKUP(E334,'Points Allocation'!$I$7:$M$17,2+M334,0))</f>
        <v>0</v>
      </c>
      <c r="AB334" s="12">
        <f>IF(N334="",0,VLOOKUP(E334,'Points Allocation'!$I$21:$M$31,2+N334,0))</f>
        <v>0</v>
      </c>
      <c r="AC334" s="12">
        <f>IF(O334="",0,VLOOKUP(E334,'Points Allocation'!$I$35:$M$45,2+O334,0))</f>
        <v>0</v>
      </c>
      <c r="AD334" s="12">
        <f>IF(P334="",0,VLOOKUP(E334,'Points Allocation'!$I$49:$M$59,2+P334,0))</f>
        <v>0</v>
      </c>
      <c r="AE334" s="12">
        <f>IF(Q334="",0,VLOOKUP(E334,'Points Allocation'!$I$63:$M$73,2+Q334,0))</f>
        <v>0</v>
      </c>
      <c r="AF334" s="12">
        <f>IF(R334="",0,VLOOKUP(E334,'Points Allocation'!$I$77:$M$87,2+R334,0))</f>
        <v>0</v>
      </c>
      <c r="AG334" s="36">
        <f t="shared" si="84"/>
        <v>0</v>
      </c>
      <c r="AH334" s="14">
        <f t="shared" si="85"/>
        <v>0</v>
      </c>
      <c r="AI334" s="17">
        <v>1</v>
      </c>
      <c r="AJ334" s="47">
        <f t="shared" si="86"/>
        <v>80</v>
      </c>
      <c r="AK334" s="27" t="str">
        <f t="shared" si="87"/>
        <v>False</v>
      </c>
      <c r="AL334" s="27">
        <f t="shared" si="88"/>
        <v>0</v>
      </c>
    </row>
    <row r="335" spans="1:38" s="24" customFormat="1">
      <c r="A335" s="13" t="s">
        <v>213</v>
      </c>
      <c r="B335" s="13" t="s">
        <v>168</v>
      </c>
      <c r="C335" s="13" t="s">
        <v>64</v>
      </c>
      <c r="D335" s="27"/>
      <c r="E335" s="13">
        <v>16</v>
      </c>
      <c r="F335" s="13">
        <v>0</v>
      </c>
      <c r="G335" s="39"/>
      <c r="H335" s="39"/>
      <c r="I335" s="39"/>
      <c r="J335" s="39"/>
      <c r="K335" s="39"/>
      <c r="L335" s="39"/>
      <c r="M335" s="39"/>
      <c r="N335" s="13">
        <v>0</v>
      </c>
      <c r="O335" s="39"/>
      <c r="P335" s="39"/>
      <c r="Q335" s="39"/>
      <c r="R335" s="39"/>
      <c r="S335" s="12">
        <f>IF(F335="",0,VLOOKUP(E335,'Points Allocation'!$B$7:$F$17,2+F335,0))</f>
        <v>15</v>
      </c>
      <c r="T335" s="12">
        <f>IF(G335="",0,VLOOKUP(E335,'Points Allocation'!$B$21:$F$31,2+G335,0))</f>
        <v>0</v>
      </c>
      <c r="U335" s="12">
        <f>IF(H335="",0,VLOOKUP(E335,'Points Allocation'!$B$35:$F$47,2+H335,0))</f>
        <v>0</v>
      </c>
      <c r="V335" s="12">
        <f>IF(I335="",0,VLOOKUP(E335,'Points Allocation'!$B$49:$F$59,2+I335,0))</f>
        <v>0</v>
      </c>
      <c r="W335" s="12">
        <f>IF(J335="",0,VLOOKUP(E335,'Points Allocation'!$B$63:$F$73,2+J335,0))</f>
        <v>0</v>
      </c>
      <c r="X335" s="12">
        <f>IF(K335="",0,VLOOKUP(E335,'Points Allocation'!$B$77:$F$87,2+K335,0))</f>
        <v>0</v>
      </c>
      <c r="Y335" s="12">
        <f>IF(L335="",0,VLOOKUP(E335,'Points Allocation'!$B$91:$F$101,2+L335,0))</f>
        <v>0</v>
      </c>
      <c r="Z335" s="36">
        <f t="shared" si="83"/>
        <v>15</v>
      </c>
      <c r="AA335" s="12">
        <f>IF(M335="",0,VLOOKUP(E335,'Points Allocation'!$I$7:$M$17,2+M335,0))</f>
        <v>0</v>
      </c>
      <c r="AB335" s="12">
        <f>IF(N335="",0,VLOOKUP(E335,'Points Allocation'!$I$21:$M$31,2+N335,0))</f>
        <v>15</v>
      </c>
      <c r="AC335" s="12">
        <f>IF(O335="",0,VLOOKUP(E335,'Points Allocation'!$I$35:$M$45,2+O335,0))</f>
        <v>0</v>
      </c>
      <c r="AD335" s="12">
        <f>IF(P335="",0,VLOOKUP(E335,'Points Allocation'!$I$49:$M$59,2+P335,0))</f>
        <v>0</v>
      </c>
      <c r="AE335" s="12">
        <f>IF(Q335="",0,VLOOKUP(E335,'Points Allocation'!$I$63:$M$73,2+Q335,0))</f>
        <v>0</v>
      </c>
      <c r="AF335" s="12">
        <f>IF(R335="",0,VLOOKUP(E335,'Points Allocation'!$I$77:$M$87,2+R335,0))</f>
        <v>0</v>
      </c>
      <c r="AG335" s="36">
        <f t="shared" si="84"/>
        <v>15</v>
      </c>
      <c r="AH335" s="14">
        <f t="shared" si="85"/>
        <v>0</v>
      </c>
      <c r="AI335" s="17">
        <v>1</v>
      </c>
      <c r="AJ335" s="47">
        <f t="shared" si="86"/>
        <v>30</v>
      </c>
      <c r="AK335" s="27" t="str">
        <f t="shared" si="87"/>
        <v>False</v>
      </c>
      <c r="AL335" s="27">
        <f t="shared" si="88"/>
        <v>0</v>
      </c>
    </row>
    <row r="336" spans="1:38" s="24" customFormat="1">
      <c r="A336" s="49" t="s">
        <v>213</v>
      </c>
      <c r="B336" s="13" t="s">
        <v>171</v>
      </c>
      <c r="C336" s="13" t="s">
        <v>64</v>
      </c>
      <c r="D336" s="27"/>
      <c r="E336" s="13">
        <v>16</v>
      </c>
      <c r="F336" s="13">
        <v>0</v>
      </c>
      <c r="G336" s="39"/>
      <c r="H336" s="39"/>
      <c r="I336" s="39"/>
      <c r="J336" s="39"/>
      <c r="K336" s="39"/>
      <c r="L336" s="39"/>
      <c r="M336" s="39"/>
      <c r="N336" s="13">
        <v>0</v>
      </c>
      <c r="O336" s="39"/>
      <c r="P336" s="39"/>
      <c r="Q336" s="39"/>
      <c r="R336" s="39"/>
      <c r="S336" s="12">
        <f>IF(F336="",0,VLOOKUP(E336,'Points Allocation'!$B$7:$F$17,2+F336,0))</f>
        <v>15</v>
      </c>
      <c r="T336" s="12">
        <f>IF(G336="",0,VLOOKUP(E336,'Points Allocation'!$B$21:$F$31,2+G336,0))</f>
        <v>0</v>
      </c>
      <c r="U336" s="12">
        <f>IF(H336="",0,VLOOKUP(E336,'Points Allocation'!$B$35:$F$47,2+H336,0))</f>
        <v>0</v>
      </c>
      <c r="V336" s="12">
        <f>IF(I336="",0,VLOOKUP(E336,'Points Allocation'!$B$49:$F$59,2+I336,0))</f>
        <v>0</v>
      </c>
      <c r="W336" s="12">
        <f>IF(J336="",0,VLOOKUP(E336,'Points Allocation'!$B$63:$F$73,2+J336,0))</f>
        <v>0</v>
      </c>
      <c r="X336" s="12">
        <f>IF(K336="",0,VLOOKUP(E336,'Points Allocation'!$B$77:$F$87,2+K336,0))</f>
        <v>0</v>
      </c>
      <c r="Y336" s="12">
        <f>IF(L336="",0,VLOOKUP(E336,'Points Allocation'!$B$91:$F$101,2+L336,0))</f>
        <v>0</v>
      </c>
      <c r="Z336" s="36">
        <f t="shared" ref="Z336" si="111">SUM(S336:Y336)</f>
        <v>15</v>
      </c>
      <c r="AA336" s="12">
        <f>IF(M336="",0,VLOOKUP(E336,'Points Allocation'!$I$7:$M$17,2+M336,0))</f>
        <v>0</v>
      </c>
      <c r="AB336" s="12">
        <f>IF(N336="",0,VLOOKUP(E336,'Points Allocation'!$I$21:$M$31,2+N336,0))</f>
        <v>15</v>
      </c>
      <c r="AC336" s="12">
        <f>IF(O336="",0,VLOOKUP(E336,'Points Allocation'!$I$35:$M$45,2+O336,0))</f>
        <v>0</v>
      </c>
      <c r="AD336" s="12">
        <f>IF(P336="",0,VLOOKUP(E336,'Points Allocation'!$I$49:$M$59,2+P336,0))</f>
        <v>0</v>
      </c>
      <c r="AE336" s="12">
        <f>IF(Q336="",0,VLOOKUP(E336,'Points Allocation'!$I$63:$M$73,2+Q336,0))</f>
        <v>0</v>
      </c>
      <c r="AF336" s="12">
        <f>IF(R336="",0,VLOOKUP(E336,'Points Allocation'!$I$77:$M$87,2+R336,0))</f>
        <v>0</v>
      </c>
      <c r="AG336" s="36">
        <f t="shared" ref="AG336" si="112">SUM(AA336:AF336)</f>
        <v>15</v>
      </c>
      <c r="AH336" s="14">
        <f t="shared" ref="AH336" si="113">IF(AK336="False",0,-AL336)</f>
        <v>0</v>
      </c>
      <c r="AI336" s="17">
        <v>1</v>
      </c>
      <c r="AJ336" s="47">
        <f t="shared" ref="AJ336" si="114">(SUM(Z336,AG336,AH336))*AI336</f>
        <v>30</v>
      </c>
      <c r="AK336" s="27" t="str">
        <f t="shared" ref="AK336" si="115">IF(AND(COUNT(M336:R336)&gt;0,COUNT(F336:L336)&gt;1),"True","False")</f>
        <v>False</v>
      </c>
      <c r="AL336" s="27">
        <f t="shared" ref="AL336" si="116">IF(AG336&gt;U336,U336,AG336)</f>
        <v>0</v>
      </c>
    </row>
    <row r="337" spans="1:38" s="24" customFormat="1">
      <c r="A337" s="13" t="s">
        <v>214</v>
      </c>
      <c r="B337" s="13" t="s">
        <v>168</v>
      </c>
      <c r="C337" s="13" t="s">
        <v>64</v>
      </c>
      <c r="D337" s="27"/>
      <c r="E337" s="13">
        <v>16</v>
      </c>
      <c r="F337" s="13">
        <v>3</v>
      </c>
      <c r="G337" s="13">
        <v>3</v>
      </c>
      <c r="H337" s="13">
        <v>3</v>
      </c>
      <c r="I337" s="13">
        <v>1</v>
      </c>
      <c r="J337" s="39"/>
      <c r="K337" s="39"/>
      <c r="L337" s="39"/>
      <c r="M337" s="39"/>
      <c r="N337" s="39"/>
      <c r="O337" s="39"/>
      <c r="P337" s="39"/>
      <c r="Q337" s="39"/>
      <c r="R337" s="39"/>
      <c r="S337" s="12">
        <f>IF(F337="",0,VLOOKUP(E337,'Points Allocation'!$B$7:$F$17,2+F337,0))</f>
        <v>60</v>
      </c>
      <c r="T337" s="12">
        <f>IF(G337="",0,VLOOKUP(E337,'Points Allocation'!$B$21:$F$31,2+G337,0))</f>
        <v>80</v>
      </c>
      <c r="U337" s="12">
        <f>IF(H337="",0,VLOOKUP(E337,'Points Allocation'!$B$35:$F$47,2+H337,0))</f>
        <v>100</v>
      </c>
      <c r="V337" s="12">
        <f>IF(I337="",0,VLOOKUP(E337,'Points Allocation'!$B$49:$F$59,2+I337,0))</f>
        <v>60</v>
      </c>
      <c r="W337" s="12">
        <f>IF(J337="",0,VLOOKUP(E337,'Points Allocation'!$B$63:$F$73,2+J337,0))</f>
        <v>0</v>
      </c>
      <c r="X337" s="12">
        <f>IF(K337="",0,VLOOKUP(E337,'Points Allocation'!$B$77:$F$87,2+K337,0))</f>
        <v>0</v>
      </c>
      <c r="Y337" s="12">
        <f>IF(L337="",0,VLOOKUP(E337,'Points Allocation'!$B$91:$F$101,2+L337,0))</f>
        <v>0</v>
      </c>
      <c r="Z337" s="36">
        <f t="shared" si="83"/>
        <v>300</v>
      </c>
      <c r="AA337" s="12">
        <f>IF(M337="",0,VLOOKUP(E337,'Points Allocation'!$I$7:$M$17,2+M337,0))</f>
        <v>0</v>
      </c>
      <c r="AB337" s="12">
        <f>IF(N337="",0,VLOOKUP(E337,'Points Allocation'!$I$21:$M$31,2+N337,0))</f>
        <v>0</v>
      </c>
      <c r="AC337" s="12">
        <f>IF(O337="",0,VLOOKUP(E337,'Points Allocation'!$I$35:$M$45,2+O337,0))</f>
        <v>0</v>
      </c>
      <c r="AD337" s="12">
        <f>IF(P337="",0,VLOOKUP(E337,'Points Allocation'!$I$49:$M$59,2+P337,0))</f>
        <v>0</v>
      </c>
      <c r="AE337" s="12">
        <f>IF(Q337="",0,VLOOKUP(E337,'Points Allocation'!$I$63:$M$73,2+Q337,0))</f>
        <v>0</v>
      </c>
      <c r="AF337" s="12">
        <f>IF(R337="",0,VLOOKUP(E337,'Points Allocation'!$I$77:$M$87,2+R337,0))</f>
        <v>0</v>
      </c>
      <c r="AG337" s="36">
        <f t="shared" si="84"/>
        <v>0</v>
      </c>
      <c r="AH337" s="14">
        <f t="shared" si="85"/>
        <v>0</v>
      </c>
      <c r="AI337" s="17">
        <v>1</v>
      </c>
      <c r="AJ337" s="47">
        <f t="shared" si="86"/>
        <v>300</v>
      </c>
      <c r="AK337" s="27" t="str">
        <f t="shared" si="87"/>
        <v>False</v>
      </c>
      <c r="AL337" s="27">
        <f t="shared" si="88"/>
        <v>0</v>
      </c>
    </row>
    <row r="338" spans="1:38" s="24" customFormat="1">
      <c r="A338" s="49" t="s">
        <v>214</v>
      </c>
      <c r="B338" s="13" t="s">
        <v>170</v>
      </c>
      <c r="C338" s="13" t="s">
        <v>64</v>
      </c>
      <c r="D338" s="27"/>
      <c r="E338" s="13">
        <v>16</v>
      </c>
      <c r="F338" s="13">
        <v>3</v>
      </c>
      <c r="G338" s="13">
        <v>3</v>
      </c>
      <c r="H338" s="13">
        <v>3</v>
      </c>
      <c r="I338" s="13">
        <v>1</v>
      </c>
      <c r="J338" s="39"/>
      <c r="K338" s="39"/>
      <c r="L338" s="39"/>
      <c r="M338" s="39"/>
      <c r="N338" s="39"/>
      <c r="O338" s="39"/>
      <c r="P338" s="39"/>
      <c r="Q338" s="39"/>
      <c r="R338" s="39"/>
      <c r="S338" s="12">
        <f>IF(F338="",0,VLOOKUP(E338,'Points Allocation'!$B$7:$F$17,2+F338,0))</f>
        <v>60</v>
      </c>
      <c r="T338" s="12">
        <f>IF(G338="",0,VLOOKUP(E338,'Points Allocation'!$B$21:$F$31,2+G338,0))</f>
        <v>80</v>
      </c>
      <c r="U338" s="12">
        <f>IF(H338="",0,VLOOKUP(E338,'Points Allocation'!$B$35:$F$47,2+H338,0))</f>
        <v>100</v>
      </c>
      <c r="V338" s="12">
        <f>IF(I338="",0,VLOOKUP(E338,'Points Allocation'!$B$49:$F$59,2+I338,0))</f>
        <v>60</v>
      </c>
      <c r="W338" s="12">
        <f>IF(J338="",0,VLOOKUP(E338,'Points Allocation'!$B$63:$F$73,2+J338,0))</f>
        <v>0</v>
      </c>
      <c r="X338" s="12">
        <f>IF(K338="",0,VLOOKUP(E338,'Points Allocation'!$B$77:$F$87,2+K338,0))</f>
        <v>0</v>
      </c>
      <c r="Y338" s="12">
        <f>IF(L338="",0,VLOOKUP(E338,'Points Allocation'!$B$91:$F$101,2+L338,0))</f>
        <v>0</v>
      </c>
      <c r="Z338" s="36">
        <f t="shared" ref="Z338" si="117">SUM(S338:Y338)</f>
        <v>300</v>
      </c>
      <c r="AA338" s="12">
        <f>IF(M338="",0,VLOOKUP(E338,'Points Allocation'!$I$7:$M$17,2+M338,0))</f>
        <v>0</v>
      </c>
      <c r="AB338" s="12">
        <f>IF(N338="",0,VLOOKUP(E338,'Points Allocation'!$I$21:$M$31,2+N338,0))</f>
        <v>0</v>
      </c>
      <c r="AC338" s="12">
        <f>IF(O338="",0,VLOOKUP(E338,'Points Allocation'!$I$35:$M$45,2+O338,0))</f>
        <v>0</v>
      </c>
      <c r="AD338" s="12">
        <f>IF(P338="",0,VLOOKUP(E338,'Points Allocation'!$I$49:$M$59,2+P338,0))</f>
        <v>0</v>
      </c>
      <c r="AE338" s="12">
        <f>IF(Q338="",0,VLOOKUP(E338,'Points Allocation'!$I$63:$M$73,2+Q338,0))</f>
        <v>0</v>
      </c>
      <c r="AF338" s="12">
        <f>IF(R338="",0,VLOOKUP(E338,'Points Allocation'!$I$77:$M$87,2+R338,0))</f>
        <v>0</v>
      </c>
      <c r="AG338" s="36">
        <f t="shared" ref="AG338" si="118">SUM(AA338:AF338)</f>
        <v>0</v>
      </c>
      <c r="AH338" s="14">
        <f t="shared" ref="AH338" si="119">IF(AK338="False",0,-AL338)</f>
        <v>0</v>
      </c>
      <c r="AI338" s="17">
        <v>1</v>
      </c>
      <c r="AJ338" s="47">
        <f t="shared" ref="AJ338" si="120">(SUM(Z338,AG338,AH338))*AI338</f>
        <v>300</v>
      </c>
      <c r="AK338" s="27" t="str">
        <f t="shared" ref="AK338" si="121">IF(AND(COUNT(M338:R338)&gt;0,COUNT(F338:L338)&gt;1),"True","False")</f>
        <v>False</v>
      </c>
      <c r="AL338" s="27">
        <f t="shared" ref="AL338" si="122">IF(AG338&gt;U338,U338,AG338)</f>
        <v>0</v>
      </c>
    </row>
    <row r="339" spans="1:38" s="24" customFormat="1">
      <c r="A339" s="13" t="s">
        <v>216</v>
      </c>
      <c r="B339" s="13" t="s">
        <v>85</v>
      </c>
      <c r="C339" s="13" t="s">
        <v>64</v>
      </c>
      <c r="D339" s="27"/>
      <c r="E339" s="13" t="s">
        <v>1</v>
      </c>
      <c r="F339" s="13">
        <v>0</v>
      </c>
      <c r="G339" s="13">
        <v>0</v>
      </c>
      <c r="H339" s="13">
        <v>0</v>
      </c>
      <c r="I339" s="39"/>
      <c r="J339" s="39"/>
      <c r="K339" s="39"/>
      <c r="L339" s="39"/>
      <c r="M339" s="39"/>
      <c r="N339" s="39"/>
      <c r="O339" s="39"/>
      <c r="P339" s="39"/>
      <c r="Q339" s="39"/>
      <c r="R339" s="39"/>
      <c r="S339" s="12">
        <f>IF(F339="",0,VLOOKUP(E339,'Points Allocation'!$B$7:$F$17,2+F339,0))</f>
        <v>25</v>
      </c>
      <c r="T339" s="12">
        <f>IF(G339="",0,VLOOKUP(E339,'Points Allocation'!$B$21:$F$31,2+G339,0))</f>
        <v>25</v>
      </c>
      <c r="U339" s="12">
        <f>IF(H339="",0,VLOOKUP(E339,'Points Allocation'!$B$35:$F$47,2+H339,0))</f>
        <v>25</v>
      </c>
      <c r="V339" s="12">
        <f>IF(I339="",0,VLOOKUP(E339,'Points Allocation'!$B$49:$F$59,2+I339,0))</f>
        <v>0</v>
      </c>
      <c r="W339" s="12">
        <f>IF(J339="",0,VLOOKUP(E339,'Points Allocation'!$B$63:$F$73,2+J339,0))</f>
        <v>0</v>
      </c>
      <c r="X339" s="12">
        <f>IF(K339="",0,VLOOKUP(E339,'Points Allocation'!$B$77:$F$87,2+K339,0))</f>
        <v>0</v>
      </c>
      <c r="Y339" s="12">
        <f>IF(L339="",0,VLOOKUP(E339,'Points Allocation'!$B$91:$F$101,2+L339,0))</f>
        <v>0</v>
      </c>
      <c r="Z339" s="36">
        <f t="shared" ref="Z339" si="123">SUM(S339:Y339)</f>
        <v>75</v>
      </c>
      <c r="AA339" s="12">
        <f>IF(M339="",0,VLOOKUP(E339,'Points Allocation'!$I$7:$M$17,2+M339,0))</f>
        <v>0</v>
      </c>
      <c r="AB339" s="12">
        <f>IF(N339="",0,VLOOKUP(E339,'Points Allocation'!$I$21:$M$31,2+N339,0))</f>
        <v>0</v>
      </c>
      <c r="AC339" s="12">
        <f>IF(O339="",0,VLOOKUP(E339,'Points Allocation'!$I$35:$M$45,2+O339,0))</f>
        <v>0</v>
      </c>
      <c r="AD339" s="12">
        <f>IF(P339="",0,VLOOKUP(E339,'Points Allocation'!$I$49:$M$59,2+P339,0))</f>
        <v>0</v>
      </c>
      <c r="AE339" s="12">
        <f>IF(Q339="",0,VLOOKUP(E339,'Points Allocation'!$I$63:$M$73,2+Q339,0))</f>
        <v>0</v>
      </c>
      <c r="AF339" s="12">
        <f>IF(R339="",0,VLOOKUP(E339,'Points Allocation'!$I$77:$M$87,2+R339,0))</f>
        <v>0</v>
      </c>
      <c r="AG339" s="36">
        <f t="shared" ref="AG339" si="124">SUM(AA339:AF339)</f>
        <v>0</v>
      </c>
      <c r="AH339" s="14">
        <f t="shared" ref="AH339" si="125">IF(AK339="False",0,-AL339)</f>
        <v>0</v>
      </c>
      <c r="AI339" s="17">
        <v>1</v>
      </c>
      <c r="AJ339" s="47">
        <f t="shared" ref="AJ339" si="126">(SUM(Z339,AG339,AH339))*AI339</f>
        <v>75</v>
      </c>
      <c r="AK339" s="27" t="str">
        <f t="shared" ref="AK339" si="127">IF(AND(COUNT(M339:R339)&gt;0,COUNT(F339:L339)&gt;1),"True","False")</f>
        <v>False</v>
      </c>
      <c r="AL339" s="27">
        <f t="shared" ref="AL339" si="128">IF(AG339&gt;U339,U339,AG339)</f>
        <v>0</v>
      </c>
    </row>
    <row r="340" spans="1:38" s="24" customFormat="1">
      <c r="A340" s="13" t="s">
        <v>215</v>
      </c>
      <c r="B340" s="13" t="s">
        <v>85</v>
      </c>
      <c r="C340" s="13" t="s">
        <v>64</v>
      </c>
      <c r="D340" s="27"/>
      <c r="E340" s="13" t="s">
        <v>1</v>
      </c>
      <c r="F340" s="13">
        <v>3</v>
      </c>
      <c r="G340" s="13">
        <v>3</v>
      </c>
      <c r="H340" s="13">
        <v>0</v>
      </c>
      <c r="I340" s="39"/>
      <c r="J340" s="39"/>
      <c r="K340" s="39"/>
      <c r="L340" s="39"/>
      <c r="M340" s="39"/>
      <c r="N340" s="39"/>
      <c r="O340" s="39"/>
      <c r="P340" s="39"/>
      <c r="Q340" s="39"/>
      <c r="R340" s="39"/>
      <c r="S340" s="12">
        <f>IF(F340="",0,VLOOKUP(E340,'Points Allocation'!$B$7:$F$17,2+F340,0))</f>
        <v>100</v>
      </c>
      <c r="T340" s="12">
        <f>IF(G340="",0,VLOOKUP(E340,'Points Allocation'!$B$21:$F$31,2+G340,0))</f>
        <v>100</v>
      </c>
      <c r="U340" s="12">
        <f>IF(H340="",0,VLOOKUP(E340,'Points Allocation'!$B$35:$F$47,2+H340,0))</f>
        <v>25</v>
      </c>
      <c r="V340" s="12">
        <f>IF(I340="",0,VLOOKUP(E340,'Points Allocation'!$B$49:$F$59,2+I340,0))</f>
        <v>0</v>
      </c>
      <c r="W340" s="12">
        <f>IF(J340="",0,VLOOKUP(E340,'Points Allocation'!$B$63:$F$73,2+J340,0))</f>
        <v>0</v>
      </c>
      <c r="X340" s="12">
        <f>IF(K340="",0,VLOOKUP(E340,'Points Allocation'!$B$77:$F$87,2+K340,0))</f>
        <v>0</v>
      </c>
      <c r="Y340" s="12">
        <f>IF(L340="",0,VLOOKUP(E340,'Points Allocation'!$B$91:$F$101,2+L340,0))</f>
        <v>0</v>
      </c>
      <c r="Z340" s="36">
        <f t="shared" ref="Z340:Z352" si="129">SUM(S340:Y340)</f>
        <v>225</v>
      </c>
      <c r="AA340" s="12">
        <f>IF(M340="",0,VLOOKUP(E340,'Points Allocation'!$I$7:$M$17,2+M340,0))</f>
        <v>0</v>
      </c>
      <c r="AB340" s="12">
        <f>IF(N340="",0,VLOOKUP(E340,'Points Allocation'!$I$21:$M$31,2+N340,0))</f>
        <v>0</v>
      </c>
      <c r="AC340" s="12">
        <f>IF(O340="",0,VLOOKUP(E340,'Points Allocation'!$I$35:$M$45,2+O340,0))</f>
        <v>0</v>
      </c>
      <c r="AD340" s="12">
        <f>IF(P340="",0,VLOOKUP(E340,'Points Allocation'!$I$49:$M$59,2+P340,0))</f>
        <v>0</v>
      </c>
      <c r="AE340" s="12">
        <f>IF(Q340="",0,VLOOKUP(E340,'Points Allocation'!$I$63:$M$73,2+Q340,0))</f>
        <v>0</v>
      </c>
      <c r="AF340" s="12">
        <f>IF(R340="",0,VLOOKUP(E340,'Points Allocation'!$I$77:$M$87,2+R340,0))</f>
        <v>0</v>
      </c>
      <c r="AG340" s="36">
        <f t="shared" ref="AG340:AG352" si="130">SUM(AA340:AF340)</f>
        <v>0</v>
      </c>
      <c r="AH340" s="14">
        <f t="shared" ref="AH340:AH352" si="131">IF(AK340="False",0,-AL340)</f>
        <v>0</v>
      </c>
      <c r="AI340" s="17">
        <v>1</v>
      </c>
      <c r="AJ340" s="47">
        <f t="shared" ref="AJ340:AJ352" si="132">(SUM(Z340,AG340,AH340))*AI340</f>
        <v>225</v>
      </c>
      <c r="AK340" s="27" t="str">
        <f t="shared" ref="AK340:AK352" si="133">IF(AND(COUNT(M340:R340)&gt;0,COUNT(F340:L340)&gt;1),"True","False")</f>
        <v>False</v>
      </c>
      <c r="AL340" s="27">
        <f t="shared" ref="AL340:AL352" si="134">IF(AG340&gt;U340,U340,AG340)</f>
        <v>0</v>
      </c>
    </row>
    <row r="341" spans="1:38" s="24" customFormat="1">
      <c r="A341" s="13" t="s">
        <v>217</v>
      </c>
      <c r="B341" s="13" t="s">
        <v>85</v>
      </c>
      <c r="C341" s="13" t="s">
        <v>64</v>
      </c>
      <c r="D341" s="27"/>
      <c r="E341" s="13" t="s">
        <v>1</v>
      </c>
      <c r="F341" s="13">
        <v>3</v>
      </c>
      <c r="G341" s="13">
        <v>3</v>
      </c>
      <c r="H341" s="13">
        <v>3</v>
      </c>
      <c r="I341" s="39"/>
      <c r="J341" s="39"/>
      <c r="K341" s="39"/>
      <c r="L341" s="39"/>
      <c r="M341" s="39"/>
      <c r="N341" s="39"/>
      <c r="O341" s="39"/>
      <c r="P341" s="39"/>
      <c r="Q341" s="39"/>
      <c r="R341" s="39"/>
      <c r="S341" s="12">
        <f>IF(F341="",0,VLOOKUP(E341,'Points Allocation'!$B$7:$F$17,2+F341,0))</f>
        <v>100</v>
      </c>
      <c r="T341" s="12">
        <f>IF(G341="",0,VLOOKUP(E341,'Points Allocation'!$B$21:$F$31,2+G341,0))</f>
        <v>100</v>
      </c>
      <c r="U341" s="12">
        <f>IF(H341="",0,VLOOKUP(E341,'Points Allocation'!$B$35:$F$47,2+H341,0))</f>
        <v>100</v>
      </c>
      <c r="V341" s="12">
        <f>IF(I341="",0,VLOOKUP(E341,'Points Allocation'!$B$49:$F$59,2+I341,0))</f>
        <v>0</v>
      </c>
      <c r="W341" s="12">
        <f>IF(J341="",0,VLOOKUP(E341,'Points Allocation'!$B$63:$F$73,2+J341,0))</f>
        <v>0</v>
      </c>
      <c r="X341" s="12">
        <f>IF(K341="",0,VLOOKUP(E341,'Points Allocation'!$B$77:$F$87,2+K341,0))</f>
        <v>0</v>
      </c>
      <c r="Y341" s="12">
        <f>IF(L341="",0,VLOOKUP(E341,'Points Allocation'!$B$91:$F$101,2+L341,0))</f>
        <v>0</v>
      </c>
      <c r="Z341" s="36">
        <f t="shared" si="129"/>
        <v>300</v>
      </c>
      <c r="AA341" s="12">
        <f>IF(M341="",0,VLOOKUP(E341,'Points Allocation'!$I$7:$M$17,2+M341,0))</f>
        <v>0</v>
      </c>
      <c r="AB341" s="12">
        <f>IF(N341="",0,VLOOKUP(E341,'Points Allocation'!$I$21:$M$31,2+N341,0))</f>
        <v>0</v>
      </c>
      <c r="AC341" s="12">
        <f>IF(O341="",0,VLOOKUP(E341,'Points Allocation'!$I$35:$M$45,2+O341,0))</f>
        <v>0</v>
      </c>
      <c r="AD341" s="12">
        <f>IF(P341="",0,VLOOKUP(E341,'Points Allocation'!$I$49:$M$59,2+P341,0))</f>
        <v>0</v>
      </c>
      <c r="AE341" s="12">
        <f>IF(Q341="",0,VLOOKUP(E341,'Points Allocation'!$I$63:$M$73,2+Q341,0))</f>
        <v>0</v>
      </c>
      <c r="AF341" s="12">
        <f>IF(R341="",0,VLOOKUP(E341,'Points Allocation'!$I$77:$M$87,2+R341,0))</f>
        <v>0</v>
      </c>
      <c r="AG341" s="36">
        <f t="shared" si="130"/>
        <v>0</v>
      </c>
      <c r="AH341" s="14">
        <f t="shared" si="131"/>
        <v>0</v>
      </c>
      <c r="AI341" s="17">
        <v>1</v>
      </c>
      <c r="AJ341" s="47">
        <f t="shared" si="132"/>
        <v>300</v>
      </c>
      <c r="AK341" s="27" t="str">
        <f t="shared" si="133"/>
        <v>False</v>
      </c>
      <c r="AL341" s="27">
        <f t="shared" si="134"/>
        <v>0</v>
      </c>
    </row>
    <row r="342" spans="1:38" s="24" customFormat="1">
      <c r="A342" s="13" t="s">
        <v>218</v>
      </c>
      <c r="B342" s="13" t="s">
        <v>85</v>
      </c>
      <c r="C342" s="13" t="s">
        <v>64</v>
      </c>
      <c r="D342" s="27"/>
      <c r="E342" s="13" t="s">
        <v>1</v>
      </c>
      <c r="F342" s="13">
        <v>3</v>
      </c>
      <c r="G342" s="13">
        <v>2</v>
      </c>
      <c r="H342" s="13">
        <v>0</v>
      </c>
      <c r="I342" s="39"/>
      <c r="J342" s="39"/>
      <c r="K342" s="39"/>
      <c r="L342" s="39"/>
      <c r="M342" s="39"/>
      <c r="N342" s="39"/>
      <c r="O342" s="39"/>
      <c r="P342" s="39"/>
      <c r="Q342" s="39"/>
      <c r="R342" s="39"/>
      <c r="S342" s="12">
        <f>IF(F342="",0,VLOOKUP(E342,'Points Allocation'!$B$7:$F$17,2+F342,0))</f>
        <v>100</v>
      </c>
      <c r="T342" s="12">
        <f>IF(G342="",0,VLOOKUP(E342,'Points Allocation'!$B$21:$F$31,2+G342,0))</f>
        <v>75</v>
      </c>
      <c r="U342" s="12">
        <f>IF(H342="",0,VLOOKUP(E342,'Points Allocation'!$B$35:$F$47,2+H342,0))</f>
        <v>25</v>
      </c>
      <c r="V342" s="12">
        <f>IF(I342="",0,VLOOKUP(E342,'Points Allocation'!$B$49:$F$59,2+I342,0))</f>
        <v>0</v>
      </c>
      <c r="W342" s="12">
        <f>IF(J342="",0,VLOOKUP(E342,'Points Allocation'!$B$63:$F$73,2+J342,0))</f>
        <v>0</v>
      </c>
      <c r="X342" s="12">
        <f>IF(K342="",0,VLOOKUP(E342,'Points Allocation'!$B$77:$F$87,2+K342,0))</f>
        <v>0</v>
      </c>
      <c r="Y342" s="12">
        <f>IF(L342="",0,VLOOKUP(E342,'Points Allocation'!$B$91:$F$101,2+L342,0))</f>
        <v>0</v>
      </c>
      <c r="Z342" s="36">
        <f t="shared" si="129"/>
        <v>200</v>
      </c>
      <c r="AA342" s="12">
        <f>IF(M342="",0,VLOOKUP(E342,'Points Allocation'!$I$7:$M$17,2+M342,0))</f>
        <v>0</v>
      </c>
      <c r="AB342" s="12">
        <f>IF(N342="",0,VLOOKUP(E342,'Points Allocation'!$I$21:$M$31,2+N342,0))</f>
        <v>0</v>
      </c>
      <c r="AC342" s="12">
        <f>IF(O342="",0,VLOOKUP(E342,'Points Allocation'!$I$35:$M$45,2+O342,0))</f>
        <v>0</v>
      </c>
      <c r="AD342" s="12">
        <f>IF(P342="",0,VLOOKUP(E342,'Points Allocation'!$I$49:$M$59,2+P342,0))</f>
        <v>0</v>
      </c>
      <c r="AE342" s="12">
        <f>IF(Q342="",0,VLOOKUP(E342,'Points Allocation'!$I$63:$M$73,2+Q342,0))</f>
        <v>0</v>
      </c>
      <c r="AF342" s="12">
        <f>IF(R342="",0,VLOOKUP(E342,'Points Allocation'!$I$77:$M$87,2+R342,0))</f>
        <v>0</v>
      </c>
      <c r="AG342" s="36">
        <f t="shared" si="130"/>
        <v>0</v>
      </c>
      <c r="AH342" s="14">
        <f t="shared" si="131"/>
        <v>0</v>
      </c>
      <c r="AI342" s="17">
        <v>1</v>
      </c>
      <c r="AJ342" s="47">
        <f t="shared" si="132"/>
        <v>200</v>
      </c>
      <c r="AK342" s="27" t="str">
        <f t="shared" si="133"/>
        <v>False</v>
      </c>
      <c r="AL342" s="27">
        <f t="shared" si="134"/>
        <v>0</v>
      </c>
    </row>
    <row r="343" spans="1:38" s="24" customFormat="1">
      <c r="A343" s="13" t="s">
        <v>219</v>
      </c>
      <c r="B343" s="13" t="s">
        <v>86</v>
      </c>
      <c r="C343" s="13" t="s">
        <v>64</v>
      </c>
      <c r="D343" s="27"/>
      <c r="E343" s="13" t="s">
        <v>1</v>
      </c>
      <c r="F343" s="13">
        <v>3</v>
      </c>
      <c r="G343" s="13">
        <v>3</v>
      </c>
      <c r="H343" s="13">
        <v>3</v>
      </c>
      <c r="I343" s="39"/>
      <c r="J343" s="39"/>
      <c r="K343" s="39"/>
      <c r="L343" s="39"/>
      <c r="M343" s="39"/>
      <c r="N343" s="39"/>
      <c r="O343" s="39"/>
      <c r="P343" s="39"/>
      <c r="Q343" s="39"/>
      <c r="R343" s="39"/>
      <c r="S343" s="12">
        <f>IF(F343="",0,VLOOKUP(E343,'Points Allocation'!$B$7:$F$17,2+F343,0))</f>
        <v>100</v>
      </c>
      <c r="T343" s="12">
        <f>IF(G343="",0,VLOOKUP(E343,'Points Allocation'!$B$21:$F$31,2+G343,0))</f>
        <v>100</v>
      </c>
      <c r="U343" s="12">
        <f>IF(H343="",0,VLOOKUP(E343,'Points Allocation'!$B$35:$F$47,2+H343,0))</f>
        <v>100</v>
      </c>
      <c r="V343" s="12">
        <f>IF(I343="",0,VLOOKUP(E343,'Points Allocation'!$B$49:$F$59,2+I343,0))</f>
        <v>0</v>
      </c>
      <c r="W343" s="12">
        <f>IF(J343="",0,VLOOKUP(E343,'Points Allocation'!$B$63:$F$73,2+J343,0))</f>
        <v>0</v>
      </c>
      <c r="X343" s="12">
        <f>IF(K343="",0,VLOOKUP(E343,'Points Allocation'!$B$77:$F$87,2+K343,0))</f>
        <v>0</v>
      </c>
      <c r="Y343" s="12">
        <f>IF(L343="",0,VLOOKUP(E343,'Points Allocation'!$B$91:$F$101,2+L343,0))</f>
        <v>0</v>
      </c>
      <c r="Z343" s="36">
        <f t="shared" si="129"/>
        <v>300</v>
      </c>
      <c r="AA343" s="12">
        <f>IF(M343="",0,VLOOKUP(E343,'Points Allocation'!$I$7:$M$17,2+M343,0))</f>
        <v>0</v>
      </c>
      <c r="AB343" s="12">
        <f>IF(N343="",0,VLOOKUP(E343,'Points Allocation'!$I$21:$M$31,2+N343,0))</f>
        <v>0</v>
      </c>
      <c r="AC343" s="12">
        <f>IF(O343="",0,VLOOKUP(E343,'Points Allocation'!$I$35:$M$45,2+O343,0))</f>
        <v>0</v>
      </c>
      <c r="AD343" s="12">
        <f>IF(P343="",0,VLOOKUP(E343,'Points Allocation'!$I$49:$M$59,2+P343,0))</f>
        <v>0</v>
      </c>
      <c r="AE343" s="12">
        <f>IF(Q343="",0,VLOOKUP(E343,'Points Allocation'!$I$63:$M$73,2+Q343,0))</f>
        <v>0</v>
      </c>
      <c r="AF343" s="12">
        <f>IF(R343="",0,VLOOKUP(E343,'Points Allocation'!$I$77:$M$87,2+R343,0))</f>
        <v>0</v>
      </c>
      <c r="AG343" s="36">
        <f t="shared" si="130"/>
        <v>0</v>
      </c>
      <c r="AH343" s="14">
        <f t="shared" si="131"/>
        <v>0</v>
      </c>
      <c r="AI343" s="17">
        <v>1</v>
      </c>
      <c r="AJ343" s="47">
        <f t="shared" si="132"/>
        <v>300</v>
      </c>
      <c r="AK343" s="27" t="str">
        <f t="shared" si="133"/>
        <v>False</v>
      </c>
      <c r="AL343" s="27">
        <f t="shared" si="134"/>
        <v>0</v>
      </c>
    </row>
    <row r="344" spans="1:38" s="24" customFormat="1">
      <c r="A344" s="13" t="s">
        <v>220</v>
      </c>
      <c r="B344" s="13" t="s">
        <v>86</v>
      </c>
      <c r="C344" s="13" t="s">
        <v>64</v>
      </c>
      <c r="D344" s="27"/>
      <c r="E344" s="13" t="s">
        <v>1</v>
      </c>
      <c r="F344" s="13">
        <v>3</v>
      </c>
      <c r="G344" s="13">
        <v>3</v>
      </c>
      <c r="H344" s="13">
        <v>0</v>
      </c>
      <c r="I344" s="39"/>
      <c r="J344" s="39"/>
      <c r="K344" s="39"/>
      <c r="L344" s="39"/>
      <c r="M344" s="39"/>
      <c r="N344" s="39"/>
      <c r="O344" s="39"/>
      <c r="P344" s="39"/>
      <c r="Q344" s="39"/>
      <c r="R344" s="39"/>
      <c r="S344" s="12">
        <f>IF(F344="",0,VLOOKUP(E344,'Points Allocation'!$B$7:$F$17,2+F344,0))</f>
        <v>100</v>
      </c>
      <c r="T344" s="12">
        <f>IF(G344="",0,VLOOKUP(E344,'Points Allocation'!$B$21:$F$31,2+G344,0))</f>
        <v>100</v>
      </c>
      <c r="U344" s="12">
        <f>IF(H344="",0,VLOOKUP(E344,'Points Allocation'!$B$35:$F$47,2+H344,0))</f>
        <v>25</v>
      </c>
      <c r="V344" s="12">
        <f>IF(I344="",0,VLOOKUP(E344,'Points Allocation'!$B$49:$F$59,2+I344,0))</f>
        <v>0</v>
      </c>
      <c r="W344" s="12">
        <f>IF(J344="",0,VLOOKUP(E344,'Points Allocation'!$B$63:$F$73,2+J344,0))</f>
        <v>0</v>
      </c>
      <c r="X344" s="12">
        <f>IF(K344="",0,VLOOKUP(E344,'Points Allocation'!$B$77:$F$87,2+K344,0))</f>
        <v>0</v>
      </c>
      <c r="Y344" s="12">
        <f>IF(L344="",0,VLOOKUP(E344,'Points Allocation'!$B$91:$F$101,2+L344,0))</f>
        <v>0</v>
      </c>
      <c r="Z344" s="36">
        <f t="shared" si="129"/>
        <v>225</v>
      </c>
      <c r="AA344" s="12">
        <f>IF(M344="",0,VLOOKUP(E344,'Points Allocation'!$I$7:$M$17,2+M344,0))</f>
        <v>0</v>
      </c>
      <c r="AB344" s="12">
        <f>IF(N344="",0,VLOOKUP(E344,'Points Allocation'!$I$21:$M$31,2+N344,0))</f>
        <v>0</v>
      </c>
      <c r="AC344" s="12">
        <f>IF(O344="",0,VLOOKUP(E344,'Points Allocation'!$I$35:$M$45,2+O344,0))</f>
        <v>0</v>
      </c>
      <c r="AD344" s="12">
        <f>IF(P344="",0,VLOOKUP(E344,'Points Allocation'!$I$49:$M$59,2+P344,0))</f>
        <v>0</v>
      </c>
      <c r="AE344" s="12">
        <f>IF(Q344="",0,VLOOKUP(E344,'Points Allocation'!$I$63:$M$73,2+Q344,0))</f>
        <v>0</v>
      </c>
      <c r="AF344" s="12">
        <f>IF(R344="",0,VLOOKUP(E344,'Points Allocation'!$I$77:$M$87,2+R344,0))</f>
        <v>0</v>
      </c>
      <c r="AG344" s="36">
        <f t="shared" si="130"/>
        <v>0</v>
      </c>
      <c r="AH344" s="14">
        <f t="shared" si="131"/>
        <v>0</v>
      </c>
      <c r="AI344" s="17">
        <v>1</v>
      </c>
      <c r="AJ344" s="47">
        <f t="shared" si="132"/>
        <v>225</v>
      </c>
      <c r="AK344" s="27" t="str">
        <f t="shared" si="133"/>
        <v>False</v>
      </c>
      <c r="AL344" s="27">
        <f t="shared" si="134"/>
        <v>0</v>
      </c>
    </row>
    <row r="345" spans="1:38" s="24" customFormat="1">
      <c r="A345" s="13" t="s">
        <v>221</v>
      </c>
      <c r="B345" s="13" t="s">
        <v>86</v>
      </c>
      <c r="C345" s="13" t="s">
        <v>64</v>
      </c>
      <c r="D345" s="27"/>
      <c r="E345" s="13" t="s">
        <v>1</v>
      </c>
      <c r="F345" s="13">
        <v>0</v>
      </c>
      <c r="G345" s="13">
        <v>0</v>
      </c>
      <c r="H345" s="13">
        <v>0</v>
      </c>
      <c r="I345" s="39"/>
      <c r="J345" s="39"/>
      <c r="K345" s="39"/>
      <c r="L345" s="39"/>
      <c r="M345" s="39"/>
      <c r="N345" s="39"/>
      <c r="O345" s="39"/>
      <c r="P345" s="39"/>
      <c r="Q345" s="39"/>
      <c r="R345" s="39"/>
      <c r="S345" s="12">
        <f>IF(F345="",0,VLOOKUP(E345,'Points Allocation'!$B$7:$F$17,2+F345,0))</f>
        <v>25</v>
      </c>
      <c r="T345" s="12">
        <f>IF(G345="",0,VLOOKUP(E345,'Points Allocation'!$B$21:$F$31,2+G345,0))</f>
        <v>25</v>
      </c>
      <c r="U345" s="12">
        <f>IF(H345="",0,VLOOKUP(E345,'Points Allocation'!$B$35:$F$47,2+H345,0))</f>
        <v>25</v>
      </c>
      <c r="V345" s="12">
        <f>IF(I345="",0,VLOOKUP(E345,'Points Allocation'!$B$49:$F$59,2+I345,0))</f>
        <v>0</v>
      </c>
      <c r="W345" s="12">
        <f>IF(J345="",0,VLOOKUP(E345,'Points Allocation'!$B$63:$F$73,2+J345,0))</f>
        <v>0</v>
      </c>
      <c r="X345" s="12">
        <f>IF(K345="",0,VLOOKUP(E345,'Points Allocation'!$B$77:$F$87,2+K345,0))</f>
        <v>0</v>
      </c>
      <c r="Y345" s="12">
        <f>IF(L345="",0,VLOOKUP(E345,'Points Allocation'!$B$91:$F$101,2+L345,0))</f>
        <v>0</v>
      </c>
      <c r="Z345" s="36">
        <f t="shared" si="129"/>
        <v>75</v>
      </c>
      <c r="AA345" s="12">
        <f>IF(M345="",0,VLOOKUP(E345,'Points Allocation'!$I$7:$M$17,2+M345,0))</f>
        <v>0</v>
      </c>
      <c r="AB345" s="12">
        <f>IF(N345="",0,VLOOKUP(E345,'Points Allocation'!$I$21:$M$31,2+N345,0))</f>
        <v>0</v>
      </c>
      <c r="AC345" s="12">
        <f>IF(O345="",0,VLOOKUP(E345,'Points Allocation'!$I$35:$M$45,2+O345,0))</f>
        <v>0</v>
      </c>
      <c r="AD345" s="12">
        <f>IF(P345="",0,VLOOKUP(E345,'Points Allocation'!$I$49:$M$59,2+P345,0))</f>
        <v>0</v>
      </c>
      <c r="AE345" s="12">
        <f>IF(Q345="",0,VLOOKUP(E345,'Points Allocation'!$I$63:$M$73,2+Q345,0))</f>
        <v>0</v>
      </c>
      <c r="AF345" s="12">
        <f>IF(R345="",0,VLOOKUP(E345,'Points Allocation'!$I$77:$M$87,2+R345,0))</f>
        <v>0</v>
      </c>
      <c r="AG345" s="36">
        <f t="shared" si="130"/>
        <v>0</v>
      </c>
      <c r="AH345" s="14">
        <f t="shared" si="131"/>
        <v>0</v>
      </c>
      <c r="AI345" s="17">
        <v>1</v>
      </c>
      <c r="AJ345" s="47">
        <f t="shared" si="132"/>
        <v>75</v>
      </c>
      <c r="AK345" s="27" t="str">
        <f t="shared" si="133"/>
        <v>False</v>
      </c>
      <c r="AL345" s="27">
        <f t="shared" si="134"/>
        <v>0</v>
      </c>
    </row>
    <row r="346" spans="1:38" s="24" customFormat="1">
      <c r="A346" s="13" t="s">
        <v>194</v>
      </c>
      <c r="B346" s="13" t="s">
        <v>86</v>
      </c>
      <c r="C346" s="13" t="s">
        <v>64</v>
      </c>
      <c r="D346" s="27"/>
      <c r="E346" s="13" t="s">
        <v>1</v>
      </c>
      <c r="F346" s="13">
        <v>3</v>
      </c>
      <c r="G346" s="13">
        <v>2</v>
      </c>
      <c r="H346" s="13">
        <v>0</v>
      </c>
      <c r="I346" s="39"/>
      <c r="J346" s="39"/>
      <c r="K346" s="39"/>
      <c r="L346" s="39"/>
      <c r="M346" s="39"/>
      <c r="N346" s="39"/>
      <c r="O346" s="39"/>
      <c r="P346" s="39"/>
      <c r="Q346" s="39"/>
      <c r="R346" s="39"/>
      <c r="S346" s="12">
        <f>IF(F346="",0,VLOOKUP(E346,'Points Allocation'!$B$7:$F$17,2+F346,0))</f>
        <v>100</v>
      </c>
      <c r="T346" s="12">
        <f>IF(G346="",0,VLOOKUP(E346,'Points Allocation'!$B$21:$F$31,2+G346,0))</f>
        <v>75</v>
      </c>
      <c r="U346" s="12">
        <f>IF(H346="",0,VLOOKUP(E346,'Points Allocation'!$B$35:$F$47,2+H346,0))</f>
        <v>25</v>
      </c>
      <c r="V346" s="12">
        <f>IF(I346="",0,VLOOKUP(E346,'Points Allocation'!$B$49:$F$59,2+I346,0))</f>
        <v>0</v>
      </c>
      <c r="W346" s="12">
        <f>IF(J346="",0,VLOOKUP(E346,'Points Allocation'!$B$63:$F$73,2+J346,0))</f>
        <v>0</v>
      </c>
      <c r="X346" s="12">
        <f>IF(K346="",0,VLOOKUP(E346,'Points Allocation'!$B$77:$F$87,2+K346,0))</f>
        <v>0</v>
      </c>
      <c r="Y346" s="12">
        <f>IF(L346="",0,VLOOKUP(E346,'Points Allocation'!$B$91:$F$101,2+L346,0))</f>
        <v>0</v>
      </c>
      <c r="Z346" s="36">
        <f t="shared" si="129"/>
        <v>200</v>
      </c>
      <c r="AA346" s="12">
        <f>IF(M346="",0,VLOOKUP(E346,'Points Allocation'!$I$7:$M$17,2+M346,0))</f>
        <v>0</v>
      </c>
      <c r="AB346" s="12">
        <f>IF(N346="",0,VLOOKUP(E346,'Points Allocation'!$I$21:$M$31,2+N346,0))</f>
        <v>0</v>
      </c>
      <c r="AC346" s="12">
        <f>IF(O346="",0,VLOOKUP(E346,'Points Allocation'!$I$35:$M$45,2+O346,0))</f>
        <v>0</v>
      </c>
      <c r="AD346" s="12">
        <f>IF(P346="",0,VLOOKUP(E346,'Points Allocation'!$I$49:$M$59,2+P346,0))</f>
        <v>0</v>
      </c>
      <c r="AE346" s="12">
        <f>IF(Q346="",0,VLOOKUP(E346,'Points Allocation'!$I$63:$M$73,2+Q346,0))</f>
        <v>0</v>
      </c>
      <c r="AF346" s="12">
        <f>IF(R346="",0,VLOOKUP(E346,'Points Allocation'!$I$77:$M$87,2+R346,0))</f>
        <v>0</v>
      </c>
      <c r="AG346" s="36">
        <f t="shared" si="130"/>
        <v>0</v>
      </c>
      <c r="AH346" s="14">
        <f t="shared" si="131"/>
        <v>0</v>
      </c>
      <c r="AI346" s="17">
        <v>1</v>
      </c>
      <c r="AJ346" s="47">
        <f t="shared" si="132"/>
        <v>200</v>
      </c>
      <c r="AK346" s="27" t="str">
        <f t="shared" si="133"/>
        <v>False</v>
      </c>
      <c r="AL346" s="27">
        <f t="shared" si="134"/>
        <v>0</v>
      </c>
    </row>
    <row r="347" spans="1:38" s="24" customFormat="1">
      <c r="A347" s="13" t="s">
        <v>263</v>
      </c>
      <c r="B347" s="13" t="s">
        <v>159</v>
      </c>
      <c r="C347" s="13" t="s">
        <v>64</v>
      </c>
      <c r="D347" s="27"/>
      <c r="E347" s="13" t="s">
        <v>0</v>
      </c>
      <c r="F347" s="13">
        <v>3</v>
      </c>
      <c r="G347" s="13">
        <v>3</v>
      </c>
      <c r="H347" s="13">
        <v>3</v>
      </c>
      <c r="I347" s="13">
        <v>1</v>
      </c>
      <c r="J347" s="39"/>
      <c r="K347" s="39"/>
      <c r="L347" s="39"/>
      <c r="M347" s="39"/>
      <c r="N347" s="39"/>
      <c r="O347" s="39"/>
      <c r="P347" s="39"/>
      <c r="Q347" s="39"/>
      <c r="R347" s="39"/>
      <c r="S347" s="12">
        <f>IF(F347="",0,VLOOKUP(E347,'Points Allocation'!$B$7:$F$17,2+F347,0))</f>
        <v>90</v>
      </c>
      <c r="T347" s="12">
        <f>IF(G347="",0,VLOOKUP(E347,'Points Allocation'!$B$21:$F$31,2+G347,0))</f>
        <v>90</v>
      </c>
      <c r="U347" s="12">
        <f>IF(H347="",0,VLOOKUP(E347,'Points Allocation'!$B$35:$F$47,2+H347,0))</f>
        <v>90</v>
      </c>
      <c r="V347" s="12">
        <f>IF(I347="",0,VLOOKUP(E347,'Points Allocation'!$B$49:$F$59,2+I347,0))</f>
        <v>45</v>
      </c>
      <c r="W347" s="12">
        <f>IF(J347="",0,VLOOKUP(E347,'Points Allocation'!$B$63:$F$73,2+J347,0))</f>
        <v>0</v>
      </c>
      <c r="X347" s="12">
        <f>IF(K347="",0,VLOOKUP(E347,'Points Allocation'!$B$77:$F$87,2+K347,0))</f>
        <v>0</v>
      </c>
      <c r="Y347" s="12">
        <f>IF(L347="",0,VLOOKUP(E347,'Points Allocation'!$B$91:$F$101,2+L347,0))</f>
        <v>0</v>
      </c>
      <c r="Z347" s="36">
        <f t="shared" si="129"/>
        <v>315</v>
      </c>
      <c r="AA347" s="12">
        <f>IF(M347="",0,VLOOKUP(E347,'Points Allocation'!$I$7:$M$17,2+M347,0))</f>
        <v>0</v>
      </c>
      <c r="AB347" s="12">
        <f>IF(N347="",0,VLOOKUP(E347,'Points Allocation'!$I$21:$M$31,2+N347,0))</f>
        <v>0</v>
      </c>
      <c r="AC347" s="12">
        <f>IF(O347="",0,VLOOKUP(E347,'Points Allocation'!$I$35:$M$45,2+O347,0))</f>
        <v>0</v>
      </c>
      <c r="AD347" s="12">
        <f>IF(P347="",0,VLOOKUP(E347,'Points Allocation'!$I$49:$M$59,2+P347,0))</f>
        <v>0</v>
      </c>
      <c r="AE347" s="12">
        <f>IF(Q347="",0,VLOOKUP(E347,'Points Allocation'!$I$63:$M$73,2+Q347,0))</f>
        <v>0</v>
      </c>
      <c r="AF347" s="12">
        <f>IF(R347="",0,VLOOKUP(E347,'Points Allocation'!$I$77:$M$87,2+R347,0))</f>
        <v>0</v>
      </c>
      <c r="AG347" s="36">
        <f t="shared" si="130"/>
        <v>0</v>
      </c>
      <c r="AH347" s="14">
        <f t="shared" si="131"/>
        <v>0</v>
      </c>
      <c r="AI347" s="17">
        <v>1</v>
      </c>
      <c r="AJ347" s="47">
        <f t="shared" si="132"/>
        <v>315</v>
      </c>
      <c r="AK347" s="27" t="str">
        <f t="shared" si="133"/>
        <v>False</v>
      </c>
      <c r="AL347" s="27">
        <f t="shared" si="134"/>
        <v>0</v>
      </c>
    </row>
    <row r="348" spans="1:38" s="24" customFormat="1">
      <c r="A348" s="13" t="s">
        <v>222</v>
      </c>
      <c r="B348" s="13" t="s">
        <v>159</v>
      </c>
      <c r="C348" s="13" t="s">
        <v>64</v>
      </c>
      <c r="D348" s="27"/>
      <c r="E348" s="13" t="s">
        <v>0</v>
      </c>
      <c r="F348" s="13">
        <v>3</v>
      </c>
      <c r="G348" s="13">
        <v>3</v>
      </c>
      <c r="H348" s="13">
        <v>3</v>
      </c>
      <c r="I348" s="13">
        <v>3</v>
      </c>
      <c r="J348" s="39"/>
      <c r="K348" s="39"/>
      <c r="L348" s="39"/>
      <c r="M348" s="39"/>
      <c r="N348" s="39"/>
      <c r="O348" s="39"/>
      <c r="P348" s="39"/>
      <c r="Q348" s="39"/>
      <c r="R348" s="39"/>
      <c r="S348" s="12">
        <f>IF(F348="",0,VLOOKUP(E348,'Points Allocation'!$B$7:$F$17,2+F348,0))</f>
        <v>90</v>
      </c>
      <c r="T348" s="12">
        <f>IF(G348="",0,VLOOKUP(E348,'Points Allocation'!$B$21:$F$31,2+G348,0))</f>
        <v>90</v>
      </c>
      <c r="U348" s="12">
        <f>IF(H348="",0,VLOOKUP(E348,'Points Allocation'!$B$35:$F$47,2+H348,0))</f>
        <v>90</v>
      </c>
      <c r="V348" s="12">
        <f>IF(I348="",0,VLOOKUP(E348,'Points Allocation'!$B$49:$F$59,2+I348,0))</f>
        <v>90</v>
      </c>
      <c r="W348" s="12">
        <f>IF(J348="",0,VLOOKUP(E348,'Points Allocation'!$B$63:$F$73,2+J348,0))</f>
        <v>0</v>
      </c>
      <c r="X348" s="12">
        <f>IF(K348="",0,VLOOKUP(E348,'Points Allocation'!$B$77:$F$87,2+K348,0))</f>
        <v>0</v>
      </c>
      <c r="Y348" s="12">
        <f>IF(L348="",0,VLOOKUP(E348,'Points Allocation'!$B$91:$F$101,2+L348,0))</f>
        <v>0</v>
      </c>
      <c r="Z348" s="36">
        <f t="shared" si="129"/>
        <v>360</v>
      </c>
      <c r="AA348" s="12">
        <f>IF(M348="",0,VLOOKUP(E348,'Points Allocation'!$I$7:$M$17,2+M348,0))</f>
        <v>0</v>
      </c>
      <c r="AB348" s="12">
        <f>IF(N348="",0,VLOOKUP(E348,'Points Allocation'!$I$21:$M$31,2+N348,0))</f>
        <v>0</v>
      </c>
      <c r="AC348" s="12">
        <f>IF(O348="",0,VLOOKUP(E348,'Points Allocation'!$I$35:$M$45,2+O348,0))</f>
        <v>0</v>
      </c>
      <c r="AD348" s="12">
        <f>IF(P348="",0,VLOOKUP(E348,'Points Allocation'!$I$49:$M$59,2+P348,0))</f>
        <v>0</v>
      </c>
      <c r="AE348" s="12">
        <f>IF(Q348="",0,VLOOKUP(E348,'Points Allocation'!$I$63:$M$73,2+Q348,0))</f>
        <v>0</v>
      </c>
      <c r="AF348" s="12">
        <f>IF(R348="",0,VLOOKUP(E348,'Points Allocation'!$I$77:$M$87,2+R348,0))</f>
        <v>0</v>
      </c>
      <c r="AG348" s="36">
        <f t="shared" si="130"/>
        <v>0</v>
      </c>
      <c r="AH348" s="14">
        <f t="shared" si="131"/>
        <v>0</v>
      </c>
      <c r="AI348" s="17">
        <v>1</v>
      </c>
      <c r="AJ348" s="47">
        <f t="shared" si="132"/>
        <v>360</v>
      </c>
      <c r="AK348" s="27" t="str">
        <f t="shared" si="133"/>
        <v>False</v>
      </c>
      <c r="AL348" s="27">
        <f t="shared" si="134"/>
        <v>0</v>
      </c>
    </row>
    <row r="349" spans="1:38" s="24" customFormat="1">
      <c r="A349" s="13" t="s">
        <v>264</v>
      </c>
      <c r="B349" s="13" t="s">
        <v>159</v>
      </c>
      <c r="C349" s="13" t="s">
        <v>64</v>
      </c>
      <c r="D349" s="27"/>
      <c r="E349" s="13" t="s">
        <v>0</v>
      </c>
      <c r="F349" s="13">
        <v>3</v>
      </c>
      <c r="G349" s="13">
        <v>0</v>
      </c>
      <c r="H349" s="13">
        <v>0</v>
      </c>
      <c r="I349" s="13">
        <v>0</v>
      </c>
      <c r="J349" s="39"/>
      <c r="K349" s="39"/>
      <c r="L349" s="39"/>
      <c r="M349" s="39"/>
      <c r="N349" s="39"/>
      <c r="O349" s="39"/>
      <c r="P349" s="39"/>
      <c r="Q349" s="39"/>
      <c r="R349" s="39"/>
      <c r="S349" s="12">
        <f>IF(F349="",0,VLOOKUP(E349,'Points Allocation'!$B$7:$F$17,2+F349,0))</f>
        <v>90</v>
      </c>
      <c r="T349" s="12">
        <f>IF(G349="",0,VLOOKUP(E349,'Points Allocation'!$B$21:$F$31,2+G349,0))</f>
        <v>20</v>
      </c>
      <c r="U349" s="12">
        <f>IF(H349="",0,VLOOKUP(E349,'Points Allocation'!$B$35:$F$47,2+H349,0))</f>
        <v>20</v>
      </c>
      <c r="V349" s="12">
        <f>IF(I349="",0,VLOOKUP(E349,'Points Allocation'!$B$49:$F$59,2+I349,0))</f>
        <v>20</v>
      </c>
      <c r="W349" s="12">
        <f>IF(J349="",0,VLOOKUP(E349,'Points Allocation'!$B$63:$F$73,2+J349,0))</f>
        <v>0</v>
      </c>
      <c r="X349" s="12">
        <f>IF(K349="",0,VLOOKUP(E349,'Points Allocation'!$B$77:$F$87,2+K349,0))</f>
        <v>0</v>
      </c>
      <c r="Y349" s="12">
        <f>IF(L349="",0,VLOOKUP(E349,'Points Allocation'!$B$91:$F$101,2+L349,0))</f>
        <v>0</v>
      </c>
      <c r="Z349" s="36">
        <f t="shared" si="129"/>
        <v>150</v>
      </c>
      <c r="AA349" s="12">
        <f>IF(M349="",0,VLOOKUP(E349,'Points Allocation'!$I$7:$M$17,2+M349,0))</f>
        <v>0</v>
      </c>
      <c r="AB349" s="12">
        <f>IF(N349="",0,VLOOKUP(E349,'Points Allocation'!$I$21:$M$31,2+N349,0))</f>
        <v>0</v>
      </c>
      <c r="AC349" s="12">
        <f>IF(O349="",0,VLOOKUP(E349,'Points Allocation'!$I$35:$M$45,2+O349,0))</f>
        <v>0</v>
      </c>
      <c r="AD349" s="12">
        <f>IF(P349="",0,VLOOKUP(E349,'Points Allocation'!$I$49:$M$59,2+P349,0))</f>
        <v>0</v>
      </c>
      <c r="AE349" s="12">
        <f>IF(Q349="",0,VLOOKUP(E349,'Points Allocation'!$I$63:$M$73,2+Q349,0))</f>
        <v>0</v>
      </c>
      <c r="AF349" s="12">
        <f>IF(R349="",0,VLOOKUP(E349,'Points Allocation'!$I$77:$M$87,2+R349,0))</f>
        <v>0</v>
      </c>
      <c r="AG349" s="36">
        <f t="shared" si="130"/>
        <v>0</v>
      </c>
      <c r="AH349" s="14">
        <f t="shared" si="131"/>
        <v>0</v>
      </c>
      <c r="AI349" s="17">
        <v>1</v>
      </c>
      <c r="AJ349" s="47">
        <f t="shared" si="132"/>
        <v>150</v>
      </c>
      <c r="AK349" s="27" t="str">
        <f t="shared" si="133"/>
        <v>False</v>
      </c>
      <c r="AL349" s="27">
        <f t="shared" si="134"/>
        <v>0</v>
      </c>
    </row>
    <row r="350" spans="1:38" s="24" customFormat="1">
      <c r="A350" s="13" t="s">
        <v>223</v>
      </c>
      <c r="B350" s="13" t="s">
        <v>159</v>
      </c>
      <c r="C350" s="13" t="s">
        <v>64</v>
      </c>
      <c r="D350" s="27"/>
      <c r="E350" s="13" t="s">
        <v>0</v>
      </c>
      <c r="F350" s="13">
        <v>3</v>
      </c>
      <c r="G350" s="13">
        <v>3</v>
      </c>
      <c r="H350" s="13">
        <v>2</v>
      </c>
      <c r="I350" s="13">
        <v>1</v>
      </c>
      <c r="J350" s="39"/>
      <c r="K350" s="39"/>
      <c r="L350" s="39"/>
      <c r="M350" s="39"/>
      <c r="N350" s="39"/>
      <c r="O350" s="39"/>
      <c r="P350" s="39"/>
      <c r="Q350" s="39"/>
      <c r="R350" s="39"/>
      <c r="S350" s="12">
        <f>IF(F350="",0,VLOOKUP(E350,'Points Allocation'!$B$7:$F$17,2+F350,0))</f>
        <v>90</v>
      </c>
      <c r="T350" s="12">
        <f>IF(G350="",0,VLOOKUP(E350,'Points Allocation'!$B$21:$F$31,2+G350,0))</f>
        <v>90</v>
      </c>
      <c r="U350" s="12">
        <f>IF(H350="",0,VLOOKUP(E350,'Points Allocation'!$B$35:$F$47,2+H350,0))</f>
        <v>70</v>
      </c>
      <c r="V350" s="12">
        <f>IF(I350="",0,VLOOKUP(E350,'Points Allocation'!$B$49:$F$59,2+I350,0))</f>
        <v>45</v>
      </c>
      <c r="W350" s="12">
        <f>IF(J350="",0,VLOOKUP(E350,'Points Allocation'!$B$63:$F$73,2+J350,0))</f>
        <v>0</v>
      </c>
      <c r="X350" s="12">
        <f>IF(K350="",0,VLOOKUP(E350,'Points Allocation'!$B$77:$F$87,2+K350,0))</f>
        <v>0</v>
      </c>
      <c r="Y350" s="12">
        <f>IF(L350="",0,VLOOKUP(E350,'Points Allocation'!$B$91:$F$101,2+L350,0))</f>
        <v>0</v>
      </c>
      <c r="Z350" s="36">
        <f t="shared" si="129"/>
        <v>295</v>
      </c>
      <c r="AA350" s="12">
        <f>IF(M350="",0,VLOOKUP(E350,'Points Allocation'!$I$7:$M$17,2+M350,0))</f>
        <v>0</v>
      </c>
      <c r="AB350" s="12">
        <f>IF(N350="",0,VLOOKUP(E350,'Points Allocation'!$I$21:$M$31,2+N350,0))</f>
        <v>0</v>
      </c>
      <c r="AC350" s="12">
        <f>IF(O350="",0,VLOOKUP(E350,'Points Allocation'!$I$35:$M$45,2+O350,0))</f>
        <v>0</v>
      </c>
      <c r="AD350" s="12">
        <f>IF(P350="",0,VLOOKUP(E350,'Points Allocation'!$I$49:$M$59,2+P350,0))</f>
        <v>0</v>
      </c>
      <c r="AE350" s="12">
        <f>IF(Q350="",0,VLOOKUP(E350,'Points Allocation'!$I$63:$M$73,2+Q350,0))</f>
        <v>0</v>
      </c>
      <c r="AF350" s="12">
        <f>IF(R350="",0,VLOOKUP(E350,'Points Allocation'!$I$77:$M$87,2+R350,0))</f>
        <v>0</v>
      </c>
      <c r="AG350" s="36">
        <f t="shared" si="130"/>
        <v>0</v>
      </c>
      <c r="AH350" s="14">
        <f t="shared" si="131"/>
        <v>0</v>
      </c>
      <c r="AI350" s="17">
        <v>1</v>
      </c>
      <c r="AJ350" s="47">
        <f t="shared" si="132"/>
        <v>295</v>
      </c>
      <c r="AK350" s="27" t="str">
        <f t="shared" si="133"/>
        <v>False</v>
      </c>
      <c r="AL350" s="27">
        <f t="shared" si="134"/>
        <v>0</v>
      </c>
    </row>
    <row r="351" spans="1:38" s="24" customFormat="1">
      <c r="A351" s="13" t="s">
        <v>194</v>
      </c>
      <c r="B351" s="13" t="s">
        <v>159</v>
      </c>
      <c r="C351" s="13" t="s">
        <v>64</v>
      </c>
      <c r="D351" s="27"/>
      <c r="E351" s="13" t="s">
        <v>0</v>
      </c>
      <c r="F351" s="13">
        <v>0</v>
      </c>
      <c r="G351" s="13">
        <v>0</v>
      </c>
      <c r="H351" s="13">
        <v>0</v>
      </c>
      <c r="I351" s="13">
        <v>0</v>
      </c>
      <c r="J351" s="39"/>
      <c r="K351" s="39"/>
      <c r="L351" s="39"/>
      <c r="M351" s="39"/>
      <c r="N351" s="39"/>
      <c r="O351" s="39"/>
      <c r="P351" s="39"/>
      <c r="Q351" s="39"/>
      <c r="R351" s="39"/>
      <c r="S351" s="12">
        <f>IF(F351="",0,VLOOKUP(E351,'Points Allocation'!$B$7:$F$17,2+F351,0))</f>
        <v>20</v>
      </c>
      <c r="T351" s="12">
        <f>IF(G351="",0,VLOOKUP(E351,'Points Allocation'!$B$21:$F$31,2+G351,0))</f>
        <v>20</v>
      </c>
      <c r="U351" s="12">
        <f>IF(H351="",0,VLOOKUP(E351,'Points Allocation'!$B$35:$F$47,2+H351,0))</f>
        <v>20</v>
      </c>
      <c r="V351" s="12">
        <f>IF(I351="",0,VLOOKUP(E351,'Points Allocation'!$B$49:$F$59,2+I351,0))</f>
        <v>20</v>
      </c>
      <c r="W351" s="12">
        <f>IF(J351="",0,VLOOKUP(E351,'Points Allocation'!$B$63:$F$73,2+J351,0))</f>
        <v>0</v>
      </c>
      <c r="X351" s="12">
        <f>IF(K351="",0,VLOOKUP(E351,'Points Allocation'!$B$77:$F$87,2+K351,0))</f>
        <v>0</v>
      </c>
      <c r="Y351" s="12">
        <f>IF(L351="",0,VLOOKUP(E351,'Points Allocation'!$B$91:$F$101,2+L351,0))</f>
        <v>0</v>
      </c>
      <c r="Z351" s="36">
        <f t="shared" si="129"/>
        <v>80</v>
      </c>
      <c r="AA351" s="12">
        <f>IF(M351="",0,VLOOKUP(E351,'Points Allocation'!$I$7:$M$17,2+M351,0))</f>
        <v>0</v>
      </c>
      <c r="AB351" s="12">
        <f>IF(N351="",0,VLOOKUP(E351,'Points Allocation'!$I$21:$M$31,2+N351,0))</f>
        <v>0</v>
      </c>
      <c r="AC351" s="12">
        <f>IF(O351="",0,VLOOKUP(E351,'Points Allocation'!$I$35:$M$45,2+O351,0))</f>
        <v>0</v>
      </c>
      <c r="AD351" s="12">
        <f>IF(P351="",0,VLOOKUP(E351,'Points Allocation'!$I$49:$M$59,2+P351,0))</f>
        <v>0</v>
      </c>
      <c r="AE351" s="12">
        <f>IF(Q351="",0,VLOOKUP(E351,'Points Allocation'!$I$63:$M$73,2+Q351,0))</f>
        <v>0</v>
      </c>
      <c r="AF351" s="12">
        <f>IF(R351="",0,VLOOKUP(E351,'Points Allocation'!$I$77:$M$87,2+R351,0))</f>
        <v>0</v>
      </c>
      <c r="AG351" s="36">
        <f t="shared" si="130"/>
        <v>0</v>
      </c>
      <c r="AH351" s="14">
        <f t="shared" si="131"/>
        <v>0</v>
      </c>
      <c r="AI351" s="17">
        <v>1</v>
      </c>
      <c r="AJ351" s="47">
        <f t="shared" si="132"/>
        <v>80</v>
      </c>
      <c r="AK351" s="27" t="str">
        <f t="shared" si="133"/>
        <v>False</v>
      </c>
      <c r="AL351" s="27">
        <f t="shared" si="134"/>
        <v>0</v>
      </c>
    </row>
    <row r="352" spans="1:38" s="24" customFormat="1">
      <c r="A352" s="13" t="s">
        <v>224</v>
      </c>
      <c r="B352" s="13" t="s">
        <v>160</v>
      </c>
      <c r="C352" s="13" t="s">
        <v>64</v>
      </c>
      <c r="D352" s="27"/>
      <c r="E352" s="13">
        <v>16</v>
      </c>
      <c r="F352" s="13">
        <v>3</v>
      </c>
      <c r="G352" s="13">
        <v>3</v>
      </c>
      <c r="H352" s="13">
        <v>3</v>
      </c>
      <c r="I352" s="13">
        <v>1</v>
      </c>
      <c r="J352" s="39"/>
      <c r="K352" s="39"/>
      <c r="L352" s="39"/>
      <c r="M352" s="39"/>
      <c r="N352" s="39"/>
      <c r="O352" s="39"/>
      <c r="P352" s="39"/>
      <c r="Q352" s="39"/>
      <c r="R352" s="39"/>
      <c r="S352" s="12">
        <f>IF(F352="",0,VLOOKUP(E352,'Points Allocation'!$B$7:$F$17,2+F352,0))</f>
        <v>60</v>
      </c>
      <c r="T352" s="12">
        <f>IF(G352="",0,VLOOKUP(E352,'Points Allocation'!$B$21:$F$31,2+G352,0))</f>
        <v>80</v>
      </c>
      <c r="U352" s="12">
        <f>IF(H352="",0,VLOOKUP(E352,'Points Allocation'!$B$35:$F$47,2+H352,0))</f>
        <v>100</v>
      </c>
      <c r="V352" s="12">
        <f>IF(I352="",0,VLOOKUP(E352,'Points Allocation'!$B$49:$F$59,2+I352,0))</f>
        <v>60</v>
      </c>
      <c r="W352" s="12">
        <f>IF(J352="",0,VLOOKUP(E352,'Points Allocation'!$B$63:$F$73,2+J352,0))</f>
        <v>0</v>
      </c>
      <c r="X352" s="12">
        <f>IF(K352="",0,VLOOKUP(E352,'Points Allocation'!$B$77:$F$87,2+K352,0))</f>
        <v>0</v>
      </c>
      <c r="Y352" s="12">
        <f>IF(L352="",0,VLOOKUP(E352,'Points Allocation'!$B$91:$F$101,2+L352,0))</f>
        <v>0</v>
      </c>
      <c r="Z352" s="36">
        <f t="shared" si="129"/>
        <v>300</v>
      </c>
      <c r="AA352" s="12">
        <f>IF(M352="",0,VLOOKUP(E352,'Points Allocation'!$I$7:$M$17,2+M352,0))</f>
        <v>0</v>
      </c>
      <c r="AB352" s="12">
        <f>IF(N352="",0,VLOOKUP(E352,'Points Allocation'!$I$21:$M$31,2+N352,0))</f>
        <v>0</v>
      </c>
      <c r="AC352" s="12">
        <f>IF(O352="",0,VLOOKUP(E352,'Points Allocation'!$I$35:$M$45,2+O352,0))</f>
        <v>0</v>
      </c>
      <c r="AD352" s="12">
        <f>IF(P352="",0,VLOOKUP(E352,'Points Allocation'!$I$49:$M$59,2+P352,0))</f>
        <v>0</v>
      </c>
      <c r="AE352" s="12">
        <f>IF(Q352="",0,VLOOKUP(E352,'Points Allocation'!$I$63:$M$73,2+Q352,0))</f>
        <v>0</v>
      </c>
      <c r="AF352" s="12">
        <f>IF(R352="",0,VLOOKUP(E352,'Points Allocation'!$I$77:$M$87,2+R352,0))</f>
        <v>0</v>
      </c>
      <c r="AG352" s="36">
        <f t="shared" si="130"/>
        <v>0</v>
      </c>
      <c r="AH352" s="14">
        <f t="shared" si="131"/>
        <v>0</v>
      </c>
      <c r="AI352" s="17">
        <v>1</v>
      </c>
      <c r="AJ352" s="47">
        <f t="shared" si="132"/>
        <v>300</v>
      </c>
      <c r="AK352" s="27" t="str">
        <f t="shared" si="133"/>
        <v>False</v>
      </c>
      <c r="AL352" s="27">
        <f t="shared" si="134"/>
        <v>0</v>
      </c>
    </row>
    <row r="353" spans="1:38" s="24" customFormat="1">
      <c r="A353" s="13" t="s">
        <v>225</v>
      </c>
      <c r="B353" s="13" t="s">
        <v>160</v>
      </c>
      <c r="C353" s="13" t="s">
        <v>64</v>
      </c>
      <c r="D353" s="27"/>
      <c r="E353" s="13">
        <v>16</v>
      </c>
      <c r="F353" s="13">
        <v>3</v>
      </c>
      <c r="G353" s="13">
        <v>0</v>
      </c>
      <c r="H353" s="39"/>
      <c r="I353" s="39"/>
      <c r="J353" s="39"/>
      <c r="K353" s="39"/>
      <c r="L353" s="39"/>
      <c r="M353" s="39"/>
      <c r="N353" s="39"/>
      <c r="O353" s="13">
        <v>1</v>
      </c>
      <c r="P353" s="39"/>
      <c r="Q353" s="39"/>
      <c r="R353" s="39"/>
      <c r="S353" s="12">
        <f>IF(F353="",0,VLOOKUP(E353,'Points Allocation'!$B$7:$F$17,2+F353,0))</f>
        <v>60</v>
      </c>
      <c r="T353" s="12">
        <f>IF(G353="",0,VLOOKUP(E353,'Points Allocation'!$B$21:$F$31,2+G353,0))</f>
        <v>20</v>
      </c>
      <c r="U353" s="12">
        <f>IF(H353="",0,VLOOKUP(E353,'Points Allocation'!$B$35:$F$47,2+H353,0))</f>
        <v>0</v>
      </c>
      <c r="V353" s="12">
        <f>IF(I353="",0,VLOOKUP(E353,'Points Allocation'!$B$49:$F$59,2+I353,0))</f>
        <v>0</v>
      </c>
      <c r="W353" s="12">
        <f>IF(J353="",0,VLOOKUP(E353,'Points Allocation'!$B$63:$F$73,2+J353,0))</f>
        <v>0</v>
      </c>
      <c r="X353" s="12">
        <f>IF(K353="",0,VLOOKUP(E353,'Points Allocation'!$B$77:$F$87,2+K353,0))</f>
        <v>0</v>
      </c>
      <c r="Y353" s="12">
        <f>IF(L353="",0,VLOOKUP(E353,'Points Allocation'!$B$91:$F$101,2+L353,0))</f>
        <v>0</v>
      </c>
      <c r="Z353" s="36">
        <f t="shared" ref="Z353:Z356" si="135">SUM(S353:Y353)</f>
        <v>80</v>
      </c>
      <c r="AA353" s="12">
        <f>IF(M353="",0,VLOOKUP(E353,'Points Allocation'!$I$7:$M$17,2+M353,0))</f>
        <v>0</v>
      </c>
      <c r="AB353" s="12">
        <f>IF(N353="",0,VLOOKUP(E353,'Points Allocation'!$I$21:$M$31,2+N353,0))</f>
        <v>0</v>
      </c>
      <c r="AC353" s="12">
        <f>IF(O353="",0,VLOOKUP(E353,'Points Allocation'!$I$35:$M$45,2+O353,0))</f>
        <v>25</v>
      </c>
      <c r="AD353" s="12">
        <f>IF(P353="",0,VLOOKUP(E353,'Points Allocation'!$I$49:$M$59,2+P353,0))</f>
        <v>0</v>
      </c>
      <c r="AE353" s="12">
        <f>IF(Q353="",0,VLOOKUP(E353,'Points Allocation'!$I$63:$M$73,2+Q353,0))</f>
        <v>0</v>
      </c>
      <c r="AF353" s="12">
        <f>IF(R353="",0,VLOOKUP(E353,'Points Allocation'!$I$77:$M$87,2+R353,0))</f>
        <v>0</v>
      </c>
      <c r="AG353" s="36">
        <f t="shared" ref="AG353:AG356" si="136">SUM(AA353:AF353)</f>
        <v>25</v>
      </c>
      <c r="AH353" s="14">
        <f t="shared" ref="AH353:AH356" si="137">IF(AK353="False",0,-AL353)</f>
        <v>-25</v>
      </c>
      <c r="AI353" s="17">
        <v>1</v>
      </c>
      <c r="AJ353" s="47">
        <f t="shared" ref="AJ353:AJ356" si="138">(SUM(Z353,AG353,AH353))*AI353</f>
        <v>80</v>
      </c>
      <c r="AK353" s="27" t="str">
        <f t="shared" ref="AK353:AK356" si="139">IF(AND(COUNT(M353:R353)&gt;0,COUNT(F353:L353)&gt;1),"True","False")</f>
        <v>True</v>
      </c>
      <c r="AL353" s="27">
        <f>IF(AG353&gt;S353,U353,AG353)</f>
        <v>25</v>
      </c>
    </row>
    <row r="354" spans="1:38" s="24" customFormat="1">
      <c r="A354" s="13" t="s">
        <v>226</v>
      </c>
      <c r="B354" s="13" t="s">
        <v>160</v>
      </c>
      <c r="C354" s="13" t="s">
        <v>64</v>
      </c>
      <c r="D354" s="27"/>
      <c r="E354" s="13">
        <v>16</v>
      </c>
      <c r="F354" s="13">
        <v>2</v>
      </c>
      <c r="G354" s="39"/>
      <c r="H354" s="39"/>
      <c r="I354" s="39"/>
      <c r="J354" s="39"/>
      <c r="K354" s="39"/>
      <c r="L354" s="39"/>
      <c r="M354" s="39"/>
      <c r="N354" s="39"/>
      <c r="O354" s="39"/>
      <c r="P354" s="39"/>
      <c r="Q354" s="39"/>
      <c r="R354" s="39"/>
      <c r="S354" s="12">
        <f>IF(F354="",0,VLOOKUP(E354,'Points Allocation'!$B$7:$F$17,2+F354,0))</f>
        <v>45</v>
      </c>
      <c r="T354" s="12">
        <f>IF(G354="",0,VLOOKUP(E354,'Points Allocation'!$B$21:$F$31,2+G354,0))</f>
        <v>0</v>
      </c>
      <c r="U354" s="12">
        <f>IF(H354="",0,VLOOKUP(E354,'Points Allocation'!$B$35:$F$47,2+H354,0))</f>
        <v>0</v>
      </c>
      <c r="V354" s="12">
        <f>IF(I354="",0,VLOOKUP(E354,'Points Allocation'!$B$49:$F$59,2+I354,0))</f>
        <v>0</v>
      </c>
      <c r="W354" s="12">
        <f>IF(J354="",0,VLOOKUP(E354,'Points Allocation'!$B$63:$F$73,2+J354,0))</f>
        <v>0</v>
      </c>
      <c r="X354" s="12">
        <f>IF(K354="",0,VLOOKUP(E354,'Points Allocation'!$B$77:$F$87,2+K354,0))</f>
        <v>0</v>
      </c>
      <c r="Y354" s="12">
        <f>IF(L354="",0,VLOOKUP(E354,'Points Allocation'!$B$91:$F$101,2+L354,0))</f>
        <v>0</v>
      </c>
      <c r="Z354" s="36">
        <f t="shared" si="135"/>
        <v>45</v>
      </c>
      <c r="AA354" s="12">
        <f>IF(M354="",0,VLOOKUP(E354,'Points Allocation'!$I$7:$M$17,2+M354,0))</f>
        <v>0</v>
      </c>
      <c r="AB354" s="12">
        <f>IF(N354="",0,VLOOKUP(E354,'Points Allocation'!$I$21:$M$31,2+N354,0))</f>
        <v>0</v>
      </c>
      <c r="AC354" s="12">
        <f>IF(O354="",0,VLOOKUP(E354,'Points Allocation'!$I$35:$M$45,2+O354,0))</f>
        <v>0</v>
      </c>
      <c r="AD354" s="12">
        <f>IF(P354="",0,VLOOKUP(E354,'Points Allocation'!$I$49:$M$59,2+P354,0))</f>
        <v>0</v>
      </c>
      <c r="AE354" s="12">
        <f>IF(Q354="",0,VLOOKUP(E354,'Points Allocation'!$I$63:$M$73,2+Q354,0))</f>
        <v>0</v>
      </c>
      <c r="AF354" s="12">
        <f>IF(R354="",0,VLOOKUP(E354,'Points Allocation'!$I$77:$M$87,2+R354,0))</f>
        <v>0</v>
      </c>
      <c r="AG354" s="36">
        <f t="shared" si="136"/>
        <v>0</v>
      </c>
      <c r="AH354" s="14">
        <f t="shared" si="137"/>
        <v>0</v>
      </c>
      <c r="AI354" s="17">
        <v>1</v>
      </c>
      <c r="AJ354" s="47">
        <f t="shared" si="138"/>
        <v>45</v>
      </c>
      <c r="AK354" s="27" t="str">
        <f t="shared" si="139"/>
        <v>False</v>
      </c>
      <c r="AL354" s="27">
        <f t="shared" ref="AL354:AL356" si="140">IF(AG354&gt;U354,U354,AG354)</f>
        <v>0</v>
      </c>
    </row>
    <row r="355" spans="1:38" s="24" customFormat="1">
      <c r="A355" s="13" t="s">
        <v>227</v>
      </c>
      <c r="B355" s="13" t="s">
        <v>160</v>
      </c>
      <c r="C355" s="13" t="s">
        <v>64</v>
      </c>
      <c r="D355" s="27"/>
      <c r="E355" s="13">
        <v>16</v>
      </c>
      <c r="F355" s="13">
        <v>3</v>
      </c>
      <c r="G355" s="13">
        <v>2</v>
      </c>
      <c r="H355" s="39"/>
      <c r="I355" s="39"/>
      <c r="J355" s="39"/>
      <c r="K355" s="39"/>
      <c r="L355" s="39"/>
      <c r="M355" s="39"/>
      <c r="N355" s="39"/>
      <c r="O355" s="39"/>
      <c r="P355" s="39"/>
      <c r="Q355" s="39"/>
      <c r="R355" s="39"/>
      <c r="S355" s="12">
        <f>IF(F355="",0,VLOOKUP(E355,'Points Allocation'!$B$7:$F$17,2+F355,0))</f>
        <v>60</v>
      </c>
      <c r="T355" s="12">
        <f>IF(G355="",0,VLOOKUP(E355,'Points Allocation'!$B$21:$F$31,2+G355,0))</f>
        <v>60</v>
      </c>
      <c r="U355" s="12">
        <f>IF(H355="",0,VLOOKUP(E355,'Points Allocation'!$B$35:$F$47,2+H355,0))</f>
        <v>0</v>
      </c>
      <c r="V355" s="12">
        <f>IF(I355="",0,VLOOKUP(E355,'Points Allocation'!$B$49:$F$59,2+I355,0))</f>
        <v>0</v>
      </c>
      <c r="W355" s="12">
        <f>IF(J355="",0,VLOOKUP(E355,'Points Allocation'!$B$63:$F$73,2+J355,0))</f>
        <v>0</v>
      </c>
      <c r="X355" s="12">
        <f>IF(K355="",0,VLOOKUP(E355,'Points Allocation'!$B$77:$F$87,2+K355,0))</f>
        <v>0</v>
      </c>
      <c r="Y355" s="12">
        <f>IF(L355="",0,VLOOKUP(E355,'Points Allocation'!$B$91:$F$101,2+L355,0))</f>
        <v>0</v>
      </c>
      <c r="Z355" s="36">
        <f t="shared" si="135"/>
        <v>120</v>
      </c>
      <c r="AA355" s="12">
        <f>IF(M355="",0,VLOOKUP(E355,'Points Allocation'!$I$7:$M$17,2+M355,0))</f>
        <v>0</v>
      </c>
      <c r="AB355" s="12">
        <f>IF(N355="",0,VLOOKUP(E355,'Points Allocation'!$I$21:$M$31,2+N355,0))</f>
        <v>0</v>
      </c>
      <c r="AC355" s="12">
        <f>IF(O355="",0,VLOOKUP(E355,'Points Allocation'!$I$35:$M$45,2+O355,0))</f>
        <v>0</v>
      </c>
      <c r="AD355" s="12">
        <f>IF(P355="",0,VLOOKUP(E355,'Points Allocation'!$I$49:$M$59,2+P355,0))</f>
        <v>0</v>
      </c>
      <c r="AE355" s="12">
        <f>IF(Q355="",0,VLOOKUP(E355,'Points Allocation'!$I$63:$M$73,2+Q355,0))</f>
        <v>0</v>
      </c>
      <c r="AF355" s="12">
        <f>IF(R355="",0,VLOOKUP(E355,'Points Allocation'!$I$77:$M$87,2+R355,0))</f>
        <v>0</v>
      </c>
      <c r="AG355" s="36">
        <f t="shared" si="136"/>
        <v>0</v>
      </c>
      <c r="AH355" s="14">
        <f t="shared" si="137"/>
        <v>0</v>
      </c>
      <c r="AI355" s="17">
        <v>1</v>
      </c>
      <c r="AJ355" s="47">
        <f t="shared" si="138"/>
        <v>120</v>
      </c>
      <c r="AK355" s="27" t="str">
        <f t="shared" si="139"/>
        <v>False</v>
      </c>
      <c r="AL355" s="27">
        <f t="shared" si="140"/>
        <v>0</v>
      </c>
    </row>
    <row r="356" spans="1:38" s="24" customFormat="1">
      <c r="A356" s="13" t="s">
        <v>228</v>
      </c>
      <c r="B356" s="13" t="s">
        <v>160</v>
      </c>
      <c r="C356" s="13" t="s">
        <v>64</v>
      </c>
      <c r="D356" s="27"/>
      <c r="E356" s="13">
        <v>16</v>
      </c>
      <c r="F356" s="13">
        <v>3</v>
      </c>
      <c r="G356" s="13">
        <v>3</v>
      </c>
      <c r="H356" s="13">
        <v>1</v>
      </c>
      <c r="I356" s="39"/>
      <c r="J356" s="39"/>
      <c r="K356" s="39"/>
      <c r="L356" s="39"/>
      <c r="M356" s="39"/>
      <c r="N356" s="39"/>
      <c r="O356" s="39"/>
      <c r="P356" s="39"/>
      <c r="Q356" s="39"/>
      <c r="R356" s="39"/>
      <c r="S356" s="12">
        <f>IF(F356="",0,VLOOKUP(E356,'Points Allocation'!$B$7:$F$17,2+F356,0))</f>
        <v>60</v>
      </c>
      <c r="T356" s="12">
        <f>IF(G356="",0,VLOOKUP(E356,'Points Allocation'!$B$21:$F$31,2+G356,0))</f>
        <v>80</v>
      </c>
      <c r="U356" s="12">
        <f>IF(H356="",0,VLOOKUP(E356,'Points Allocation'!$B$35:$F$47,2+H356,0))</f>
        <v>50</v>
      </c>
      <c r="V356" s="12">
        <f>IF(I356="",0,VLOOKUP(E356,'Points Allocation'!$B$49:$F$59,2+I356,0))</f>
        <v>0</v>
      </c>
      <c r="W356" s="12">
        <f>IF(J356="",0,VLOOKUP(E356,'Points Allocation'!$B$63:$F$73,2+J356,0))</f>
        <v>0</v>
      </c>
      <c r="X356" s="12">
        <f>IF(K356="",0,VLOOKUP(E356,'Points Allocation'!$B$77:$F$87,2+K356,0))</f>
        <v>0</v>
      </c>
      <c r="Y356" s="12">
        <f>IF(L356="",0,VLOOKUP(E356,'Points Allocation'!$B$91:$F$101,2+L356,0))</f>
        <v>0</v>
      </c>
      <c r="Z356" s="36">
        <f t="shared" si="135"/>
        <v>190</v>
      </c>
      <c r="AA356" s="12">
        <f>IF(M356="",0,VLOOKUP(E356,'Points Allocation'!$I$7:$M$17,2+M356,0))</f>
        <v>0</v>
      </c>
      <c r="AB356" s="12">
        <f>IF(N356="",0,VLOOKUP(E356,'Points Allocation'!$I$21:$M$31,2+N356,0))</f>
        <v>0</v>
      </c>
      <c r="AC356" s="12">
        <f>IF(O356="",0,VLOOKUP(E356,'Points Allocation'!$I$35:$M$45,2+O356,0))</f>
        <v>0</v>
      </c>
      <c r="AD356" s="12">
        <f>IF(P356="",0,VLOOKUP(E356,'Points Allocation'!$I$49:$M$59,2+P356,0))</f>
        <v>0</v>
      </c>
      <c r="AE356" s="12">
        <f>IF(Q356="",0,VLOOKUP(E356,'Points Allocation'!$I$63:$M$73,2+Q356,0))</f>
        <v>0</v>
      </c>
      <c r="AF356" s="12">
        <f>IF(R356="",0,VLOOKUP(E356,'Points Allocation'!$I$77:$M$87,2+R356,0))</f>
        <v>0</v>
      </c>
      <c r="AG356" s="36">
        <f t="shared" si="136"/>
        <v>0</v>
      </c>
      <c r="AH356" s="14">
        <f t="shared" si="137"/>
        <v>0</v>
      </c>
      <c r="AI356" s="17">
        <v>1</v>
      </c>
      <c r="AJ356" s="47">
        <f t="shared" si="138"/>
        <v>190</v>
      </c>
      <c r="AK356" s="27" t="str">
        <f t="shared" si="139"/>
        <v>False</v>
      </c>
      <c r="AL356" s="27">
        <f t="shared" si="140"/>
        <v>0</v>
      </c>
    </row>
    <row r="357" spans="1:38" s="24" customFormat="1">
      <c r="A357" s="13" t="s">
        <v>229</v>
      </c>
      <c r="B357" s="13" t="s">
        <v>160</v>
      </c>
      <c r="C357" s="13" t="s">
        <v>64</v>
      </c>
      <c r="D357" s="27"/>
      <c r="E357" s="13">
        <v>16</v>
      </c>
      <c r="F357" s="13">
        <v>3</v>
      </c>
      <c r="G357" s="13">
        <v>3</v>
      </c>
      <c r="H357" s="13">
        <v>0</v>
      </c>
      <c r="I357" s="39"/>
      <c r="J357" s="39"/>
      <c r="K357" s="39"/>
      <c r="L357" s="39"/>
      <c r="M357" s="39"/>
      <c r="N357" s="39"/>
      <c r="O357" s="39"/>
      <c r="P357" s="39"/>
      <c r="Q357" s="39"/>
      <c r="R357" s="39"/>
      <c r="S357" s="12">
        <f>IF(F357="",0,VLOOKUP(E357,'Points Allocation'!$B$7:$F$17,2+F357,0))</f>
        <v>60</v>
      </c>
      <c r="T357" s="12">
        <f>IF(G357="",0,VLOOKUP(E357,'Points Allocation'!$B$21:$F$31,2+G357,0))</f>
        <v>80</v>
      </c>
      <c r="U357" s="12">
        <f>IF(H357="",0,VLOOKUP(E357,'Points Allocation'!$B$35:$F$47,2+H357,0))</f>
        <v>25</v>
      </c>
      <c r="V357" s="12">
        <f>IF(I357="",0,VLOOKUP(E357,'Points Allocation'!$B$49:$F$59,2+I357,0))</f>
        <v>0</v>
      </c>
      <c r="W357" s="12">
        <f>IF(J357="",0,VLOOKUP(E357,'Points Allocation'!$B$63:$F$73,2+J357,0))</f>
        <v>0</v>
      </c>
      <c r="X357" s="12">
        <f>IF(K357="",0,VLOOKUP(E357,'Points Allocation'!$B$77:$F$87,2+K357,0))</f>
        <v>0</v>
      </c>
      <c r="Y357" s="12">
        <f>IF(L357="",0,VLOOKUP(E357,'Points Allocation'!$B$91:$F$101,2+L357,0))</f>
        <v>0</v>
      </c>
      <c r="Z357" s="36">
        <f t="shared" ref="Z357:Z400" si="141">SUM(S357:Y357)</f>
        <v>165</v>
      </c>
      <c r="AA357" s="12">
        <f>IF(M357="",0,VLOOKUP(E357,'Points Allocation'!$I$7:$M$17,2+M357,0))</f>
        <v>0</v>
      </c>
      <c r="AB357" s="12">
        <f>IF(N357="",0,VLOOKUP(E357,'Points Allocation'!$I$21:$M$31,2+N357,0))</f>
        <v>0</v>
      </c>
      <c r="AC357" s="12">
        <f>IF(O357="",0,VLOOKUP(E357,'Points Allocation'!$I$35:$M$45,2+O357,0))</f>
        <v>0</v>
      </c>
      <c r="AD357" s="12">
        <f>IF(P357="",0,VLOOKUP(E357,'Points Allocation'!$I$49:$M$59,2+P357,0))</f>
        <v>0</v>
      </c>
      <c r="AE357" s="12">
        <f>IF(Q357="",0,VLOOKUP(E357,'Points Allocation'!$I$63:$M$73,2+Q357,0))</f>
        <v>0</v>
      </c>
      <c r="AF357" s="12">
        <f>IF(R357="",0,VLOOKUP(E357,'Points Allocation'!$I$77:$M$87,2+R357,0))</f>
        <v>0</v>
      </c>
      <c r="AG357" s="36">
        <f t="shared" ref="AG357:AG400" si="142">SUM(AA357:AF357)</f>
        <v>0</v>
      </c>
      <c r="AH357" s="14">
        <f t="shared" ref="AH357:AH400" si="143">IF(AK357="False",0,-AL357)</f>
        <v>0</v>
      </c>
      <c r="AI357" s="17">
        <v>1</v>
      </c>
      <c r="AJ357" s="47">
        <f t="shared" ref="AJ357:AJ400" si="144">(SUM(Z357,AG357,AH357))*AI357</f>
        <v>165</v>
      </c>
      <c r="AK357" s="27" t="str">
        <f t="shared" ref="AK357:AK400" si="145">IF(AND(COUNT(M357:R357)&gt;0,COUNT(F357:L357)&gt;1),"True","False")</f>
        <v>False</v>
      </c>
      <c r="AL357" s="27">
        <f t="shared" ref="AL357:AL400" si="146">IF(AG357&gt;U357,U357,AG357)</f>
        <v>0</v>
      </c>
    </row>
    <row r="358" spans="1:38" s="24" customFormat="1">
      <c r="A358" s="13" t="s">
        <v>230</v>
      </c>
      <c r="B358" s="13" t="s">
        <v>160</v>
      </c>
      <c r="C358" s="13" t="s">
        <v>64</v>
      </c>
      <c r="D358" s="27"/>
      <c r="E358" s="13">
        <v>16</v>
      </c>
      <c r="F358" s="13">
        <v>3</v>
      </c>
      <c r="G358" s="13">
        <v>0</v>
      </c>
      <c r="H358" s="39"/>
      <c r="I358" s="39"/>
      <c r="J358" s="39"/>
      <c r="K358" s="39"/>
      <c r="L358" s="39"/>
      <c r="M358" s="39"/>
      <c r="N358" s="39"/>
      <c r="O358" s="39"/>
      <c r="P358" s="39"/>
      <c r="Q358" s="39"/>
      <c r="R358" s="39"/>
      <c r="S358" s="12">
        <f>IF(F358="",0,VLOOKUP(E358,'Points Allocation'!$B$7:$F$17,2+F358,0))</f>
        <v>60</v>
      </c>
      <c r="T358" s="12">
        <f>IF(G358="",0,VLOOKUP(E358,'Points Allocation'!$B$21:$F$31,2+G358,0))</f>
        <v>20</v>
      </c>
      <c r="U358" s="12">
        <f>IF(H358="",0,VLOOKUP(E358,'Points Allocation'!$B$35:$F$47,2+H358,0))</f>
        <v>0</v>
      </c>
      <c r="V358" s="12">
        <f>IF(I358="",0,VLOOKUP(E358,'Points Allocation'!$B$49:$F$59,2+I358,0))</f>
        <v>0</v>
      </c>
      <c r="W358" s="12">
        <f>IF(J358="",0,VLOOKUP(E358,'Points Allocation'!$B$63:$F$73,2+J358,0))</f>
        <v>0</v>
      </c>
      <c r="X358" s="12">
        <f>IF(K358="",0,VLOOKUP(E358,'Points Allocation'!$B$77:$F$87,2+K358,0))</f>
        <v>0</v>
      </c>
      <c r="Y358" s="12">
        <f>IF(L358="",0,VLOOKUP(E358,'Points Allocation'!$B$91:$F$101,2+L358,0))</f>
        <v>0</v>
      </c>
      <c r="Z358" s="36">
        <f t="shared" si="141"/>
        <v>80</v>
      </c>
      <c r="AA358" s="12">
        <f>IF(M358="",0,VLOOKUP(E358,'Points Allocation'!$I$7:$M$17,2+M358,0))</f>
        <v>0</v>
      </c>
      <c r="AB358" s="12">
        <f>IF(N358="",0,VLOOKUP(E358,'Points Allocation'!$I$21:$M$31,2+N358,0))</f>
        <v>0</v>
      </c>
      <c r="AC358" s="12">
        <f>IF(O358="",0,VLOOKUP(E358,'Points Allocation'!$I$35:$M$45,2+O358,0))</f>
        <v>0</v>
      </c>
      <c r="AD358" s="12">
        <f>IF(P358="",0,VLOOKUP(E358,'Points Allocation'!$I$49:$M$59,2+P358,0))</f>
        <v>0</v>
      </c>
      <c r="AE358" s="12">
        <f>IF(Q358="",0,VLOOKUP(E358,'Points Allocation'!$I$63:$M$73,2+Q358,0))</f>
        <v>0</v>
      </c>
      <c r="AF358" s="12">
        <f>IF(R358="",0,VLOOKUP(E358,'Points Allocation'!$I$77:$M$87,2+R358,0))</f>
        <v>0</v>
      </c>
      <c r="AG358" s="36">
        <f t="shared" si="142"/>
        <v>0</v>
      </c>
      <c r="AH358" s="14">
        <f t="shared" si="143"/>
        <v>0</v>
      </c>
      <c r="AI358" s="17">
        <v>1</v>
      </c>
      <c r="AJ358" s="47">
        <f t="shared" si="144"/>
        <v>80</v>
      </c>
      <c r="AK358" s="27" t="str">
        <f t="shared" si="145"/>
        <v>False</v>
      </c>
      <c r="AL358" s="27">
        <f t="shared" si="146"/>
        <v>0</v>
      </c>
    </row>
    <row r="359" spans="1:38" s="24" customFormat="1">
      <c r="A359" s="13" t="s">
        <v>231</v>
      </c>
      <c r="B359" s="13" t="s">
        <v>160</v>
      </c>
      <c r="C359" s="13" t="s">
        <v>64</v>
      </c>
      <c r="D359" s="27"/>
      <c r="E359" s="13">
        <v>16</v>
      </c>
      <c r="F359" s="13">
        <v>3</v>
      </c>
      <c r="G359" s="13">
        <v>0</v>
      </c>
      <c r="H359" s="39"/>
      <c r="I359" s="39"/>
      <c r="J359" s="39"/>
      <c r="K359" s="39"/>
      <c r="L359" s="39"/>
      <c r="M359" s="39"/>
      <c r="N359" s="39"/>
      <c r="O359" s="39"/>
      <c r="P359" s="39"/>
      <c r="Q359" s="39"/>
      <c r="R359" s="39"/>
      <c r="S359" s="12">
        <f>IF(F359="",0,VLOOKUP(E359,'Points Allocation'!$B$7:$F$17,2+F359,0))</f>
        <v>60</v>
      </c>
      <c r="T359" s="12">
        <f>IF(G359="",0,VLOOKUP(E359,'Points Allocation'!$B$21:$F$31,2+G359,0))</f>
        <v>20</v>
      </c>
      <c r="U359" s="12">
        <f>IF(H359="",0,VLOOKUP(E359,'Points Allocation'!$B$35:$F$47,2+H359,0))</f>
        <v>0</v>
      </c>
      <c r="V359" s="12">
        <f>IF(I359="",0,VLOOKUP(E359,'Points Allocation'!$B$49:$F$59,2+I359,0))</f>
        <v>0</v>
      </c>
      <c r="W359" s="12">
        <f>IF(J359="",0,VLOOKUP(E359,'Points Allocation'!$B$63:$F$73,2+J359,0))</f>
        <v>0</v>
      </c>
      <c r="X359" s="12">
        <f>IF(K359="",0,VLOOKUP(E359,'Points Allocation'!$B$77:$F$87,2+K359,0))</f>
        <v>0</v>
      </c>
      <c r="Y359" s="12">
        <f>IF(L359="",0,VLOOKUP(E359,'Points Allocation'!$B$91:$F$101,2+L359,0))</f>
        <v>0</v>
      </c>
      <c r="Z359" s="36">
        <f t="shared" si="141"/>
        <v>80</v>
      </c>
      <c r="AA359" s="12">
        <f>IF(M359="",0,VLOOKUP(E359,'Points Allocation'!$I$7:$M$17,2+M359,0))</f>
        <v>0</v>
      </c>
      <c r="AB359" s="12">
        <f>IF(N359="",0,VLOOKUP(E359,'Points Allocation'!$I$21:$M$31,2+N359,0))</f>
        <v>0</v>
      </c>
      <c r="AC359" s="12">
        <f>IF(O359="",0,VLOOKUP(E359,'Points Allocation'!$I$35:$M$45,2+O359,0))</f>
        <v>0</v>
      </c>
      <c r="AD359" s="12">
        <f>IF(P359="",0,VLOOKUP(E359,'Points Allocation'!$I$49:$M$59,2+P359,0))</f>
        <v>0</v>
      </c>
      <c r="AE359" s="12">
        <f>IF(Q359="",0,VLOOKUP(E359,'Points Allocation'!$I$63:$M$73,2+Q359,0))</f>
        <v>0</v>
      </c>
      <c r="AF359" s="12">
        <f>IF(R359="",0,VLOOKUP(E359,'Points Allocation'!$I$77:$M$87,2+R359,0))</f>
        <v>0</v>
      </c>
      <c r="AG359" s="36">
        <f t="shared" si="142"/>
        <v>0</v>
      </c>
      <c r="AH359" s="14">
        <f t="shared" si="143"/>
        <v>0</v>
      </c>
      <c r="AI359" s="17">
        <v>1</v>
      </c>
      <c r="AJ359" s="47">
        <f t="shared" si="144"/>
        <v>80</v>
      </c>
      <c r="AK359" s="27" t="str">
        <f t="shared" si="145"/>
        <v>False</v>
      </c>
      <c r="AL359" s="27">
        <f t="shared" si="146"/>
        <v>0</v>
      </c>
    </row>
    <row r="360" spans="1:38" s="24" customFormat="1">
      <c r="A360" s="13" t="s">
        <v>295</v>
      </c>
      <c r="B360" s="13" t="s">
        <v>160</v>
      </c>
      <c r="C360" s="13" t="s">
        <v>64</v>
      </c>
      <c r="D360" s="27"/>
      <c r="E360" s="13">
        <v>16</v>
      </c>
      <c r="F360" s="13">
        <v>1</v>
      </c>
      <c r="G360" s="39"/>
      <c r="H360" s="39"/>
      <c r="I360" s="39"/>
      <c r="J360" s="39"/>
      <c r="K360" s="39"/>
      <c r="L360" s="39"/>
      <c r="M360" s="39"/>
      <c r="N360" s="39"/>
      <c r="O360" s="13">
        <v>3</v>
      </c>
      <c r="P360" s="39"/>
      <c r="Q360" s="39"/>
      <c r="R360" s="39"/>
      <c r="S360" s="12">
        <f>IF(F360="",0,VLOOKUP(E360,'Points Allocation'!$B$7:$F$17,2+F360,0))</f>
        <v>30</v>
      </c>
      <c r="T360" s="12">
        <f>IF(G360="",0,VLOOKUP(E360,'Points Allocation'!$B$21:$F$31,2+G360,0))</f>
        <v>0</v>
      </c>
      <c r="U360" s="12">
        <f>IF(H360="",0,VLOOKUP(E360,'Points Allocation'!$B$35:$F$47,2+H360,0))</f>
        <v>0</v>
      </c>
      <c r="V360" s="12">
        <f>IF(I360="",0,VLOOKUP(E360,'Points Allocation'!$B$49:$F$59,2+I360,0))</f>
        <v>0</v>
      </c>
      <c r="W360" s="12">
        <f>IF(J360="",0,VLOOKUP(E360,'Points Allocation'!$B$63:$F$73,2+J360,0))</f>
        <v>0</v>
      </c>
      <c r="X360" s="12">
        <f>IF(K360="",0,VLOOKUP(E360,'Points Allocation'!$B$77:$F$87,2+K360,0))</f>
        <v>0</v>
      </c>
      <c r="Y360" s="12">
        <f>IF(L360="",0,VLOOKUP(E360,'Points Allocation'!$B$91:$F$101,2+L360,0))</f>
        <v>0</v>
      </c>
      <c r="Z360" s="36">
        <f t="shared" si="141"/>
        <v>30</v>
      </c>
      <c r="AA360" s="12">
        <f>IF(M360="",0,VLOOKUP(E360,'Points Allocation'!$I$7:$M$17,2+M360,0))</f>
        <v>0</v>
      </c>
      <c r="AB360" s="12">
        <f>IF(N360="",0,VLOOKUP(E360,'Points Allocation'!$I$21:$M$31,2+N360,0))</f>
        <v>0</v>
      </c>
      <c r="AC360" s="12">
        <f>IF(O360="",0,VLOOKUP(E360,'Points Allocation'!$I$35:$M$45,2+O360,0))</f>
        <v>35</v>
      </c>
      <c r="AD360" s="12">
        <f>IF(P360="",0,VLOOKUP(E360,'Points Allocation'!$I$49:$M$59,2+P360,0))</f>
        <v>0</v>
      </c>
      <c r="AE360" s="12">
        <f>IF(Q360="",0,VLOOKUP(E360,'Points Allocation'!$I$63:$M$73,2+Q360,0))</f>
        <v>0</v>
      </c>
      <c r="AF360" s="12">
        <f>IF(R360="",0,VLOOKUP(E360,'Points Allocation'!$I$77:$M$87,2+R360,0))</f>
        <v>0</v>
      </c>
      <c r="AG360" s="36">
        <f t="shared" si="142"/>
        <v>35</v>
      </c>
      <c r="AH360" s="14">
        <f t="shared" si="143"/>
        <v>0</v>
      </c>
      <c r="AI360" s="17">
        <v>1</v>
      </c>
      <c r="AJ360" s="47">
        <f t="shared" si="144"/>
        <v>65</v>
      </c>
      <c r="AK360" s="27" t="str">
        <f t="shared" si="145"/>
        <v>False</v>
      </c>
      <c r="AL360" s="27">
        <f t="shared" si="146"/>
        <v>0</v>
      </c>
    </row>
    <row r="361" spans="1:38" s="24" customFormat="1">
      <c r="A361" s="13" t="s">
        <v>222</v>
      </c>
      <c r="B361" s="13" t="s">
        <v>160</v>
      </c>
      <c r="C361" s="13" t="s">
        <v>64</v>
      </c>
      <c r="D361" s="27"/>
      <c r="E361" s="13">
        <v>16</v>
      </c>
      <c r="F361" s="13">
        <v>3</v>
      </c>
      <c r="G361" s="13">
        <v>3</v>
      </c>
      <c r="H361" s="13">
        <v>3</v>
      </c>
      <c r="I361" s="13">
        <v>3</v>
      </c>
      <c r="J361" s="39"/>
      <c r="K361" s="39"/>
      <c r="L361" s="39"/>
      <c r="M361" s="39"/>
      <c r="N361" s="39"/>
      <c r="O361" s="39"/>
      <c r="P361" s="39"/>
      <c r="Q361" s="39"/>
      <c r="R361" s="39"/>
      <c r="S361" s="12">
        <f>IF(F361="",0,VLOOKUP(E361,'Points Allocation'!$B$7:$F$17,2+F361,0))</f>
        <v>60</v>
      </c>
      <c r="T361" s="12">
        <f>IF(G361="",0,VLOOKUP(E361,'Points Allocation'!$B$21:$F$31,2+G361,0))</f>
        <v>80</v>
      </c>
      <c r="U361" s="12">
        <f>IF(H361="",0,VLOOKUP(E361,'Points Allocation'!$B$35:$F$47,2+H361,0))</f>
        <v>100</v>
      </c>
      <c r="V361" s="12">
        <f>IF(I361="",0,VLOOKUP(E361,'Points Allocation'!$B$49:$F$59,2+I361,0))</f>
        <v>120</v>
      </c>
      <c r="W361" s="12">
        <f>IF(J361="",0,VLOOKUP(E361,'Points Allocation'!$B$63:$F$73,2+J361,0))</f>
        <v>0</v>
      </c>
      <c r="X361" s="12">
        <f>IF(K361="",0,VLOOKUP(E361,'Points Allocation'!$B$77:$F$87,2+K361,0))</f>
        <v>0</v>
      </c>
      <c r="Y361" s="12">
        <f>IF(L361="",0,VLOOKUP(E361,'Points Allocation'!$B$91:$F$101,2+L361,0))</f>
        <v>0</v>
      </c>
      <c r="Z361" s="36">
        <f t="shared" si="141"/>
        <v>360</v>
      </c>
      <c r="AA361" s="12">
        <f>IF(M361="",0,VLOOKUP(E361,'Points Allocation'!$I$7:$M$17,2+M361,0))</f>
        <v>0</v>
      </c>
      <c r="AB361" s="12">
        <f>IF(N361="",0,VLOOKUP(E361,'Points Allocation'!$I$21:$M$31,2+N361,0))</f>
        <v>0</v>
      </c>
      <c r="AC361" s="12">
        <f>IF(O361="",0,VLOOKUP(E361,'Points Allocation'!$I$35:$M$45,2+O361,0))</f>
        <v>0</v>
      </c>
      <c r="AD361" s="12">
        <f>IF(P361="",0,VLOOKUP(E361,'Points Allocation'!$I$49:$M$59,2+P361,0))</f>
        <v>0</v>
      </c>
      <c r="AE361" s="12">
        <f>IF(Q361="",0,VLOOKUP(E361,'Points Allocation'!$I$63:$M$73,2+Q361,0))</f>
        <v>0</v>
      </c>
      <c r="AF361" s="12">
        <f>IF(R361="",0,VLOOKUP(E361,'Points Allocation'!$I$77:$M$87,2+R361,0))</f>
        <v>0</v>
      </c>
      <c r="AG361" s="36">
        <f t="shared" si="142"/>
        <v>0</v>
      </c>
      <c r="AH361" s="14">
        <f t="shared" si="143"/>
        <v>0</v>
      </c>
      <c r="AI361" s="17">
        <v>1</v>
      </c>
      <c r="AJ361" s="47">
        <f t="shared" si="144"/>
        <v>360</v>
      </c>
      <c r="AK361" s="27" t="str">
        <f t="shared" si="145"/>
        <v>False</v>
      </c>
      <c r="AL361" s="27">
        <f t="shared" si="146"/>
        <v>0</v>
      </c>
    </row>
    <row r="362" spans="1:38" s="24" customFormat="1">
      <c r="A362" s="13" t="s">
        <v>232</v>
      </c>
      <c r="B362" s="13" t="s">
        <v>161</v>
      </c>
      <c r="C362" s="13" t="s">
        <v>64</v>
      </c>
      <c r="D362" s="27"/>
      <c r="E362" s="13">
        <v>16</v>
      </c>
      <c r="F362" s="13">
        <v>3</v>
      </c>
      <c r="G362" s="13">
        <v>3</v>
      </c>
      <c r="H362" s="13">
        <v>3</v>
      </c>
      <c r="I362" s="13">
        <v>3</v>
      </c>
      <c r="J362" s="39"/>
      <c r="K362" s="39"/>
      <c r="L362" s="39"/>
      <c r="M362" s="39"/>
      <c r="N362" s="39"/>
      <c r="O362" s="39"/>
      <c r="P362" s="39"/>
      <c r="Q362" s="39"/>
      <c r="R362" s="39"/>
      <c r="S362" s="12">
        <f>IF(F362="",0,VLOOKUP(E362,'Points Allocation'!$B$7:$F$17,2+F362,0))</f>
        <v>60</v>
      </c>
      <c r="T362" s="12">
        <f>IF(G362="",0,VLOOKUP(E362,'Points Allocation'!$B$21:$F$31,2+G362,0))</f>
        <v>80</v>
      </c>
      <c r="U362" s="12">
        <f>IF(H362="",0,VLOOKUP(E362,'Points Allocation'!$B$35:$F$47,2+H362,0))</f>
        <v>100</v>
      </c>
      <c r="V362" s="12">
        <f>IF(I362="",0,VLOOKUP(E362,'Points Allocation'!$B$49:$F$59,2+I362,0))</f>
        <v>120</v>
      </c>
      <c r="W362" s="12">
        <f>IF(J362="",0,VLOOKUP(E362,'Points Allocation'!$B$63:$F$73,2+J362,0))</f>
        <v>0</v>
      </c>
      <c r="X362" s="12">
        <f>IF(K362="",0,VLOOKUP(E362,'Points Allocation'!$B$77:$F$87,2+K362,0))</f>
        <v>0</v>
      </c>
      <c r="Y362" s="12">
        <f>IF(L362="",0,VLOOKUP(E362,'Points Allocation'!$B$91:$F$101,2+L362,0))</f>
        <v>0</v>
      </c>
      <c r="Z362" s="36">
        <f t="shared" si="141"/>
        <v>360</v>
      </c>
      <c r="AA362" s="12">
        <f>IF(M362="",0,VLOOKUP(E362,'Points Allocation'!$I$7:$M$17,2+M362,0))</f>
        <v>0</v>
      </c>
      <c r="AB362" s="12">
        <f>IF(N362="",0,VLOOKUP(E362,'Points Allocation'!$I$21:$M$31,2+N362,0))</f>
        <v>0</v>
      </c>
      <c r="AC362" s="12">
        <f>IF(O362="",0,VLOOKUP(E362,'Points Allocation'!$I$35:$M$45,2+O362,0))</f>
        <v>0</v>
      </c>
      <c r="AD362" s="12">
        <f>IF(P362="",0,VLOOKUP(E362,'Points Allocation'!$I$49:$M$59,2+P362,0))</f>
        <v>0</v>
      </c>
      <c r="AE362" s="12">
        <f>IF(Q362="",0,VLOOKUP(E362,'Points Allocation'!$I$63:$M$73,2+Q362,0))</f>
        <v>0</v>
      </c>
      <c r="AF362" s="12">
        <f>IF(R362="",0,VLOOKUP(E362,'Points Allocation'!$I$77:$M$87,2+R362,0))</f>
        <v>0</v>
      </c>
      <c r="AG362" s="36">
        <f t="shared" si="142"/>
        <v>0</v>
      </c>
      <c r="AH362" s="14">
        <f t="shared" si="143"/>
        <v>0</v>
      </c>
      <c r="AI362" s="17">
        <v>1</v>
      </c>
      <c r="AJ362" s="47">
        <f t="shared" si="144"/>
        <v>360</v>
      </c>
      <c r="AK362" s="27" t="str">
        <f t="shared" si="145"/>
        <v>False</v>
      </c>
      <c r="AL362" s="27">
        <f t="shared" si="146"/>
        <v>0</v>
      </c>
    </row>
    <row r="363" spans="1:38" s="24" customFormat="1">
      <c r="A363" s="13" t="s">
        <v>233</v>
      </c>
      <c r="B363" s="13" t="s">
        <v>161</v>
      </c>
      <c r="C363" s="13" t="s">
        <v>64</v>
      </c>
      <c r="D363" s="27"/>
      <c r="E363" s="13">
        <v>16</v>
      </c>
      <c r="F363" s="13">
        <v>3</v>
      </c>
      <c r="G363" s="13">
        <v>0</v>
      </c>
      <c r="H363" s="39"/>
      <c r="I363" s="39"/>
      <c r="J363" s="39"/>
      <c r="K363" s="39"/>
      <c r="L363" s="39"/>
      <c r="M363" s="39"/>
      <c r="N363" s="39"/>
      <c r="O363" s="39"/>
      <c r="P363" s="39"/>
      <c r="Q363" s="39"/>
      <c r="R363" s="39"/>
      <c r="S363" s="12">
        <f>IF(F363="",0,VLOOKUP(E363,'Points Allocation'!$B$7:$F$17,2+F363,0))</f>
        <v>60</v>
      </c>
      <c r="T363" s="12">
        <f>IF(G363="",0,VLOOKUP(E363,'Points Allocation'!$B$21:$F$31,2+G363,0))</f>
        <v>20</v>
      </c>
      <c r="U363" s="12">
        <f>IF(H363="",0,VLOOKUP(E363,'Points Allocation'!$B$35:$F$47,2+H363,0))</f>
        <v>0</v>
      </c>
      <c r="V363" s="12">
        <f>IF(I363="",0,VLOOKUP(E363,'Points Allocation'!$B$49:$F$59,2+I363,0))</f>
        <v>0</v>
      </c>
      <c r="W363" s="12">
        <f>IF(J363="",0,VLOOKUP(E363,'Points Allocation'!$B$63:$F$73,2+J363,0))</f>
        <v>0</v>
      </c>
      <c r="X363" s="12">
        <f>IF(K363="",0,VLOOKUP(E363,'Points Allocation'!$B$77:$F$87,2+K363,0))</f>
        <v>0</v>
      </c>
      <c r="Y363" s="12">
        <f>IF(L363="",0,VLOOKUP(E363,'Points Allocation'!$B$91:$F$101,2+L363,0))</f>
        <v>0</v>
      </c>
      <c r="Z363" s="36">
        <f t="shared" si="141"/>
        <v>80</v>
      </c>
      <c r="AA363" s="12">
        <f>IF(M363="",0,VLOOKUP(E363,'Points Allocation'!$I$7:$M$17,2+M363,0))</f>
        <v>0</v>
      </c>
      <c r="AB363" s="12">
        <f>IF(N363="",0,VLOOKUP(E363,'Points Allocation'!$I$21:$M$31,2+N363,0))</f>
        <v>0</v>
      </c>
      <c r="AC363" s="12">
        <f>IF(O363="",0,VLOOKUP(E363,'Points Allocation'!$I$35:$M$45,2+O363,0))</f>
        <v>0</v>
      </c>
      <c r="AD363" s="12">
        <f>IF(P363="",0,VLOOKUP(E363,'Points Allocation'!$I$49:$M$59,2+P363,0))</f>
        <v>0</v>
      </c>
      <c r="AE363" s="12">
        <f>IF(Q363="",0,VLOOKUP(E363,'Points Allocation'!$I$63:$M$73,2+Q363,0))</f>
        <v>0</v>
      </c>
      <c r="AF363" s="12">
        <f>IF(R363="",0,VLOOKUP(E363,'Points Allocation'!$I$77:$M$87,2+R363,0))</f>
        <v>0</v>
      </c>
      <c r="AG363" s="36">
        <f t="shared" si="142"/>
        <v>0</v>
      </c>
      <c r="AH363" s="14">
        <f t="shared" si="143"/>
        <v>0</v>
      </c>
      <c r="AI363" s="17">
        <v>1</v>
      </c>
      <c r="AJ363" s="47">
        <f t="shared" si="144"/>
        <v>80</v>
      </c>
      <c r="AK363" s="27" t="str">
        <f t="shared" si="145"/>
        <v>False</v>
      </c>
      <c r="AL363" s="27">
        <f t="shared" si="146"/>
        <v>0</v>
      </c>
    </row>
    <row r="364" spans="1:38" s="24" customFormat="1">
      <c r="A364" s="13" t="s">
        <v>234</v>
      </c>
      <c r="B364" s="13" t="s">
        <v>161</v>
      </c>
      <c r="C364" s="13" t="s">
        <v>64</v>
      </c>
      <c r="D364" s="27"/>
      <c r="E364" s="13">
        <v>16</v>
      </c>
      <c r="F364" s="13">
        <v>0</v>
      </c>
      <c r="G364" s="39"/>
      <c r="H364" s="39"/>
      <c r="I364" s="39"/>
      <c r="J364" s="39"/>
      <c r="K364" s="39"/>
      <c r="L364" s="39"/>
      <c r="M364" s="39"/>
      <c r="N364" s="13">
        <v>2</v>
      </c>
      <c r="O364" s="39"/>
      <c r="P364" s="39"/>
      <c r="Q364" s="39"/>
      <c r="R364" s="39"/>
      <c r="S364" s="12">
        <f>IF(F364="",0,VLOOKUP(E364,'Points Allocation'!$B$7:$F$17,2+F364,0))</f>
        <v>15</v>
      </c>
      <c r="T364" s="12">
        <f>IF(G364="",0,VLOOKUP(E364,'Points Allocation'!$B$21:$F$31,2+G364,0))</f>
        <v>0</v>
      </c>
      <c r="U364" s="12">
        <f>IF(H364="",0,VLOOKUP(E364,'Points Allocation'!$B$35:$F$47,2+H364,0))</f>
        <v>0</v>
      </c>
      <c r="V364" s="12">
        <f>IF(I364="",0,VLOOKUP(E364,'Points Allocation'!$B$49:$F$59,2+I364,0))</f>
        <v>0</v>
      </c>
      <c r="W364" s="12">
        <f>IF(J364="",0,VLOOKUP(E364,'Points Allocation'!$B$63:$F$73,2+J364,0))</f>
        <v>0</v>
      </c>
      <c r="X364" s="12">
        <f>IF(K364="",0,VLOOKUP(E364,'Points Allocation'!$B$77:$F$87,2+K364,0))</f>
        <v>0</v>
      </c>
      <c r="Y364" s="12">
        <f>IF(L364="",0,VLOOKUP(E364,'Points Allocation'!$B$91:$F$101,2+L364,0))</f>
        <v>0</v>
      </c>
      <c r="Z364" s="36">
        <f t="shared" si="141"/>
        <v>15</v>
      </c>
      <c r="AA364" s="12">
        <f>IF(M364="",0,VLOOKUP(E364,'Points Allocation'!$I$7:$M$17,2+M364,0))</f>
        <v>0</v>
      </c>
      <c r="AB364" s="12">
        <f>IF(N364="",0,VLOOKUP(E364,'Points Allocation'!$I$21:$M$31,2+N364,0))</f>
        <v>25</v>
      </c>
      <c r="AC364" s="12">
        <f>IF(O364="",0,VLOOKUP(E364,'Points Allocation'!$I$35:$M$45,2+O364,0))</f>
        <v>0</v>
      </c>
      <c r="AD364" s="12">
        <f>IF(P364="",0,VLOOKUP(E364,'Points Allocation'!$I$49:$M$59,2+P364,0))</f>
        <v>0</v>
      </c>
      <c r="AE364" s="12">
        <f>IF(Q364="",0,VLOOKUP(E364,'Points Allocation'!$I$63:$M$73,2+Q364,0))</f>
        <v>0</v>
      </c>
      <c r="AF364" s="12">
        <f>IF(R364="",0,VLOOKUP(E364,'Points Allocation'!$I$77:$M$87,2+R364,0))</f>
        <v>0</v>
      </c>
      <c r="AG364" s="36">
        <f t="shared" si="142"/>
        <v>25</v>
      </c>
      <c r="AH364" s="14">
        <f t="shared" si="143"/>
        <v>0</v>
      </c>
      <c r="AI364" s="17">
        <v>1</v>
      </c>
      <c r="AJ364" s="47">
        <f t="shared" si="144"/>
        <v>40</v>
      </c>
      <c r="AK364" s="27" t="str">
        <f t="shared" si="145"/>
        <v>False</v>
      </c>
      <c r="AL364" s="27">
        <f t="shared" si="146"/>
        <v>0</v>
      </c>
    </row>
    <row r="365" spans="1:38" s="24" customFormat="1">
      <c r="A365" s="13" t="s">
        <v>235</v>
      </c>
      <c r="B365" s="13" t="s">
        <v>161</v>
      </c>
      <c r="C365" s="13" t="s">
        <v>64</v>
      </c>
      <c r="D365" s="27"/>
      <c r="E365" s="13">
        <v>16</v>
      </c>
      <c r="F365" s="13">
        <v>0</v>
      </c>
      <c r="G365" s="39"/>
      <c r="H365" s="39"/>
      <c r="I365" s="39"/>
      <c r="J365" s="39"/>
      <c r="K365" s="39"/>
      <c r="L365" s="39"/>
      <c r="M365" s="39"/>
      <c r="N365" s="39"/>
      <c r="O365" s="39"/>
      <c r="P365" s="39"/>
      <c r="Q365" s="39"/>
      <c r="R365" s="39"/>
      <c r="S365" s="12">
        <f>IF(F365="",0,VLOOKUP(E365,'Points Allocation'!$B$7:$F$17,2+F365,0))</f>
        <v>15</v>
      </c>
      <c r="T365" s="12">
        <f>IF(G365="",0,VLOOKUP(E365,'Points Allocation'!$B$21:$F$31,2+G365,0))</f>
        <v>0</v>
      </c>
      <c r="U365" s="12">
        <f>IF(H365="",0,VLOOKUP(E365,'Points Allocation'!$B$35:$F$47,2+H365,0))</f>
        <v>0</v>
      </c>
      <c r="V365" s="12">
        <f>IF(I365="",0,VLOOKUP(E365,'Points Allocation'!$B$49:$F$59,2+I365,0))</f>
        <v>0</v>
      </c>
      <c r="W365" s="12">
        <f>IF(J365="",0,VLOOKUP(E365,'Points Allocation'!$B$63:$F$73,2+J365,0))</f>
        <v>0</v>
      </c>
      <c r="X365" s="12">
        <f>IF(K365="",0,VLOOKUP(E365,'Points Allocation'!$B$77:$F$87,2+K365,0))</f>
        <v>0</v>
      </c>
      <c r="Y365" s="12">
        <f>IF(L365="",0,VLOOKUP(E365,'Points Allocation'!$B$91:$F$101,2+L365,0))</f>
        <v>0</v>
      </c>
      <c r="Z365" s="36">
        <f t="shared" si="141"/>
        <v>15</v>
      </c>
      <c r="AA365" s="12">
        <f>IF(M365="",0,VLOOKUP(E365,'Points Allocation'!$I$7:$M$17,2+M365,0))</f>
        <v>0</v>
      </c>
      <c r="AB365" s="12">
        <f>IF(N365="",0,VLOOKUP(E365,'Points Allocation'!$I$21:$M$31,2+N365,0))</f>
        <v>0</v>
      </c>
      <c r="AC365" s="12">
        <f>IF(O365="",0,VLOOKUP(E365,'Points Allocation'!$I$35:$M$45,2+O365,0))</f>
        <v>0</v>
      </c>
      <c r="AD365" s="12">
        <f>IF(P365="",0,VLOOKUP(E365,'Points Allocation'!$I$49:$M$59,2+P365,0))</f>
        <v>0</v>
      </c>
      <c r="AE365" s="12">
        <f>IF(Q365="",0,VLOOKUP(E365,'Points Allocation'!$I$63:$M$73,2+Q365,0))</f>
        <v>0</v>
      </c>
      <c r="AF365" s="12">
        <f>IF(R365="",0,VLOOKUP(E365,'Points Allocation'!$I$77:$M$87,2+R365,0))</f>
        <v>0</v>
      </c>
      <c r="AG365" s="36">
        <f t="shared" si="142"/>
        <v>0</v>
      </c>
      <c r="AH365" s="14">
        <f t="shared" si="143"/>
        <v>0</v>
      </c>
      <c r="AI365" s="17">
        <v>1</v>
      </c>
      <c r="AJ365" s="47">
        <f t="shared" si="144"/>
        <v>15</v>
      </c>
      <c r="AK365" s="27" t="str">
        <f t="shared" si="145"/>
        <v>False</v>
      </c>
      <c r="AL365" s="27">
        <f t="shared" si="146"/>
        <v>0</v>
      </c>
    </row>
    <row r="366" spans="1:38" s="24" customFormat="1">
      <c r="A366" s="13" t="s">
        <v>198</v>
      </c>
      <c r="B366" s="13" t="s">
        <v>161</v>
      </c>
      <c r="C366" s="13" t="s">
        <v>64</v>
      </c>
      <c r="D366" s="27"/>
      <c r="E366" s="13">
        <v>16</v>
      </c>
      <c r="F366" s="13">
        <v>3</v>
      </c>
      <c r="G366" s="13">
        <v>0</v>
      </c>
      <c r="H366" s="39"/>
      <c r="I366" s="39"/>
      <c r="J366" s="39"/>
      <c r="K366" s="39"/>
      <c r="L366" s="39"/>
      <c r="M366" s="39"/>
      <c r="N366" s="39"/>
      <c r="O366" s="39"/>
      <c r="P366" s="39"/>
      <c r="Q366" s="39"/>
      <c r="R366" s="39"/>
      <c r="S366" s="12">
        <f>IF(F366="",0,VLOOKUP(E366,'Points Allocation'!$B$7:$F$17,2+F366,0))</f>
        <v>60</v>
      </c>
      <c r="T366" s="12">
        <f>IF(G366="",0,VLOOKUP(E366,'Points Allocation'!$B$21:$F$31,2+G366,0))</f>
        <v>20</v>
      </c>
      <c r="U366" s="12">
        <f>IF(H366="",0,VLOOKUP(E366,'Points Allocation'!$B$35:$F$47,2+H366,0))</f>
        <v>0</v>
      </c>
      <c r="V366" s="12">
        <f>IF(I366="",0,VLOOKUP(E366,'Points Allocation'!$B$49:$F$59,2+I366,0))</f>
        <v>0</v>
      </c>
      <c r="W366" s="12">
        <f>IF(J366="",0,VLOOKUP(E366,'Points Allocation'!$B$63:$F$73,2+J366,0))</f>
        <v>0</v>
      </c>
      <c r="X366" s="12">
        <f>IF(K366="",0,VLOOKUP(E366,'Points Allocation'!$B$77:$F$87,2+K366,0))</f>
        <v>0</v>
      </c>
      <c r="Y366" s="12">
        <f>IF(L366="",0,VLOOKUP(E366,'Points Allocation'!$B$91:$F$101,2+L366,0))</f>
        <v>0</v>
      </c>
      <c r="Z366" s="36">
        <f t="shared" si="141"/>
        <v>80</v>
      </c>
      <c r="AA366" s="12">
        <f>IF(M366="",0,VLOOKUP(E366,'Points Allocation'!$I$7:$M$17,2+M366,0))</f>
        <v>0</v>
      </c>
      <c r="AB366" s="12">
        <f>IF(N366="",0,VLOOKUP(E366,'Points Allocation'!$I$21:$M$31,2+N366,0))</f>
        <v>0</v>
      </c>
      <c r="AC366" s="12">
        <f>IF(O366="",0,VLOOKUP(E366,'Points Allocation'!$I$35:$M$45,2+O366,0))</f>
        <v>0</v>
      </c>
      <c r="AD366" s="12">
        <f>IF(P366="",0,VLOOKUP(E366,'Points Allocation'!$I$49:$M$59,2+P366,0))</f>
        <v>0</v>
      </c>
      <c r="AE366" s="12">
        <f>IF(Q366="",0,VLOOKUP(E366,'Points Allocation'!$I$63:$M$73,2+Q366,0))</f>
        <v>0</v>
      </c>
      <c r="AF366" s="12">
        <f>IF(R366="",0,VLOOKUP(E366,'Points Allocation'!$I$77:$M$87,2+R366,0))</f>
        <v>0</v>
      </c>
      <c r="AG366" s="36">
        <f t="shared" si="142"/>
        <v>0</v>
      </c>
      <c r="AH366" s="14">
        <f t="shared" si="143"/>
        <v>0</v>
      </c>
      <c r="AI366" s="17">
        <v>1</v>
      </c>
      <c r="AJ366" s="47">
        <f t="shared" si="144"/>
        <v>80</v>
      </c>
      <c r="AK366" s="27" t="str">
        <f t="shared" si="145"/>
        <v>False</v>
      </c>
      <c r="AL366" s="27">
        <f t="shared" si="146"/>
        <v>0</v>
      </c>
    </row>
    <row r="367" spans="1:38" s="24" customFormat="1">
      <c r="A367" s="13" t="s">
        <v>236</v>
      </c>
      <c r="B367" s="13" t="s">
        <v>161</v>
      </c>
      <c r="C367" s="13" t="s">
        <v>64</v>
      </c>
      <c r="D367" s="27"/>
      <c r="E367" s="13">
        <v>16</v>
      </c>
      <c r="F367" s="13">
        <v>3</v>
      </c>
      <c r="G367" s="13">
        <v>3</v>
      </c>
      <c r="H367" s="13">
        <v>0</v>
      </c>
      <c r="I367" s="39"/>
      <c r="J367" s="39"/>
      <c r="K367" s="39"/>
      <c r="L367" s="39"/>
      <c r="M367" s="39"/>
      <c r="N367" s="39"/>
      <c r="O367" s="39"/>
      <c r="P367" s="39"/>
      <c r="Q367" s="39"/>
      <c r="R367" s="39"/>
      <c r="S367" s="12">
        <f>IF(F367="",0,VLOOKUP(E367,'Points Allocation'!$B$7:$F$17,2+F367,0))</f>
        <v>60</v>
      </c>
      <c r="T367" s="12">
        <f>IF(G367="",0,VLOOKUP(E367,'Points Allocation'!$B$21:$F$31,2+G367,0))</f>
        <v>80</v>
      </c>
      <c r="U367" s="12">
        <f>IF(H367="",0,VLOOKUP(E367,'Points Allocation'!$B$35:$F$47,2+H367,0))</f>
        <v>25</v>
      </c>
      <c r="V367" s="12">
        <f>IF(I367="",0,VLOOKUP(E367,'Points Allocation'!$B$49:$F$59,2+I367,0))</f>
        <v>0</v>
      </c>
      <c r="W367" s="12">
        <f>IF(J367="",0,VLOOKUP(E367,'Points Allocation'!$B$63:$F$73,2+J367,0))</f>
        <v>0</v>
      </c>
      <c r="X367" s="12">
        <f>IF(K367="",0,VLOOKUP(E367,'Points Allocation'!$B$77:$F$87,2+K367,0))</f>
        <v>0</v>
      </c>
      <c r="Y367" s="12">
        <f>IF(L367="",0,VLOOKUP(E367,'Points Allocation'!$B$91:$F$101,2+L367,0))</f>
        <v>0</v>
      </c>
      <c r="Z367" s="36">
        <f t="shared" si="141"/>
        <v>165</v>
      </c>
      <c r="AA367" s="12">
        <f>IF(M367="",0,VLOOKUP(E367,'Points Allocation'!$I$7:$M$17,2+M367,0))</f>
        <v>0</v>
      </c>
      <c r="AB367" s="12">
        <f>IF(N367="",0,VLOOKUP(E367,'Points Allocation'!$I$21:$M$31,2+N367,0))</f>
        <v>0</v>
      </c>
      <c r="AC367" s="12">
        <f>IF(O367="",0,VLOOKUP(E367,'Points Allocation'!$I$35:$M$45,2+O367,0))</f>
        <v>0</v>
      </c>
      <c r="AD367" s="12">
        <f>IF(P367="",0,VLOOKUP(E367,'Points Allocation'!$I$49:$M$59,2+P367,0))</f>
        <v>0</v>
      </c>
      <c r="AE367" s="12">
        <f>IF(Q367="",0,VLOOKUP(E367,'Points Allocation'!$I$63:$M$73,2+Q367,0))</f>
        <v>0</v>
      </c>
      <c r="AF367" s="12">
        <f>IF(R367="",0,VLOOKUP(E367,'Points Allocation'!$I$77:$M$87,2+R367,0))</f>
        <v>0</v>
      </c>
      <c r="AG367" s="36">
        <f t="shared" si="142"/>
        <v>0</v>
      </c>
      <c r="AH367" s="14">
        <f t="shared" si="143"/>
        <v>0</v>
      </c>
      <c r="AI367" s="17">
        <v>1</v>
      </c>
      <c r="AJ367" s="47">
        <f t="shared" si="144"/>
        <v>165</v>
      </c>
      <c r="AK367" s="27" t="str">
        <f t="shared" si="145"/>
        <v>False</v>
      </c>
      <c r="AL367" s="27">
        <f t="shared" si="146"/>
        <v>0</v>
      </c>
    </row>
    <row r="368" spans="1:38" s="24" customFormat="1">
      <c r="A368" s="13" t="s">
        <v>237</v>
      </c>
      <c r="B368" s="13" t="s">
        <v>161</v>
      </c>
      <c r="C368" s="13" t="s">
        <v>64</v>
      </c>
      <c r="D368" s="27"/>
      <c r="E368" s="13">
        <v>16</v>
      </c>
      <c r="F368" s="13">
        <v>3</v>
      </c>
      <c r="G368" s="13">
        <v>3</v>
      </c>
      <c r="H368" s="13">
        <v>1</v>
      </c>
      <c r="I368" s="39"/>
      <c r="J368" s="39"/>
      <c r="K368" s="39"/>
      <c r="L368" s="39"/>
      <c r="M368" s="39"/>
      <c r="N368" s="39"/>
      <c r="O368" s="39"/>
      <c r="P368" s="39"/>
      <c r="Q368" s="39"/>
      <c r="R368" s="39"/>
      <c r="S368" s="12">
        <f>IF(F368="",0,VLOOKUP(E368,'Points Allocation'!$B$7:$F$17,2+F368,0))</f>
        <v>60</v>
      </c>
      <c r="T368" s="12">
        <f>IF(G368="",0,VLOOKUP(E368,'Points Allocation'!$B$21:$F$31,2+G368,0))</f>
        <v>80</v>
      </c>
      <c r="U368" s="12">
        <f>IF(H368="",0,VLOOKUP(E368,'Points Allocation'!$B$35:$F$47,2+H368,0))</f>
        <v>50</v>
      </c>
      <c r="V368" s="12">
        <f>IF(I368="",0,VLOOKUP(E368,'Points Allocation'!$B$49:$F$59,2+I368,0))</f>
        <v>0</v>
      </c>
      <c r="W368" s="12">
        <f>IF(J368="",0,VLOOKUP(E368,'Points Allocation'!$B$63:$F$73,2+J368,0))</f>
        <v>0</v>
      </c>
      <c r="X368" s="12">
        <f>IF(K368="",0,VLOOKUP(E368,'Points Allocation'!$B$77:$F$87,2+K368,0))</f>
        <v>0</v>
      </c>
      <c r="Y368" s="12">
        <f>IF(L368="",0,VLOOKUP(E368,'Points Allocation'!$B$91:$F$101,2+L368,0))</f>
        <v>0</v>
      </c>
      <c r="Z368" s="36">
        <f t="shared" si="141"/>
        <v>190</v>
      </c>
      <c r="AA368" s="12">
        <f>IF(M368="",0,VLOOKUP(E368,'Points Allocation'!$I$7:$M$17,2+M368,0))</f>
        <v>0</v>
      </c>
      <c r="AB368" s="12">
        <f>IF(N368="",0,VLOOKUP(E368,'Points Allocation'!$I$21:$M$31,2+N368,0))</f>
        <v>0</v>
      </c>
      <c r="AC368" s="12">
        <f>IF(O368="",0,VLOOKUP(E368,'Points Allocation'!$I$35:$M$45,2+O368,0))</f>
        <v>0</v>
      </c>
      <c r="AD368" s="12">
        <f>IF(P368="",0,VLOOKUP(E368,'Points Allocation'!$I$49:$M$59,2+P368,0))</f>
        <v>0</v>
      </c>
      <c r="AE368" s="12">
        <f>IF(Q368="",0,VLOOKUP(E368,'Points Allocation'!$I$63:$M$73,2+Q368,0))</f>
        <v>0</v>
      </c>
      <c r="AF368" s="12">
        <f>IF(R368="",0,VLOOKUP(E368,'Points Allocation'!$I$77:$M$87,2+R368,0))</f>
        <v>0</v>
      </c>
      <c r="AG368" s="36">
        <f t="shared" si="142"/>
        <v>0</v>
      </c>
      <c r="AH368" s="14">
        <f t="shared" si="143"/>
        <v>0</v>
      </c>
      <c r="AI368" s="17">
        <v>1</v>
      </c>
      <c r="AJ368" s="47">
        <f t="shared" si="144"/>
        <v>190</v>
      </c>
      <c r="AK368" s="27" t="str">
        <f t="shared" si="145"/>
        <v>False</v>
      </c>
      <c r="AL368" s="27">
        <f t="shared" si="146"/>
        <v>0</v>
      </c>
    </row>
    <row r="369" spans="1:38" s="24" customFormat="1">
      <c r="A369" s="13" t="s">
        <v>238</v>
      </c>
      <c r="B369" s="13" t="s">
        <v>161</v>
      </c>
      <c r="C369" s="13" t="s">
        <v>64</v>
      </c>
      <c r="D369" s="27"/>
      <c r="E369" s="13">
        <v>16</v>
      </c>
      <c r="F369" s="13">
        <v>3</v>
      </c>
      <c r="G369" s="13">
        <v>0</v>
      </c>
      <c r="H369" s="39"/>
      <c r="I369" s="39"/>
      <c r="J369" s="39"/>
      <c r="K369" s="39"/>
      <c r="L369" s="39"/>
      <c r="M369" s="39"/>
      <c r="N369" s="39"/>
      <c r="O369" s="39"/>
      <c r="P369" s="39"/>
      <c r="Q369" s="39"/>
      <c r="R369" s="39"/>
      <c r="S369" s="12">
        <f>IF(F369="",0,VLOOKUP(E369,'Points Allocation'!$B$7:$F$17,2+F369,0))</f>
        <v>60</v>
      </c>
      <c r="T369" s="12">
        <f>IF(G369="",0,VLOOKUP(E369,'Points Allocation'!$B$21:$F$31,2+G369,0))</f>
        <v>20</v>
      </c>
      <c r="U369" s="12">
        <f>IF(H369="",0,VLOOKUP(E369,'Points Allocation'!$B$35:$F$47,2+H369,0))</f>
        <v>0</v>
      </c>
      <c r="V369" s="12">
        <f>IF(I369="",0,VLOOKUP(E369,'Points Allocation'!$B$49:$F$59,2+I369,0))</f>
        <v>0</v>
      </c>
      <c r="W369" s="12">
        <f>IF(J369="",0,VLOOKUP(E369,'Points Allocation'!$B$63:$F$73,2+J369,0))</f>
        <v>0</v>
      </c>
      <c r="X369" s="12">
        <f>IF(K369="",0,VLOOKUP(E369,'Points Allocation'!$B$77:$F$87,2+K369,0))</f>
        <v>0</v>
      </c>
      <c r="Y369" s="12">
        <f>IF(L369="",0,VLOOKUP(E369,'Points Allocation'!$B$91:$F$101,2+L369,0))</f>
        <v>0</v>
      </c>
      <c r="Z369" s="36">
        <f t="shared" si="141"/>
        <v>80</v>
      </c>
      <c r="AA369" s="12">
        <f>IF(M369="",0,VLOOKUP(E369,'Points Allocation'!$I$7:$M$17,2+M369,0))</f>
        <v>0</v>
      </c>
      <c r="AB369" s="12">
        <f>IF(N369="",0,VLOOKUP(E369,'Points Allocation'!$I$21:$M$31,2+N369,0))</f>
        <v>0</v>
      </c>
      <c r="AC369" s="12">
        <f>IF(O369="",0,VLOOKUP(E369,'Points Allocation'!$I$35:$M$45,2+O369,0))</f>
        <v>0</v>
      </c>
      <c r="AD369" s="12">
        <f>IF(P369="",0,VLOOKUP(E369,'Points Allocation'!$I$49:$M$59,2+P369,0))</f>
        <v>0</v>
      </c>
      <c r="AE369" s="12">
        <f>IF(Q369="",0,VLOOKUP(E369,'Points Allocation'!$I$63:$M$73,2+Q369,0))</f>
        <v>0</v>
      </c>
      <c r="AF369" s="12">
        <f>IF(R369="",0,VLOOKUP(E369,'Points Allocation'!$I$77:$M$87,2+R369,0))</f>
        <v>0</v>
      </c>
      <c r="AG369" s="36">
        <f t="shared" si="142"/>
        <v>0</v>
      </c>
      <c r="AH369" s="14">
        <f t="shared" si="143"/>
        <v>0</v>
      </c>
      <c r="AI369" s="17">
        <v>1</v>
      </c>
      <c r="AJ369" s="47">
        <f t="shared" si="144"/>
        <v>80</v>
      </c>
      <c r="AK369" s="27" t="str">
        <f t="shared" si="145"/>
        <v>False</v>
      </c>
      <c r="AL369" s="27">
        <f t="shared" si="146"/>
        <v>0</v>
      </c>
    </row>
    <row r="370" spans="1:38" s="24" customFormat="1">
      <c r="A370" s="13" t="s">
        <v>239</v>
      </c>
      <c r="B370" s="13" t="s">
        <v>161</v>
      </c>
      <c r="C370" s="13" t="s">
        <v>64</v>
      </c>
      <c r="D370" s="27"/>
      <c r="E370" s="13">
        <v>16</v>
      </c>
      <c r="F370" s="13">
        <v>0</v>
      </c>
      <c r="G370" s="39"/>
      <c r="H370" s="39"/>
      <c r="I370" s="39"/>
      <c r="J370" s="39"/>
      <c r="K370" s="39"/>
      <c r="L370" s="39"/>
      <c r="M370" s="39"/>
      <c r="N370" s="13">
        <v>3</v>
      </c>
      <c r="O370" s="13">
        <v>0</v>
      </c>
      <c r="P370" s="39"/>
      <c r="Q370" s="39"/>
      <c r="R370" s="39"/>
      <c r="S370" s="12">
        <f>IF(F370="",0,VLOOKUP(E370,'Points Allocation'!$B$7:$F$17,2+F370,0))</f>
        <v>15</v>
      </c>
      <c r="T370" s="12">
        <f>IF(G370="",0,VLOOKUP(E370,'Points Allocation'!$B$21:$F$31,2+G370,0))</f>
        <v>0</v>
      </c>
      <c r="U370" s="12">
        <f>IF(H370="",0,VLOOKUP(E370,'Points Allocation'!$B$35:$F$47,2+H370,0))</f>
        <v>0</v>
      </c>
      <c r="V370" s="12">
        <f>IF(I370="",0,VLOOKUP(E370,'Points Allocation'!$B$49:$F$59,2+I370,0))</f>
        <v>0</v>
      </c>
      <c r="W370" s="12">
        <f>IF(J370="",0,VLOOKUP(E370,'Points Allocation'!$B$63:$F$73,2+J370,0))</f>
        <v>0</v>
      </c>
      <c r="X370" s="12">
        <f>IF(K370="",0,VLOOKUP(E370,'Points Allocation'!$B$77:$F$87,2+K370,0))</f>
        <v>0</v>
      </c>
      <c r="Y370" s="12">
        <f>IF(L370="",0,VLOOKUP(E370,'Points Allocation'!$B$91:$F$101,2+L370,0))</f>
        <v>0</v>
      </c>
      <c r="Z370" s="36">
        <f t="shared" si="141"/>
        <v>15</v>
      </c>
      <c r="AA370" s="12">
        <f>IF(M370="",0,VLOOKUP(E370,'Points Allocation'!$I$7:$M$17,2+M370,0))</f>
        <v>0</v>
      </c>
      <c r="AB370" s="12">
        <f>IF(N370="",0,VLOOKUP(E370,'Points Allocation'!$I$21:$M$31,2+N370,0))</f>
        <v>30</v>
      </c>
      <c r="AC370" s="12">
        <f>IF(O370="",0,VLOOKUP(E370,'Points Allocation'!$I$35:$M$45,2+O370,0))</f>
        <v>20</v>
      </c>
      <c r="AD370" s="12">
        <f>IF(P370="",0,VLOOKUP(E370,'Points Allocation'!$I$49:$M$59,2+P370,0))</f>
        <v>0</v>
      </c>
      <c r="AE370" s="12">
        <f>IF(Q370="",0,VLOOKUP(E370,'Points Allocation'!$I$63:$M$73,2+Q370,0))</f>
        <v>0</v>
      </c>
      <c r="AF370" s="12">
        <f>IF(R370="",0,VLOOKUP(E370,'Points Allocation'!$I$77:$M$87,2+R370,0))</f>
        <v>0</v>
      </c>
      <c r="AG370" s="36">
        <f t="shared" si="142"/>
        <v>50</v>
      </c>
      <c r="AH370" s="14">
        <f t="shared" si="143"/>
        <v>0</v>
      </c>
      <c r="AI370" s="17">
        <v>1</v>
      </c>
      <c r="AJ370" s="47">
        <f t="shared" si="144"/>
        <v>65</v>
      </c>
      <c r="AK370" s="27" t="str">
        <f t="shared" si="145"/>
        <v>False</v>
      </c>
      <c r="AL370" s="27">
        <f t="shared" si="146"/>
        <v>0</v>
      </c>
    </row>
    <row r="371" spans="1:38" s="24" customFormat="1">
      <c r="A371" s="13" t="s">
        <v>240</v>
      </c>
      <c r="B371" s="13" t="s">
        <v>161</v>
      </c>
      <c r="C371" s="13" t="s">
        <v>64</v>
      </c>
      <c r="D371" s="27"/>
      <c r="E371" s="13">
        <v>16</v>
      </c>
      <c r="F371" s="13">
        <v>0</v>
      </c>
      <c r="G371" s="39"/>
      <c r="H371" s="39"/>
      <c r="I371" s="39"/>
      <c r="J371" s="39"/>
      <c r="K371" s="39"/>
      <c r="L371" s="39"/>
      <c r="M371" s="39"/>
      <c r="N371" s="13">
        <v>3</v>
      </c>
      <c r="O371" s="13">
        <v>3</v>
      </c>
      <c r="P371" s="39"/>
      <c r="Q371" s="39"/>
      <c r="R371" s="39"/>
      <c r="S371" s="12">
        <f>IF(F371="",0,VLOOKUP(E371,'Points Allocation'!$B$7:$F$17,2+F371,0))</f>
        <v>15</v>
      </c>
      <c r="T371" s="12">
        <f>IF(G371="",0,VLOOKUP(E371,'Points Allocation'!$B$21:$F$31,2+G371,0))</f>
        <v>0</v>
      </c>
      <c r="U371" s="12">
        <f>IF(H371="",0,VLOOKUP(E371,'Points Allocation'!$B$35:$F$47,2+H371,0))</f>
        <v>0</v>
      </c>
      <c r="V371" s="12">
        <f>IF(I371="",0,VLOOKUP(E371,'Points Allocation'!$B$49:$F$59,2+I371,0))</f>
        <v>0</v>
      </c>
      <c r="W371" s="12">
        <f>IF(J371="",0,VLOOKUP(E371,'Points Allocation'!$B$63:$F$73,2+J371,0))</f>
        <v>0</v>
      </c>
      <c r="X371" s="12">
        <f>IF(K371="",0,VLOOKUP(E371,'Points Allocation'!$B$77:$F$87,2+K371,0))</f>
        <v>0</v>
      </c>
      <c r="Y371" s="12">
        <f>IF(L371="",0,VLOOKUP(E371,'Points Allocation'!$B$91:$F$101,2+L371,0))</f>
        <v>0</v>
      </c>
      <c r="Z371" s="36">
        <f t="shared" si="141"/>
        <v>15</v>
      </c>
      <c r="AA371" s="12">
        <f>IF(M371="",0,VLOOKUP(E371,'Points Allocation'!$I$7:$M$17,2+M371,0))</f>
        <v>0</v>
      </c>
      <c r="AB371" s="12">
        <f>IF(N371="",0,VLOOKUP(E371,'Points Allocation'!$I$21:$M$31,2+N371,0))</f>
        <v>30</v>
      </c>
      <c r="AC371" s="12">
        <f>IF(O371="",0,VLOOKUP(E371,'Points Allocation'!$I$35:$M$45,2+O371,0))</f>
        <v>35</v>
      </c>
      <c r="AD371" s="12">
        <f>IF(P371="",0,VLOOKUP(E371,'Points Allocation'!$I$49:$M$59,2+P371,0))</f>
        <v>0</v>
      </c>
      <c r="AE371" s="12">
        <f>IF(Q371="",0,VLOOKUP(E371,'Points Allocation'!$I$63:$M$73,2+Q371,0))</f>
        <v>0</v>
      </c>
      <c r="AF371" s="12">
        <f>IF(R371="",0,VLOOKUP(E371,'Points Allocation'!$I$77:$M$87,2+R371,0))</f>
        <v>0</v>
      </c>
      <c r="AG371" s="36">
        <f t="shared" si="142"/>
        <v>65</v>
      </c>
      <c r="AH371" s="14">
        <f t="shared" si="143"/>
        <v>0</v>
      </c>
      <c r="AI371" s="17">
        <v>1</v>
      </c>
      <c r="AJ371" s="47">
        <f t="shared" si="144"/>
        <v>80</v>
      </c>
      <c r="AK371" s="27" t="str">
        <f t="shared" si="145"/>
        <v>False</v>
      </c>
      <c r="AL371" s="27">
        <f t="shared" si="146"/>
        <v>0</v>
      </c>
    </row>
    <row r="372" spans="1:38" s="24" customFormat="1">
      <c r="A372" s="13" t="s">
        <v>241</v>
      </c>
      <c r="B372" s="13" t="s">
        <v>161</v>
      </c>
      <c r="C372" s="13" t="s">
        <v>64</v>
      </c>
      <c r="D372" s="27"/>
      <c r="E372" s="13">
        <v>16</v>
      </c>
      <c r="F372" s="13">
        <v>3</v>
      </c>
      <c r="G372" s="13">
        <v>2</v>
      </c>
      <c r="H372" s="39"/>
      <c r="I372" s="39"/>
      <c r="J372" s="39"/>
      <c r="K372" s="39"/>
      <c r="L372" s="39"/>
      <c r="M372" s="39"/>
      <c r="N372" s="39"/>
      <c r="O372" s="39"/>
      <c r="P372" s="39"/>
      <c r="Q372" s="39"/>
      <c r="R372" s="39"/>
      <c r="S372" s="12">
        <f>IF(F372="",0,VLOOKUP(E372,'Points Allocation'!$B$7:$F$17,2+F372,0))</f>
        <v>60</v>
      </c>
      <c r="T372" s="12">
        <f>IF(G372="",0,VLOOKUP(E372,'Points Allocation'!$B$21:$F$31,2+G372,0))</f>
        <v>60</v>
      </c>
      <c r="U372" s="12">
        <f>IF(H372="",0,VLOOKUP(E372,'Points Allocation'!$B$35:$F$47,2+H372,0))</f>
        <v>0</v>
      </c>
      <c r="V372" s="12">
        <f>IF(I372="",0,VLOOKUP(E372,'Points Allocation'!$B$49:$F$59,2+I372,0))</f>
        <v>0</v>
      </c>
      <c r="W372" s="12">
        <f>IF(J372="",0,VLOOKUP(E372,'Points Allocation'!$B$63:$F$73,2+J372,0))</f>
        <v>0</v>
      </c>
      <c r="X372" s="12">
        <f>IF(K372="",0,VLOOKUP(E372,'Points Allocation'!$B$77:$F$87,2+K372,0))</f>
        <v>0</v>
      </c>
      <c r="Y372" s="12">
        <f>IF(L372="",0,VLOOKUP(E372,'Points Allocation'!$B$91:$F$101,2+L372,0))</f>
        <v>0</v>
      </c>
      <c r="Z372" s="36">
        <f t="shared" si="141"/>
        <v>120</v>
      </c>
      <c r="AA372" s="12">
        <f>IF(M372="",0,VLOOKUP(E372,'Points Allocation'!$I$7:$M$17,2+M372,0))</f>
        <v>0</v>
      </c>
      <c r="AB372" s="12">
        <f>IF(N372="",0,VLOOKUP(E372,'Points Allocation'!$I$21:$M$31,2+N372,0))</f>
        <v>0</v>
      </c>
      <c r="AC372" s="12">
        <f>IF(O372="",0,VLOOKUP(E372,'Points Allocation'!$I$35:$M$45,2+O372,0))</f>
        <v>0</v>
      </c>
      <c r="AD372" s="12">
        <f>IF(P372="",0,VLOOKUP(E372,'Points Allocation'!$I$49:$M$59,2+P372,0))</f>
        <v>0</v>
      </c>
      <c r="AE372" s="12">
        <f>IF(Q372="",0,VLOOKUP(E372,'Points Allocation'!$I$63:$M$73,2+Q372,0))</f>
        <v>0</v>
      </c>
      <c r="AF372" s="12">
        <f>IF(R372="",0,VLOOKUP(E372,'Points Allocation'!$I$77:$M$87,2+R372,0))</f>
        <v>0</v>
      </c>
      <c r="AG372" s="36">
        <f t="shared" si="142"/>
        <v>0</v>
      </c>
      <c r="AH372" s="14">
        <f t="shared" si="143"/>
        <v>0</v>
      </c>
      <c r="AI372" s="17">
        <v>1</v>
      </c>
      <c r="AJ372" s="47">
        <f t="shared" si="144"/>
        <v>120</v>
      </c>
      <c r="AK372" s="27" t="str">
        <f t="shared" si="145"/>
        <v>False</v>
      </c>
      <c r="AL372" s="27">
        <f t="shared" si="146"/>
        <v>0</v>
      </c>
    </row>
    <row r="373" spans="1:38" s="24" customFormat="1">
      <c r="A373" s="13" t="s">
        <v>242</v>
      </c>
      <c r="B373" s="13" t="s">
        <v>161</v>
      </c>
      <c r="C373" s="13" t="s">
        <v>64</v>
      </c>
      <c r="D373" s="27"/>
      <c r="E373" s="13">
        <v>16</v>
      </c>
      <c r="F373" s="13">
        <v>3</v>
      </c>
      <c r="G373" s="13">
        <v>3</v>
      </c>
      <c r="H373" s="13">
        <v>3</v>
      </c>
      <c r="I373" s="13">
        <v>0</v>
      </c>
      <c r="J373" s="39"/>
      <c r="K373" s="39"/>
      <c r="L373" s="39"/>
      <c r="M373" s="39"/>
      <c r="N373" s="39"/>
      <c r="O373" s="39"/>
      <c r="P373" s="39"/>
      <c r="Q373" s="39"/>
      <c r="R373" s="39"/>
      <c r="S373" s="12">
        <f>IF(F373="",0,VLOOKUP(E373,'Points Allocation'!$B$7:$F$17,2+F373,0))</f>
        <v>60</v>
      </c>
      <c r="T373" s="12">
        <f>IF(G373="",0,VLOOKUP(E373,'Points Allocation'!$B$21:$F$31,2+G373,0))</f>
        <v>80</v>
      </c>
      <c r="U373" s="12">
        <f>IF(H373="",0,VLOOKUP(E373,'Points Allocation'!$B$35:$F$47,2+H373,0))</f>
        <v>100</v>
      </c>
      <c r="V373" s="12">
        <f>IF(I373="",0,VLOOKUP(E373,'Points Allocation'!$B$49:$F$59,2+I373,0))</f>
        <v>30</v>
      </c>
      <c r="W373" s="12">
        <f>IF(J373="",0,VLOOKUP(E373,'Points Allocation'!$B$63:$F$73,2+J373,0))</f>
        <v>0</v>
      </c>
      <c r="X373" s="12">
        <f>IF(K373="",0,VLOOKUP(E373,'Points Allocation'!$B$77:$F$87,2+K373,0))</f>
        <v>0</v>
      </c>
      <c r="Y373" s="12">
        <f>IF(L373="",0,VLOOKUP(E373,'Points Allocation'!$B$91:$F$101,2+L373,0))</f>
        <v>0</v>
      </c>
      <c r="Z373" s="36">
        <f t="shared" si="141"/>
        <v>270</v>
      </c>
      <c r="AA373" s="12">
        <f>IF(M373="",0,VLOOKUP(E373,'Points Allocation'!$I$7:$M$17,2+M373,0))</f>
        <v>0</v>
      </c>
      <c r="AB373" s="12">
        <f>IF(N373="",0,VLOOKUP(E373,'Points Allocation'!$I$21:$M$31,2+N373,0))</f>
        <v>0</v>
      </c>
      <c r="AC373" s="12">
        <f>IF(O373="",0,VLOOKUP(E373,'Points Allocation'!$I$35:$M$45,2+O373,0))</f>
        <v>0</v>
      </c>
      <c r="AD373" s="12">
        <f>IF(P373="",0,VLOOKUP(E373,'Points Allocation'!$I$49:$M$59,2+P373,0))</f>
        <v>0</v>
      </c>
      <c r="AE373" s="12">
        <f>IF(Q373="",0,VLOOKUP(E373,'Points Allocation'!$I$63:$M$73,2+Q373,0))</f>
        <v>0</v>
      </c>
      <c r="AF373" s="12">
        <f>IF(R373="",0,VLOOKUP(E373,'Points Allocation'!$I$77:$M$87,2+R373,0))</f>
        <v>0</v>
      </c>
      <c r="AG373" s="36">
        <f t="shared" si="142"/>
        <v>0</v>
      </c>
      <c r="AH373" s="14">
        <f t="shared" si="143"/>
        <v>0</v>
      </c>
      <c r="AI373" s="17">
        <v>1</v>
      </c>
      <c r="AJ373" s="47">
        <f t="shared" si="144"/>
        <v>270</v>
      </c>
      <c r="AK373" s="27" t="str">
        <f t="shared" si="145"/>
        <v>False</v>
      </c>
      <c r="AL373" s="27">
        <f t="shared" si="146"/>
        <v>0</v>
      </c>
    </row>
    <row r="374" spans="1:38" s="24" customFormat="1">
      <c r="A374" s="13" t="s">
        <v>240</v>
      </c>
      <c r="B374" s="13" t="s">
        <v>162</v>
      </c>
      <c r="C374" s="13" t="s">
        <v>64</v>
      </c>
      <c r="D374" s="27"/>
      <c r="E374" s="13" t="s">
        <v>4</v>
      </c>
      <c r="F374" s="13">
        <v>3</v>
      </c>
      <c r="G374" s="13">
        <v>1</v>
      </c>
      <c r="H374" s="13">
        <v>3</v>
      </c>
      <c r="I374" s="13">
        <v>3</v>
      </c>
      <c r="J374" s="39"/>
      <c r="K374" s="39"/>
      <c r="L374" s="39"/>
      <c r="M374" s="39"/>
      <c r="N374" s="39"/>
      <c r="O374" s="39"/>
      <c r="P374" s="39"/>
      <c r="Q374" s="39"/>
      <c r="R374" s="39"/>
      <c r="S374" s="12">
        <f>IF(F374="",0,VLOOKUP(E374,'Points Allocation'!$B$7:$F$17,2+F374,0))</f>
        <v>70</v>
      </c>
      <c r="T374" s="12">
        <f>IF(G374="",0,VLOOKUP(E374,'Points Allocation'!$B$21:$F$31,2+G374,0))</f>
        <v>35</v>
      </c>
      <c r="U374" s="12">
        <f>IF(H374="",0,VLOOKUP(E374,'Points Allocation'!$B$35:$F$47,2+H374,0))</f>
        <v>100</v>
      </c>
      <c r="V374" s="12">
        <f>IF(I374="",0,VLOOKUP(E374,'Points Allocation'!$B$49:$F$59,2+I374,0))</f>
        <v>120</v>
      </c>
      <c r="W374" s="12">
        <f>IF(J374="",0,VLOOKUP(E374,'Points Allocation'!$B$63:$F$73,2+J374,0))</f>
        <v>0</v>
      </c>
      <c r="X374" s="12">
        <f>IF(K374="",0,VLOOKUP(E374,'Points Allocation'!$B$77:$F$87,2+K374,0))</f>
        <v>0</v>
      </c>
      <c r="Y374" s="12">
        <f>IF(L374="",0,VLOOKUP(E374,'Points Allocation'!$B$91:$F$101,2+L374,0))</f>
        <v>0</v>
      </c>
      <c r="Z374" s="36">
        <f t="shared" si="141"/>
        <v>325</v>
      </c>
      <c r="AA374" s="12">
        <f>IF(M374="",0,VLOOKUP(E374,'Points Allocation'!$I$7:$M$17,2+M374,0))</f>
        <v>0</v>
      </c>
      <c r="AB374" s="12">
        <f>IF(N374="",0,VLOOKUP(E374,'Points Allocation'!$I$21:$M$31,2+N374,0))</f>
        <v>0</v>
      </c>
      <c r="AC374" s="12">
        <f>IF(O374="",0,VLOOKUP(E374,'Points Allocation'!$I$35:$M$45,2+O374,0))</f>
        <v>0</v>
      </c>
      <c r="AD374" s="12">
        <f>IF(P374="",0,VLOOKUP(E374,'Points Allocation'!$I$49:$M$59,2+P374,0))</f>
        <v>0</v>
      </c>
      <c r="AE374" s="12">
        <f>IF(Q374="",0,VLOOKUP(E374,'Points Allocation'!$I$63:$M$73,2+Q374,0))</f>
        <v>0</v>
      </c>
      <c r="AF374" s="12">
        <f>IF(R374="",0,VLOOKUP(E374,'Points Allocation'!$I$77:$M$87,2+R374,0))</f>
        <v>0</v>
      </c>
      <c r="AG374" s="36">
        <f t="shared" si="142"/>
        <v>0</v>
      </c>
      <c r="AH374" s="14">
        <f t="shared" si="143"/>
        <v>0</v>
      </c>
      <c r="AI374" s="17">
        <v>1</v>
      </c>
      <c r="AJ374" s="47">
        <f t="shared" si="144"/>
        <v>325</v>
      </c>
      <c r="AK374" s="27" t="str">
        <f t="shared" si="145"/>
        <v>False</v>
      </c>
      <c r="AL374" s="27">
        <f t="shared" si="146"/>
        <v>0</v>
      </c>
    </row>
    <row r="375" spans="1:38" s="24" customFormat="1">
      <c r="A375" s="13" t="s">
        <v>238</v>
      </c>
      <c r="B375" s="13" t="s">
        <v>162</v>
      </c>
      <c r="C375" s="13" t="s">
        <v>64</v>
      </c>
      <c r="D375" s="27"/>
      <c r="E375" s="13" t="s">
        <v>4</v>
      </c>
      <c r="F375" s="13">
        <v>3</v>
      </c>
      <c r="G375" s="13">
        <v>3</v>
      </c>
      <c r="H375" s="13">
        <v>3</v>
      </c>
      <c r="I375" s="13">
        <v>1</v>
      </c>
      <c r="J375" s="39"/>
      <c r="K375" s="39"/>
      <c r="L375" s="39"/>
      <c r="M375" s="39"/>
      <c r="N375" s="39"/>
      <c r="O375" s="39"/>
      <c r="P375" s="39"/>
      <c r="Q375" s="39"/>
      <c r="R375" s="39"/>
      <c r="S375" s="12">
        <f>IF(F375="",0,VLOOKUP(E375,'Points Allocation'!$B$7:$F$17,2+F375,0))</f>
        <v>70</v>
      </c>
      <c r="T375" s="12">
        <f>IF(G375="",0,VLOOKUP(E375,'Points Allocation'!$B$21:$F$31,2+G375,0))</f>
        <v>70</v>
      </c>
      <c r="U375" s="12">
        <f>IF(H375="",0,VLOOKUP(E375,'Points Allocation'!$B$35:$F$47,2+H375,0))</f>
        <v>100</v>
      </c>
      <c r="V375" s="12">
        <f>IF(I375="",0,VLOOKUP(E375,'Points Allocation'!$B$49:$F$59,2+I375,0))</f>
        <v>60</v>
      </c>
      <c r="W375" s="12">
        <f>IF(J375="",0,VLOOKUP(E375,'Points Allocation'!$B$63:$F$73,2+J375,0))</f>
        <v>0</v>
      </c>
      <c r="X375" s="12">
        <f>IF(K375="",0,VLOOKUP(E375,'Points Allocation'!$B$77:$F$87,2+K375,0))</f>
        <v>0</v>
      </c>
      <c r="Y375" s="12">
        <f>IF(L375="",0,VLOOKUP(E375,'Points Allocation'!$B$91:$F$101,2+L375,0))</f>
        <v>0</v>
      </c>
      <c r="Z375" s="36">
        <f t="shared" si="141"/>
        <v>300</v>
      </c>
      <c r="AA375" s="12">
        <f>IF(M375="",0,VLOOKUP(E375,'Points Allocation'!$I$7:$M$17,2+M375,0))</f>
        <v>0</v>
      </c>
      <c r="AB375" s="12">
        <f>IF(N375="",0,VLOOKUP(E375,'Points Allocation'!$I$21:$M$31,2+N375,0))</f>
        <v>0</v>
      </c>
      <c r="AC375" s="12">
        <f>IF(O375="",0,VLOOKUP(E375,'Points Allocation'!$I$35:$M$45,2+O375,0))</f>
        <v>0</v>
      </c>
      <c r="AD375" s="12">
        <f>IF(P375="",0,VLOOKUP(E375,'Points Allocation'!$I$49:$M$59,2+P375,0))</f>
        <v>0</v>
      </c>
      <c r="AE375" s="12">
        <f>IF(Q375="",0,VLOOKUP(E375,'Points Allocation'!$I$63:$M$73,2+Q375,0))</f>
        <v>0</v>
      </c>
      <c r="AF375" s="12">
        <f>IF(R375="",0,VLOOKUP(E375,'Points Allocation'!$I$77:$M$87,2+R375,0))</f>
        <v>0</v>
      </c>
      <c r="AG375" s="36">
        <f t="shared" si="142"/>
        <v>0</v>
      </c>
      <c r="AH375" s="14">
        <f t="shared" si="143"/>
        <v>0</v>
      </c>
      <c r="AI375" s="17">
        <v>1</v>
      </c>
      <c r="AJ375" s="47">
        <f t="shared" si="144"/>
        <v>300</v>
      </c>
      <c r="AK375" s="27" t="str">
        <f t="shared" si="145"/>
        <v>False</v>
      </c>
      <c r="AL375" s="27">
        <f t="shared" si="146"/>
        <v>0</v>
      </c>
    </row>
    <row r="376" spans="1:38" s="24" customFormat="1">
      <c r="A376" s="13" t="s">
        <v>243</v>
      </c>
      <c r="B376" s="13" t="s">
        <v>162</v>
      </c>
      <c r="C376" s="13" t="s">
        <v>64</v>
      </c>
      <c r="D376" s="27"/>
      <c r="E376" s="13" t="s">
        <v>4</v>
      </c>
      <c r="F376" s="13">
        <v>0</v>
      </c>
      <c r="G376" s="13">
        <v>0</v>
      </c>
      <c r="H376" s="39"/>
      <c r="I376" s="39"/>
      <c r="J376" s="39"/>
      <c r="K376" s="39"/>
      <c r="L376" s="39"/>
      <c r="M376" s="39"/>
      <c r="N376" s="39"/>
      <c r="O376" s="39"/>
      <c r="P376" s="39"/>
      <c r="Q376" s="39"/>
      <c r="R376" s="39"/>
      <c r="S376" s="12">
        <f>IF(F376="",0,VLOOKUP(E376,'Points Allocation'!$B$7:$F$17,2+F376,0))</f>
        <v>20</v>
      </c>
      <c r="T376" s="12">
        <f>IF(G376="",0,VLOOKUP(E376,'Points Allocation'!$B$21:$F$31,2+G376,0))</f>
        <v>20</v>
      </c>
      <c r="U376" s="12">
        <f>IF(H376="",0,VLOOKUP(E376,'Points Allocation'!$B$35:$F$47,2+H376,0))</f>
        <v>0</v>
      </c>
      <c r="V376" s="12">
        <f>IF(I376="",0,VLOOKUP(E376,'Points Allocation'!$B$49:$F$59,2+I376,0))</f>
        <v>0</v>
      </c>
      <c r="W376" s="12">
        <f>IF(J376="",0,VLOOKUP(E376,'Points Allocation'!$B$63:$F$73,2+J376,0))</f>
        <v>0</v>
      </c>
      <c r="X376" s="12">
        <f>IF(K376="",0,VLOOKUP(E376,'Points Allocation'!$B$77:$F$87,2+K376,0))</f>
        <v>0</v>
      </c>
      <c r="Y376" s="12">
        <f>IF(L376="",0,VLOOKUP(E376,'Points Allocation'!$B$91:$F$101,2+L376,0))</f>
        <v>0</v>
      </c>
      <c r="Z376" s="36">
        <f t="shared" si="141"/>
        <v>40</v>
      </c>
      <c r="AA376" s="12">
        <f>IF(M376="",0,VLOOKUP(E376,'Points Allocation'!$I$7:$M$17,2+M376,0))</f>
        <v>0</v>
      </c>
      <c r="AB376" s="12">
        <f>IF(N376="",0,VLOOKUP(E376,'Points Allocation'!$I$21:$M$31,2+N376,0))</f>
        <v>0</v>
      </c>
      <c r="AC376" s="12">
        <f>IF(O376="",0,VLOOKUP(E376,'Points Allocation'!$I$35:$M$45,2+O376,0))</f>
        <v>0</v>
      </c>
      <c r="AD376" s="12">
        <f>IF(P376="",0,VLOOKUP(E376,'Points Allocation'!$I$49:$M$59,2+P376,0))</f>
        <v>0</v>
      </c>
      <c r="AE376" s="12">
        <f>IF(Q376="",0,VLOOKUP(E376,'Points Allocation'!$I$63:$M$73,2+Q376,0))</f>
        <v>0</v>
      </c>
      <c r="AF376" s="12">
        <f>IF(R376="",0,VLOOKUP(E376,'Points Allocation'!$I$77:$M$87,2+R376,0))</f>
        <v>0</v>
      </c>
      <c r="AG376" s="36">
        <f t="shared" si="142"/>
        <v>0</v>
      </c>
      <c r="AH376" s="14">
        <f t="shared" si="143"/>
        <v>0</v>
      </c>
      <c r="AI376" s="17">
        <v>1</v>
      </c>
      <c r="AJ376" s="47">
        <f t="shared" si="144"/>
        <v>40</v>
      </c>
      <c r="AK376" s="27" t="str">
        <f t="shared" si="145"/>
        <v>False</v>
      </c>
      <c r="AL376" s="27">
        <f t="shared" si="146"/>
        <v>0</v>
      </c>
    </row>
    <row r="377" spans="1:38" s="24" customFormat="1">
      <c r="A377" s="13" t="s">
        <v>244</v>
      </c>
      <c r="B377" s="13" t="s">
        <v>162</v>
      </c>
      <c r="C377" s="13" t="s">
        <v>64</v>
      </c>
      <c r="D377" s="27"/>
      <c r="E377" s="13" t="s">
        <v>4</v>
      </c>
      <c r="F377" s="13">
        <v>3</v>
      </c>
      <c r="G377" s="13">
        <v>3</v>
      </c>
      <c r="H377" s="13">
        <v>0</v>
      </c>
      <c r="I377" s="39"/>
      <c r="J377" s="39"/>
      <c r="K377" s="39"/>
      <c r="L377" s="39"/>
      <c r="M377" s="39"/>
      <c r="N377" s="39"/>
      <c r="O377" s="39"/>
      <c r="P377" s="39"/>
      <c r="Q377" s="39"/>
      <c r="R377" s="39"/>
      <c r="S377" s="12">
        <f>IF(F377="",0,VLOOKUP(E377,'Points Allocation'!$B$7:$F$17,2+F377,0))</f>
        <v>70</v>
      </c>
      <c r="T377" s="12">
        <f>IF(G377="",0,VLOOKUP(E377,'Points Allocation'!$B$21:$F$31,2+G377,0))</f>
        <v>70</v>
      </c>
      <c r="U377" s="12">
        <f>IF(H377="",0,VLOOKUP(E377,'Points Allocation'!$B$35:$F$47,2+H377,0))</f>
        <v>25</v>
      </c>
      <c r="V377" s="12">
        <f>IF(I377="",0,VLOOKUP(E377,'Points Allocation'!$B$49:$F$59,2+I377,0))</f>
        <v>0</v>
      </c>
      <c r="W377" s="12">
        <f>IF(J377="",0,VLOOKUP(E377,'Points Allocation'!$B$63:$F$73,2+J377,0))</f>
        <v>0</v>
      </c>
      <c r="X377" s="12">
        <f>IF(K377="",0,VLOOKUP(E377,'Points Allocation'!$B$77:$F$87,2+K377,0))</f>
        <v>0</v>
      </c>
      <c r="Y377" s="12">
        <f>IF(L377="",0,VLOOKUP(E377,'Points Allocation'!$B$91:$F$101,2+L377,0))</f>
        <v>0</v>
      </c>
      <c r="Z377" s="36">
        <f t="shared" si="141"/>
        <v>165</v>
      </c>
      <c r="AA377" s="12">
        <f>IF(M377="",0,VLOOKUP(E377,'Points Allocation'!$I$7:$M$17,2+M377,0))</f>
        <v>0</v>
      </c>
      <c r="AB377" s="12">
        <f>IF(N377="",0,VLOOKUP(E377,'Points Allocation'!$I$21:$M$31,2+N377,0))</f>
        <v>0</v>
      </c>
      <c r="AC377" s="12">
        <f>IF(O377="",0,VLOOKUP(E377,'Points Allocation'!$I$35:$M$45,2+O377,0))</f>
        <v>0</v>
      </c>
      <c r="AD377" s="12">
        <f>IF(P377="",0,VLOOKUP(E377,'Points Allocation'!$I$49:$M$59,2+P377,0))</f>
        <v>0</v>
      </c>
      <c r="AE377" s="12">
        <f>IF(Q377="",0,VLOOKUP(E377,'Points Allocation'!$I$63:$M$73,2+Q377,0))</f>
        <v>0</v>
      </c>
      <c r="AF377" s="12">
        <f>IF(R377="",0,VLOOKUP(E377,'Points Allocation'!$I$77:$M$87,2+R377,0))</f>
        <v>0</v>
      </c>
      <c r="AG377" s="36">
        <f t="shared" si="142"/>
        <v>0</v>
      </c>
      <c r="AH377" s="14">
        <f t="shared" si="143"/>
        <v>0</v>
      </c>
      <c r="AI377" s="17">
        <v>1</v>
      </c>
      <c r="AJ377" s="47">
        <f t="shared" si="144"/>
        <v>165</v>
      </c>
      <c r="AK377" s="27" t="str">
        <f t="shared" si="145"/>
        <v>False</v>
      </c>
      <c r="AL377" s="27">
        <f t="shared" si="146"/>
        <v>0</v>
      </c>
    </row>
    <row r="378" spans="1:38" s="24" customFormat="1">
      <c r="A378" s="13" t="s">
        <v>234</v>
      </c>
      <c r="B378" s="13" t="s">
        <v>162</v>
      </c>
      <c r="C378" s="13" t="s">
        <v>64</v>
      </c>
      <c r="D378" s="27"/>
      <c r="E378" s="13" t="s">
        <v>4</v>
      </c>
      <c r="F378" s="13">
        <v>3</v>
      </c>
      <c r="G378" s="13">
        <v>1</v>
      </c>
      <c r="H378" s="13">
        <v>0</v>
      </c>
      <c r="I378" s="39"/>
      <c r="J378" s="39"/>
      <c r="K378" s="39"/>
      <c r="L378" s="39"/>
      <c r="M378" s="39"/>
      <c r="N378" s="39"/>
      <c r="O378" s="39"/>
      <c r="P378" s="39"/>
      <c r="Q378" s="39"/>
      <c r="R378" s="39"/>
      <c r="S378" s="12">
        <f>IF(F378="",0,VLOOKUP(E378,'Points Allocation'!$B$7:$F$17,2+F378,0))</f>
        <v>70</v>
      </c>
      <c r="T378" s="12">
        <f>IF(G378="",0,VLOOKUP(E378,'Points Allocation'!$B$21:$F$31,2+G378,0))</f>
        <v>35</v>
      </c>
      <c r="U378" s="12">
        <f>IF(H378="",0,VLOOKUP(E378,'Points Allocation'!$B$35:$F$47,2+H378,0))</f>
        <v>25</v>
      </c>
      <c r="V378" s="12">
        <f>IF(I378="",0,VLOOKUP(E378,'Points Allocation'!$B$49:$F$59,2+I378,0))</f>
        <v>0</v>
      </c>
      <c r="W378" s="12">
        <f>IF(J378="",0,VLOOKUP(E378,'Points Allocation'!$B$63:$F$73,2+J378,0))</f>
        <v>0</v>
      </c>
      <c r="X378" s="12">
        <f>IF(K378="",0,VLOOKUP(E378,'Points Allocation'!$B$77:$F$87,2+K378,0))</f>
        <v>0</v>
      </c>
      <c r="Y378" s="12">
        <f>IF(L378="",0,VLOOKUP(E378,'Points Allocation'!$B$91:$F$101,2+L378,0))</f>
        <v>0</v>
      </c>
      <c r="Z378" s="36">
        <f t="shared" si="141"/>
        <v>130</v>
      </c>
      <c r="AA378" s="12">
        <f>IF(M378="",0,VLOOKUP(E378,'Points Allocation'!$I$7:$M$17,2+M378,0))</f>
        <v>0</v>
      </c>
      <c r="AB378" s="12">
        <f>IF(N378="",0,VLOOKUP(E378,'Points Allocation'!$I$21:$M$31,2+N378,0))</f>
        <v>0</v>
      </c>
      <c r="AC378" s="12">
        <f>IF(O378="",0,VLOOKUP(E378,'Points Allocation'!$I$35:$M$45,2+O378,0))</f>
        <v>0</v>
      </c>
      <c r="AD378" s="12">
        <f>IF(P378="",0,VLOOKUP(E378,'Points Allocation'!$I$49:$M$59,2+P378,0))</f>
        <v>0</v>
      </c>
      <c r="AE378" s="12">
        <f>IF(Q378="",0,VLOOKUP(E378,'Points Allocation'!$I$63:$M$73,2+Q378,0))</f>
        <v>0</v>
      </c>
      <c r="AF378" s="12">
        <f>IF(R378="",0,VLOOKUP(E378,'Points Allocation'!$I$77:$M$87,2+R378,0))</f>
        <v>0</v>
      </c>
      <c r="AG378" s="36">
        <f t="shared" si="142"/>
        <v>0</v>
      </c>
      <c r="AH378" s="14">
        <f t="shared" si="143"/>
        <v>0</v>
      </c>
      <c r="AI378" s="17">
        <v>1</v>
      </c>
      <c r="AJ378" s="47">
        <f t="shared" si="144"/>
        <v>130</v>
      </c>
      <c r="AK378" s="27" t="str">
        <f t="shared" si="145"/>
        <v>False</v>
      </c>
      <c r="AL378" s="27">
        <f t="shared" si="146"/>
        <v>0</v>
      </c>
    </row>
    <row r="379" spans="1:38" s="24" customFormat="1">
      <c r="A379" s="13" t="s">
        <v>245</v>
      </c>
      <c r="B379" s="13" t="s">
        <v>162</v>
      </c>
      <c r="C379" s="13" t="s">
        <v>64</v>
      </c>
      <c r="D379" s="27"/>
      <c r="E379" s="13" t="s">
        <v>4</v>
      </c>
      <c r="F379" s="13">
        <v>1</v>
      </c>
      <c r="G379" s="13">
        <v>0</v>
      </c>
      <c r="H379" s="39"/>
      <c r="I379" s="39"/>
      <c r="J379" s="39"/>
      <c r="K379" s="39"/>
      <c r="L379" s="39"/>
      <c r="M379" s="39"/>
      <c r="N379" s="39"/>
      <c r="O379" s="39"/>
      <c r="P379" s="39"/>
      <c r="Q379" s="39"/>
      <c r="R379" s="39"/>
      <c r="S379" s="12">
        <f>IF(F379="",0,VLOOKUP(E379,'Points Allocation'!$B$7:$F$17,2+F379,0))</f>
        <v>35</v>
      </c>
      <c r="T379" s="12">
        <f>IF(G379="",0,VLOOKUP(E379,'Points Allocation'!$B$21:$F$31,2+G379,0))</f>
        <v>20</v>
      </c>
      <c r="U379" s="12">
        <f>IF(H379="",0,VLOOKUP(E379,'Points Allocation'!$B$35:$F$47,2+H379,0))</f>
        <v>0</v>
      </c>
      <c r="V379" s="12">
        <f>IF(I379="",0,VLOOKUP(E379,'Points Allocation'!$B$49:$F$59,2+I379,0))</f>
        <v>0</v>
      </c>
      <c r="W379" s="12">
        <f>IF(J379="",0,VLOOKUP(E379,'Points Allocation'!$B$63:$F$73,2+J379,0))</f>
        <v>0</v>
      </c>
      <c r="X379" s="12">
        <f>IF(K379="",0,VLOOKUP(E379,'Points Allocation'!$B$77:$F$87,2+K379,0))</f>
        <v>0</v>
      </c>
      <c r="Y379" s="12">
        <f>IF(L379="",0,VLOOKUP(E379,'Points Allocation'!$B$91:$F$101,2+L379,0))</f>
        <v>0</v>
      </c>
      <c r="Z379" s="36">
        <f t="shared" si="141"/>
        <v>55</v>
      </c>
      <c r="AA379" s="12">
        <f>IF(M379="",0,VLOOKUP(E379,'Points Allocation'!$I$7:$M$17,2+M379,0))</f>
        <v>0</v>
      </c>
      <c r="AB379" s="12">
        <f>IF(N379="",0,VLOOKUP(E379,'Points Allocation'!$I$21:$M$31,2+N379,0))</f>
        <v>0</v>
      </c>
      <c r="AC379" s="12">
        <f>IF(O379="",0,VLOOKUP(E379,'Points Allocation'!$I$35:$M$45,2+O379,0))</f>
        <v>0</v>
      </c>
      <c r="AD379" s="12">
        <f>IF(P379="",0,VLOOKUP(E379,'Points Allocation'!$I$49:$M$59,2+P379,0))</f>
        <v>0</v>
      </c>
      <c r="AE379" s="12">
        <f>IF(Q379="",0,VLOOKUP(E379,'Points Allocation'!$I$63:$M$73,2+Q379,0))</f>
        <v>0</v>
      </c>
      <c r="AF379" s="12">
        <f>IF(R379="",0,VLOOKUP(E379,'Points Allocation'!$I$77:$M$87,2+R379,0))</f>
        <v>0</v>
      </c>
      <c r="AG379" s="36">
        <f t="shared" si="142"/>
        <v>0</v>
      </c>
      <c r="AH379" s="14">
        <f t="shared" si="143"/>
        <v>0</v>
      </c>
      <c r="AI379" s="17">
        <v>1</v>
      </c>
      <c r="AJ379" s="47">
        <f t="shared" si="144"/>
        <v>55</v>
      </c>
      <c r="AK379" s="27" t="str">
        <f t="shared" si="145"/>
        <v>False</v>
      </c>
      <c r="AL379" s="27">
        <f t="shared" si="146"/>
        <v>0</v>
      </c>
    </row>
    <row r="380" spans="1:38" s="24" customFormat="1">
      <c r="A380" s="13" t="s">
        <v>246</v>
      </c>
      <c r="B380" s="13" t="s">
        <v>163</v>
      </c>
      <c r="C380" s="13" t="s">
        <v>64</v>
      </c>
      <c r="D380" s="27"/>
      <c r="E380" s="13">
        <v>16</v>
      </c>
      <c r="F380" s="13">
        <v>3</v>
      </c>
      <c r="G380" s="13">
        <v>3</v>
      </c>
      <c r="H380" s="13">
        <v>1</v>
      </c>
      <c r="I380" s="39"/>
      <c r="J380" s="39"/>
      <c r="K380" s="39"/>
      <c r="L380" s="39"/>
      <c r="M380" s="39"/>
      <c r="N380" s="39"/>
      <c r="O380" s="39"/>
      <c r="P380" s="39"/>
      <c r="Q380" s="39"/>
      <c r="R380" s="39"/>
      <c r="S380" s="12">
        <f>IF(F380="",0,VLOOKUP(E380,'Points Allocation'!$B$7:$F$17,2+F380,0))</f>
        <v>60</v>
      </c>
      <c r="T380" s="12">
        <f>IF(G380="",0,VLOOKUP(E380,'Points Allocation'!$B$21:$F$31,2+G380,0))</f>
        <v>80</v>
      </c>
      <c r="U380" s="12">
        <f>IF(H380="",0,VLOOKUP(E380,'Points Allocation'!$B$35:$F$47,2+H380,0))</f>
        <v>50</v>
      </c>
      <c r="V380" s="12">
        <f>IF(I380="",0,VLOOKUP(E380,'Points Allocation'!$B$49:$F$59,2+I380,0))</f>
        <v>0</v>
      </c>
      <c r="W380" s="12">
        <f>IF(J380="",0,VLOOKUP(E380,'Points Allocation'!$B$63:$F$73,2+J380,0))</f>
        <v>0</v>
      </c>
      <c r="X380" s="12">
        <f>IF(K380="",0,VLOOKUP(E380,'Points Allocation'!$B$77:$F$87,2+K380,0))</f>
        <v>0</v>
      </c>
      <c r="Y380" s="12">
        <f>IF(L380="",0,VLOOKUP(E380,'Points Allocation'!$B$91:$F$101,2+L380,0))</f>
        <v>0</v>
      </c>
      <c r="Z380" s="36">
        <f t="shared" si="141"/>
        <v>190</v>
      </c>
      <c r="AA380" s="12">
        <f>IF(M380="",0,VLOOKUP(E380,'Points Allocation'!$I$7:$M$17,2+M380,0))</f>
        <v>0</v>
      </c>
      <c r="AB380" s="12">
        <f>IF(N380="",0,VLOOKUP(E380,'Points Allocation'!$I$21:$M$31,2+N380,0))</f>
        <v>0</v>
      </c>
      <c r="AC380" s="12">
        <f>IF(O380="",0,VLOOKUP(E380,'Points Allocation'!$I$35:$M$45,2+O380,0))</f>
        <v>0</v>
      </c>
      <c r="AD380" s="12">
        <f>IF(P380="",0,VLOOKUP(E380,'Points Allocation'!$I$49:$M$59,2+P380,0))</f>
        <v>0</v>
      </c>
      <c r="AE380" s="12">
        <f>IF(Q380="",0,VLOOKUP(E380,'Points Allocation'!$I$63:$M$73,2+Q380,0))</f>
        <v>0</v>
      </c>
      <c r="AF380" s="12">
        <f>IF(R380="",0,VLOOKUP(E380,'Points Allocation'!$I$77:$M$87,2+R380,0))</f>
        <v>0</v>
      </c>
      <c r="AG380" s="36">
        <f t="shared" si="142"/>
        <v>0</v>
      </c>
      <c r="AH380" s="14">
        <f t="shared" si="143"/>
        <v>0</v>
      </c>
      <c r="AI380" s="17">
        <v>1</v>
      </c>
      <c r="AJ380" s="47">
        <f t="shared" si="144"/>
        <v>190</v>
      </c>
      <c r="AK380" s="27" t="str">
        <f t="shared" si="145"/>
        <v>False</v>
      </c>
      <c r="AL380" s="27">
        <f t="shared" si="146"/>
        <v>0</v>
      </c>
    </row>
    <row r="381" spans="1:38" s="24" customFormat="1">
      <c r="A381" s="13" t="s">
        <v>182</v>
      </c>
      <c r="B381" s="13" t="s">
        <v>163</v>
      </c>
      <c r="C381" s="13" t="s">
        <v>64</v>
      </c>
      <c r="D381" s="27"/>
      <c r="E381" s="13">
        <v>16</v>
      </c>
      <c r="F381" s="13">
        <v>2</v>
      </c>
      <c r="G381" s="39"/>
      <c r="H381" s="39"/>
      <c r="I381" s="39"/>
      <c r="J381" s="39"/>
      <c r="K381" s="39"/>
      <c r="L381" s="39"/>
      <c r="M381" s="39"/>
      <c r="N381" s="13">
        <v>2</v>
      </c>
      <c r="O381" s="39"/>
      <c r="P381" s="39"/>
      <c r="Q381" s="39"/>
      <c r="R381" s="39"/>
      <c r="S381" s="12">
        <f>IF(F381="",0,VLOOKUP(E381,'Points Allocation'!$B$7:$F$17,2+F381,0))</f>
        <v>45</v>
      </c>
      <c r="T381" s="12">
        <f>IF(G381="",0,VLOOKUP(E381,'Points Allocation'!$B$21:$F$31,2+G381,0))</f>
        <v>0</v>
      </c>
      <c r="U381" s="12">
        <f>IF(H381="",0,VLOOKUP(E381,'Points Allocation'!$B$35:$F$47,2+H381,0))</f>
        <v>0</v>
      </c>
      <c r="V381" s="12">
        <f>IF(I381="",0,VLOOKUP(E381,'Points Allocation'!$B$49:$F$59,2+I381,0))</f>
        <v>0</v>
      </c>
      <c r="W381" s="12">
        <f>IF(J381="",0,VLOOKUP(E381,'Points Allocation'!$B$63:$F$73,2+J381,0))</f>
        <v>0</v>
      </c>
      <c r="X381" s="12">
        <f>IF(K381="",0,VLOOKUP(E381,'Points Allocation'!$B$77:$F$87,2+K381,0))</f>
        <v>0</v>
      </c>
      <c r="Y381" s="12">
        <f>IF(L381="",0,VLOOKUP(E381,'Points Allocation'!$B$91:$F$101,2+L381,0))</f>
        <v>0</v>
      </c>
      <c r="Z381" s="36">
        <f t="shared" si="141"/>
        <v>45</v>
      </c>
      <c r="AA381" s="12">
        <f>IF(M381="",0,VLOOKUP(E381,'Points Allocation'!$I$7:$M$17,2+M381,0))</f>
        <v>0</v>
      </c>
      <c r="AB381" s="12">
        <f>IF(N381="",0,VLOOKUP(E381,'Points Allocation'!$I$21:$M$31,2+N381,0))</f>
        <v>25</v>
      </c>
      <c r="AC381" s="12">
        <f>IF(O381="",0,VLOOKUP(E381,'Points Allocation'!$I$35:$M$45,2+O381,0))</f>
        <v>0</v>
      </c>
      <c r="AD381" s="12">
        <f>IF(P381="",0,VLOOKUP(E381,'Points Allocation'!$I$49:$M$59,2+P381,0))</f>
        <v>0</v>
      </c>
      <c r="AE381" s="12">
        <f>IF(Q381="",0,VLOOKUP(E381,'Points Allocation'!$I$63:$M$73,2+Q381,0))</f>
        <v>0</v>
      </c>
      <c r="AF381" s="12">
        <f>IF(R381="",0,VLOOKUP(E381,'Points Allocation'!$I$77:$M$87,2+R381,0))</f>
        <v>0</v>
      </c>
      <c r="AG381" s="36">
        <f t="shared" si="142"/>
        <v>25</v>
      </c>
      <c r="AH381" s="14">
        <f t="shared" si="143"/>
        <v>0</v>
      </c>
      <c r="AI381" s="17">
        <v>1</v>
      </c>
      <c r="AJ381" s="47">
        <f t="shared" si="144"/>
        <v>70</v>
      </c>
      <c r="AK381" s="27" t="str">
        <f t="shared" si="145"/>
        <v>False</v>
      </c>
      <c r="AL381" s="27">
        <f t="shared" si="146"/>
        <v>0</v>
      </c>
    </row>
    <row r="382" spans="1:38" s="24" customFormat="1">
      <c r="A382" s="13" t="s">
        <v>247</v>
      </c>
      <c r="B382" s="13" t="s">
        <v>163</v>
      </c>
      <c r="C382" s="13" t="s">
        <v>64</v>
      </c>
      <c r="D382" s="27"/>
      <c r="E382" s="13">
        <v>16</v>
      </c>
      <c r="F382" s="13">
        <v>3</v>
      </c>
      <c r="G382" s="13">
        <v>0</v>
      </c>
      <c r="H382" s="39"/>
      <c r="I382" s="39"/>
      <c r="J382" s="39"/>
      <c r="K382" s="39"/>
      <c r="L382" s="39"/>
      <c r="M382" s="39"/>
      <c r="N382" s="39"/>
      <c r="O382" s="39"/>
      <c r="P382" s="39"/>
      <c r="Q382" s="39"/>
      <c r="R382" s="39"/>
      <c r="S382" s="12">
        <f>IF(F382="",0,VLOOKUP(E382,'Points Allocation'!$B$7:$F$17,2+F382,0))</f>
        <v>60</v>
      </c>
      <c r="T382" s="12">
        <f>IF(G382="",0,VLOOKUP(E382,'Points Allocation'!$B$21:$F$31,2+G382,0))</f>
        <v>20</v>
      </c>
      <c r="U382" s="12">
        <f>IF(H382="",0,VLOOKUP(E382,'Points Allocation'!$B$35:$F$47,2+H382,0))</f>
        <v>0</v>
      </c>
      <c r="V382" s="12">
        <f>IF(I382="",0,VLOOKUP(E382,'Points Allocation'!$B$49:$F$59,2+I382,0))</f>
        <v>0</v>
      </c>
      <c r="W382" s="12">
        <f>IF(J382="",0,VLOOKUP(E382,'Points Allocation'!$B$63:$F$73,2+J382,0))</f>
        <v>0</v>
      </c>
      <c r="X382" s="12">
        <f>IF(K382="",0,VLOOKUP(E382,'Points Allocation'!$B$77:$F$87,2+K382,0))</f>
        <v>0</v>
      </c>
      <c r="Y382" s="12">
        <f>IF(L382="",0,VLOOKUP(E382,'Points Allocation'!$B$91:$F$101,2+L382,0))</f>
        <v>0</v>
      </c>
      <c r="Z382" s="36">
        <f t="shared" si="141"/>
        <v>80</v>
      </c>
      <c r="AA382" s="12">
        <f>IF(M382="",0,VLOOKUP(E382,'Points Allocation'!$I$7:$M$17,2+M382,0))</f>
        <v>0</v>
      </c>
      <c r="AB382" s="12">
        <f>IF(N382="",0,VLOOKUP(E382,'Points Allocation'!$I$21:$M$31,2+N382,0))</f>
        <v>0</v>
      </c>
      <c r="AC382" s="12">
        <f>IF(O382="",0,VLOOKUP(E382,'Points Allocation'!$I$35:$M$45,2+O382,0))</f>
        <v>0</v>
      </c>
      <c r="AD382" s="12">
        <f>IF(P382="",0,VLOOKUP(E382,'Points Allocation'!$I$49:$M$59,2+P382,0))</f>
        <v>0</v>
      </c>
      <c r="AE382" s="12">
        <f>IF(Q382="",0,VLOOKUP(E382,'Points Allocation'!$I$63:$M$73,2+Q382,0))</f>
        <v>0</v>
      </c>
      <c r="AF382" s="12">
        <f>IF(R382="",0,VLOOKUP(E382,'Points Allocation'!$I$77:$M$87,2+R382,0))</f>
        <v>0</v>
      </c>
      <c r="AG382" s="36">
        <f t="shared" si="142"/>
        <v>0</v>
      </c>
      <c r="AH382" s="14">
        <f t="shared" si="143"/>
        <v>0</v>
      </c>
      <c r="AI382" s="17">
        <v>1</v>
      </c>
      <c r="AJ382" s="47">
        <f t="shared" si="144"/>
        <v>80</v>
      </c>
      <c r="AK382" s="27" t="str">
        <f t="shared" si="145"/>
        <v>False</v>
      </c>
      <c r="AL382" s="27">
        <f t="shared" si="146"/>
        <v>0</v>
      </c>
    </row>
    <row r="383" spans="1:38" s="24" customFormat="1">
      <c r="A383" s="13" t="s">
        <v>248</v>
      </c>
      <c r="B383" s="13" t="s">
        <v>163</v>
      </c>
      <c r="C383" s="13" t="s">
        <v>64</v>
      </c>
      <c r="D383" s="27"/>
      <c r="E383" s="13">
        <v>16</v>
      </c>
      <c r="F383" s="13">
        <v>3</v>
      </c>
      <c r="G383" s="13">
        <v>0</v>
      </c>
      <c r="H383" s="39"/>
      <c r="I383" s="39"/>
      <c r="J383" s="39"/>
      <c r="K383" s="39"/>
      <c r="L383" s="39"/>
      <c r="M383" s="39"/>
      <c r="N383" s="13">
        <v>3</v>
      </c>
      <c r="O383" s="13">
        <v>0</v>
      </c>
      <c r="P383" s="39"/>
      <c r="Q383" s="39"/>
      <c r="R383" s="39"/>
      <c r="S383" s="12">
        <f>IF(F383="",0,VLOOKUP(E383,'Points Allocation'!$B$7:$F$17,2+F383,0))</f>
        <v>60</v>
      </c>
      <c r="T383" s="12">
        <f>IF(G383="",0,VLOOKUP(E383,'Points Allocation'!$B$21:$F$31,2+G383,0))</f>
        <v>20</v>
      </c>
      <c r="U383" s="12">
        <f>IF(H383="",0,VLOOKUP(E383,'Points Allocation'!$B$35:$F$47,2+H383,0))</f>
        <v>0</v>
      </c>
      <c r="V383" s="12">
        <f>IF(I383="",0,VLOOKUP(E383,'Points Allocation'!$B$49:$F$59,2+I383,0))</f>
        <v>0</v>
      </c>
      <c r="W383" s="12">
        <f>IF(J383="",0,VLOOKUP(E383,'Points Allocation'!$B$63:$F$73,2+J383,0))</f>
        <v>0</v>
      </c>
      <c r="X383" s="12">
        <f>IF(K383="",0,VLOOKUP(E383,'Points Allocation'!$B$77:$F$87,2+K383,0))</f>
        <v>0</v>
      </c>
      <c r="Y383" s="12">
        <f>IF(L383="",0,VLOOKUP(E383,'Points Allocation'!$B$91:$F$101,2+L383,0))</f>
        <v>0</v>
      </c>
      <c r="Z383" s="36">
        <f t="shared" si="141"/>
        <v>80</v>
      </c>
      <c r="AA383" s="12">
        <f>IF(M383="",0,VLOOKUP(E383,'Points Allocation'!$I$7:$M$17,2+M383,0))</f>
        <v>0</v>
      </c>
      <c r="AB383" s="12">
        <f>IF(N383="",0,VLOOKUP(E383,'Points Allocation'!$I$21:$M$31,2+N383,0))</f>
        <v>30</v>
      </c>
      <c r="AC383" s="12">
        <f>IF(O383="",0,VLOOKUP(E383,'Points Allocation'!$I$35:$M$45,2+O383,0))</f>
        <v>20</v>
      </c>
      <c r="AD383" s="12">
        <f>IF(P383="",0,VLOOKUP(E383,'Points Allocation'!$I$49:$M$59,2+P383,0))</f>
        <v>0</v>
      </c>
      <c r="AE383" s="12">
        <f>IF(Q383="",0,VLOOKUP(E383,'Points Allocation'!$I$63:$M$73,2+Q383,0))</f>
        <v>0</v>
      </c>
      <c r="AF383" s="12">
        <f>IF(R383="",0,VLOOKUP(E383,'Points Allocation'!$I$77:$M$87,2+R383,0))</f>
        <v>0</v>
      </c>
      <c r="AG383" s="36">
        <f t="shared" si="142"/>
        <v>50</v>
      </c>
      <c r="AH383" s="14">
        <f t="shared" si="143"/>
        <v>-50</v>
      </c>
      <c r="AI383" s="17">
        <v>1</v>
      </c>
      <c r="AJ383" s="47">
        <f t="shared" si="144"/>
        <v>80</v>
      </c>
      <c r="AK383" s="27" t="str">
        <f t="shared" si="145"/>
        <v>True</v>
      </c>
      <c r="AL383" s="27">
        <f>IF(AG383&gt;S383,U383,AG383)</f>
        <v>50</v>
      </c>
    </row>
    <row r="384" spans="1:38" s="24" customFormat="1">
      <c r="A384" s="13" t="s">
        <v>249</v>
      </c>
      <c r="B384" s="13" t="s">
        <v>163</v>
      </c>
      <c r="C384" s="13" t="s">
        <v>64</v>
      </c>
      <c r="D384" s="27"/>
      <c r="E384" s="13">
        <v>16</v>
      </c>
      <c r="F384" s="13">
        <v>3</v>
      </c>
      <c r="G384" s="13">
        <v>3</v>
      </c>
      <c r="H384" s="13">
        <v>3</v>
      </c>
      <c r="I384" s="13">
        <v>0</v>
      </c>
      <c r="J384" s="39"/>
      <c r="K384" s="39"/>
      <c r="L384" s="39"/>
      <c r="M384" s="39"/>
      <c r="N384" s="39"/>
      <c r="O384" s="39"/>
      <c r="P384" s="39"/>
      <c r="Q384" s="39"/>
      <c r="R384" s="39"/>
      <c r="S384" s="12">
        <f>IF(F384="",0,VLOOKUP(E384,'Points Allocation'!$B$7:$F$17,2+F384,0))</f>
        <v>60</v>
      </c>
      <c r="T384" s="12">
        <f>IF(G384="",0,VLOOKUP(E384,'Points Allocation'!$B$21:$F$31,2+G384,0))</f>
        <v>80</v>
      </c>
      <c r="U384" s="12">
        <f>IF(H384="",0,VLOOKUP(E384,'Points Allocation'!$B$35:$F$47,2+H384,0))</f>
        <v>100</v>
      </c>
      <c r="V384" s="12">
        <f>IF(I384="",0,VLOOKUP(E384,'Points Allocation'!$B$49:$F$59,2+I384,0))</f>
        <v>30</v>
      </c>
      <c r="W384" s="12">
        <f>IF(J384="",0,VLOOKUP(E384,'Points Allocation'!$B$63:$F$73,2+J384,0))</f>
        <v>0</v>
      </c>
      <c r="X384" s="12">
        <f>IF(K384="",0,VLOOKUP(E384,'Points Allocation'!$B$77:$F$87,2+K384,0))</f>
        <v>0</v>
      </c>
      <c r="Y384" s="12">
        <f>IF(L384="",0,VLOOKUP(E384,'Points Allocation'!$B$91:$F$101,2+L384,0))</f>
        <v>0</v>
      </c>
      <c r="Z384" s="36">
        <f t="shared" si="141"/>
        <v>270</v>
      </c>
      <c r="AA384" s="12">
        <f>IF(M384="",0,VLOOKUP(E384,'Points Allocation'!$I$7:$M$17,2+M384,0))</f>
        <v>0</v>
      </c>
      <c r="AB384" s="12">
        <f>IF(N384="",0,VLOOKUP(E384,'Points Allocation'!$I$21:$M$31,2+N384,0))</f>
        <v>0</v>
      </c>
      <c r="AC384" s="12">
        <f>IF(O384="",0,VLOOKUP(E384,'Points Allocation'!$I$35:$M$45,2+O384,0))</f>
        <v>0</v>
      </c>
      <c r="AD384" s="12">
        <f>IF(P384="",0,VLOOKUP(E384,'Points Allocation'!$I$49:$M$59,2+P384,0))</f>
        <v>0</v>
      </c>
      <c r="AE384" s="12">
        <f>IF(Q384="",0,VLOOKUP(E384,'Points Allocation'!$I$63:$M$73,2+Q384,0))</f>
        <v>0</v>
      </c>
      <c r="AF384" s="12">
        <f>IF(R384="",0,VLOOKUP(E384,'Points Allocation'!$I$77:$M$87,2+R384,0))</f>
        <v>0</v>
      </c>
      <c r="AG384" s="36">
        <f t="shared" si="142"/>
        <v>0</v>
      </c>
      <c r="AH384" s="14">
        <f t="shared" si="143"/>
        <v>0</v>
      </c>
      <c r="AI384" s="17">
        <v>1</v>
      </c>
      <c r="AJ384" s="47">
        <f t="shared" si="144"/>
        <v>270</v>
      </c>
      <c r="AK384" s="27" t="str">
        <f t="shared" si="145"/>
        <v>False</v>
      </c>
      <c r="AL384" s="27">
        <f t="shared" si="146"/>
        <v>0</v>
      </c>
    </row>
    <row r="385" spans="1:38" s="24" customFormat="1">
      <c r="A385" s="13" t="s">
        <v>250</v>
      </c>
      <c r="B385" s="13" t="s">
        <v>163</v>
      </c>
      <c r="C385" s="13" t="s">
        <v>64</v>
      </c>
      <c r="D385" s="27"/>
      <c r="E385" s="13">
        <v>16</v>
      </c>
      <c r="F385" s="13">
        <v>3</v>
      </c>
      <c r="G385" s="13">
        <v>3</v>
      </c>
      <c r="H385" s="13">
        <v>3</v>
      </c>
      <c r="I385" s="13">
        <v>3</v>
      </c>
      <c r="J385" s="39"/>
      <c r="K385" s="39"/>
      <c r="L385" s="39"/>
      <c r="M385" s="39"/>
      <c r="N385" s="39"/>
      <c r="O385" s="39"/>
      <c r="P385" s="39"/>
      <c r="Q385" s="39"/>
      <c r="R385" s="39"/>
      <c r="S385" s="12">
        <f>IF(F385="",0,VLOOKUP(E385,'Points Allocation'!$B$7:$F$17,2+F385,0))</f>
        <v>60</v>
      </c>
      <c r="T385" s="12">
        <f>IF(G385="",0,VLOOKUP(E385,'Points Allocation'!$B$21:$F$31,2+G385,0))</f>
        <v>80</v>
      </c>
      <c r="U385" s="12">
        <f>IF(H385="",0,VLOOKUP(E385,'Points Allocation'!$B$35:$F$47,2+H385,0))</f>
        <v>100</v>
      </c>
      <c r="V385" s="12">
        <f>IF(I385="",0,VLOOKUP(E385,'Points Allocation'!$B$49:$F$59,2+I385,0))</f>
        <v>120</v>
      </c>
      <c r="W385" s="12">
        <f>IF(J385="",0,VLOOKUP(E385,'Points Allocation'!$B$63:$F$73,2+J385,0))</f>
        <v>0</v>
      </c>
      <c r="X385" s="12">
        <f>IF(K385="",0,VLOOKUP(E385,'Points Allocation'!$B$77:$F$87,2+K385,0))</f>
        <v>0</v>
      </c>
      <c r="Y385" s="12">
        <f>IF(L385="",0,VLOOKUP(E385,'Points Allocation'!$B$91:$F$101,2+L385,0))</f>
        <v>0</v>
      </c>
      <c r="Z385" s="36">
        <f t="shared" si="141"/>
        <v>360</v>
      </c>
      <c r="AA385" s="12">
        <f>IF(M385="",0,VLOOKUP(E385,'Points Allocation'!$I$7:$M$17,2+M385,0))</f>
        <v>0</v>
      </c>
      <c r="AB385" s="12">
        <f>IF(N385="",0,VLOOKUP(E385,'Points Allocation'!$I$21:$M$31,2+N385,0))</f>
        <v>0</v>
      </c>
      <c r="AC385" s="12">
        <f>IF(O385="",0,VLOOKUP(E385,'Points Allocation'!$I$35:$M$45,2+O385,0))</f>
        <v>0</v>
      </c>
      <c r="AD385" s="12">
        <f>IF(P385="",0,VLOOKUP(E385,'Points Allocation'!$I$49:$M$59,2+P385,0))</f>
        <v>0</v>
      </c>
      <c r="AE385" s="12">
        <f>IF(Q385="",0,VLOOKUP(E385,'Points Allocation'!$I$63:$M$73,2+Q385,0))</f>
        <v>0</v>
      </c>
      <c r="AF385" s="12">
        <f>IF(R385="",0,VLOOKUP(E385,'Points Allocation'!$I$77:$M$87,2+R385,0))</f>
        <v>0</v>
      </c>
      <c r="AG385" s="36">
        <f t="shared" si="142"/>
        <v>0</v>
      </c>
      <c r="AH385" s="14">
        <f t="shared" si="143"/>
        <v>0</v>
      </c>
      <c r="AI385" s="17">
        <v>1</v>
      </c>
      <c r="AJ385" s="47">
        <f t="shared" si="144"/>
        <v>360</v>
      </c>
      <c r="AK385" s="27" t="str">
        <f t="shared" si="145"/>
        <v>False</v>
      </c>
      <c r="AL385" s="27">
        <f t="shared" si="146"/>
        <v>0</v>
      </c>
    </row>
    <row r="386" spans="1:38" s="24" customFormat="1">
      <c r="A386" s="13" t="s">
        <v>251</v>
      </c>
      <c r="B386" s="13" t="s">
        <v>163</v>
      </c>
      <c r="C386" s="13" t="s">
        <v>64</v>
      </c>
      <c r="D386" s="27"/>
      <c r="E386" s="13">
        <v>16</v>
      </c>
      <c r="F386" s="13">
        <v>0</v>
      </c>
      <c r="G386" s="39"/>
      <c r="H386" s="39"/>
      <c r="I386" s="39"/>
      <c r="J386" s="39"/>
      <c r="K386" s="39"/>
      <c r="L386" s="39"/>
      <c r="M386" s="39"/>
      <c r="N386" s="13">
        <v>3</v>
      </c>
      <c r="O386" s="13">
        <v>3</v>
      </c>
      <c r="P386" s="39"/>
      <c r="Q386" s="39"/>
      <c r="R386" s="39"/>
      <c r="S386" s="12">
        <f>IF(F386="",0,VLOOKUP(E386,'Points Allocation'!$B$7:$F$17,2+F386,0))</f>
        <v>15</v>
      </c>
      <c r="T386" s="12">
        <f>IF(G386="",0,VLOOKUP(E386,'Points Allocation'!$B$21:$F$31,2+G386,0))</f>
        <v>0</v>
      </c>
      <c r="U386" s="12">
        <f>IF(H386="",0,VLOOKUP(E386,'Points Allocation'!$B$35:$F$47,2+H386,0))</f>
        <v>0</v>
      </c>
      <c r="V386" s="12">
        <f>IF(I386="",0,VLOOKUP(E386,'Points Allocation'!$B$49:$F$59,2+I386,0))</f>
        <v>0</v>
      </c>
      <c r="W386" s="12">
        <f>IF(J386="",0,VLOOKUP(E386,'Points Allocation'!$B$63:$F$73,2+J386,0))</f>
        <v>0</v>
      </c>
      <c r="X386" s="12">
        <f>IF(K386="",0,VLOOKUP(E386,'Points Allocation'!$B$77:$F$87,2+K386,0))</f>
        <v>0</v>
      </c>
      <c r="Y386" s="12">
        <f>IF(L386="",0,VLOOKUP(E386,'Points Allocation'!$B$91:$F$101,2+L386,0))</f>
        <v>0</v>
      </c>
      <c r="Z386" s="36">
        <f t="shared" si="141"/>
        <v>15</v>
      </c>
      <c r="AA386" s="12">
        <f>IF(M386="",0,VLOOKUP(E386,'Points Allocation'!$I$7:$M$17,2+M386,0))</f>
        <v>0</v>
      </c>
      <c r="AB386" s="12">
        <f>IF(N386="",0,VLOOKUP(E386,'Points Allocation'!$I$21:$M$31,2+N386,0))</f>
        <v>30</v>
      </c>
      <c r="AC386" s="12">
        <f>IF(O386="",0,VLOOKUP(E386,'Points Allocation'!$I$35:$M$45,2+O386,0))</f>
        <v>35</v>
      </c>
      <c r="AD386" s="12">
        <f>IF(P386="",0,VLOOKUP(E386,'Points Allocation'!$I$49:$M$59,2+P386,0))</f>
        <v>0</v>
      </c>
      <c r="AE386" s="12">
        <f>IF(Q386="",0,VLOOKUP(E386,'Points Allocation'!$I$63:$M$73,2+Q386,0))</f>
        <v>0</v>
      </c>
      <c r="AF386" s="12">
        <f>IF(R386="",0,VLOOKUP(E386,'Points Allocation'!$I$77:$M$87,2+R386,0))</f>
        <v>0</v>
      </c>
      <c r="AG386" s="36">
        <f t="shared" si="142"/>
        <v>65</v>
      </c>
      <c r="AH386" s="14">
        <f t="shared" si="143"/>
        <v>0</v>
      </c>
      <c r="AI386" s="17">
        <v>1</v>
      </c>
      <c r="AJ386" s="47">
        <f t="shared" si="144"/>
        <v>80</v>
      </c>
      <c r="AK386" s="27" t="str">
        <f t="shared" si="145"/>
        <v>False</v>
      </c>
      <c r="AL386" s="27">
        <f t="shared" si="146"/>
        <v>0</v>
      </c>
    </row>
    <row r="387" spans="1:38" s="24" customFormat="1">
      <c r="A387" s="13" t="s">
        <v>252</v>
      </c>
      <c r="B387" s="13" t="s">
        <v>163</v>
      </c>
      <c r="C387" s="13" t="s">
        <v>64</v>
      </c>
      <c r="D387" s="27"/>
      <c r="E387" s="13">
        <v>16</v>
      </c>
      <c r="F387" s="13">
        <v>3</v>
      </c>
      <c r="G387" s="13">
        <v>1</v>
      </c>
      <c r="H387" s="39"/>
      <c r="I387" s="39"/>
      <c r="J387" s="39"/>
      <c r="K387" s="39"/>
      <c r="L387" s="39"/>
      <c r="M387" s="39"/>
      <c r="N387" s="39"/>
      <c r="O387" s="39"/>
      <c r="P387" s="39"/>
      <c r="Q387" s="39"/>
      <c r="R387" s="39"/>
      <c r="S387" s="12">
        <f>IF(F387="",0,VLOOKUP(E387,'Points Allocation'!$B$7:$F$17,2+F387,0))</f>
        <v>60</v>
      </c>
      <c r="T387" s="12">
        <f>IF(G387="",0,VLOOKUP(E387,'Points Allocation'!$B$21:$F$31,2+G387,0))</f>
        <v>40</v>
      </c>
      <c r="U387" s="12">
        <f>IF(H387="",0,VLOOKUP(E387,'Points Allocation'!$B$35:$F$47,2+H387,0))</f>
        <v>0</v>
      </c>
      <c r="V387" s="12">
        <f>IF(I387="",0,VLOOKUP(E387,'Points Allocation'!$B$49:$F$59,2+I387,0))</f>
        <v>0</v>
      </c>
      <c r="W387" s="12">
        <f>IF(J387="",0,VLOOKUP(E387,'Points Allocation'!$B$63:$F$73,2+J387,0))</f>
        <v>0</v>
      </c>
      <c r="X387" s="12">
        <f>IF(K387="",0,VLOOKUP(E387,'Points Allocation'!$B$77:$F$87,2+K387,0))</f>
        <v>0</v>
      </c>
      <c r="Y387" s="12">
        <f>IF(L387="",0,VLOOKUP(E387,'Points Allocation'!$B$91:$F$101,2+L387,0))</f>
        <v>0</v>
      </c>
      <c r="Z387" s="36">
        <f t="shared" si="141"/>
        <v>100</v>
      </c>
      <c r="AA387" s="12">
        <f>IF(M387="",0,VLOOKUP(E387,'Points Allocation'!$I$7:$M$17,2+M387,0))</f>
        <v>0</v>
      </c>
      <c r="AB387" s="12">
        <f>IF(N387="",0,VLOOKUP(E387,'Points Allocation'!$I$21:$M$31,2+N387,0))</f>
        <v>0</v>
      </c>
      <c r="AC387" s="12">
        <f>IF(O387="",0,VLOOKUP(E387,'Points Allocation'!$I$35:$M$45,2+O387,0))</f>
        <v>0</v>
      </c>
      <c r="AD387" s="12">
        <f>IF(P387="",0,VLOOKUP(E387,'Points Allocation'!$I$49:$M$59,2+P387,0))</f>
        <v>0</v>
      </c>
      <c r="AE387" s="12">
        <f>IF(Q387="",0,VLOOKUP(E387,'Points Allocation'!$I$63:$M$73,2+Q387,0))</f>
        <v>0</v>
      </c>
      <c r="AF387" s="12">
        <f>IF(R387="",0,VLOOKUP(E387,'Points Allocation'!$I$77:$M$87,2+R387,0))</f>
        <v>0</v>
      </c>
      <c r="AG387" s="36">
        <f t="shared" si="142"/>
        <v>0</v>
      </c>
      <c r="AH387" s="14">
        <f t="shared" si="143"/>
        <v>0</v>
      </c>
      <c r="AI387" s="17">
        <v>1</v>
      </c>
      <c r="AJ387" s="47">
        <f t="shared" si="144"/>
        <v>100</v>
      </c>
      <c r="AK387" s="27" t="str">
        <f t="shared" si="145"/>
        <v>False</v>
      </c>
      <c r="AL387" s="27">
        <f t="shared" si="146"/>
        <v>0</v>
      </c>
    </row>
    <row r="388" spans="1:38" s="24" customFormat="1">
      <c r="A388" s="13" t="s">
        <v>253</v>
      </c>
      <c r="B388" s="13" t="s">
        <v>163</v>
      </c>
      <c r="C388" s="13" t="s">
        <v>64</v>
      </c>
      <c r="D388" s="27"/>
      <c r="E388" s="13">
        <v>16</v>
      </c>
      <c r="F388" s="13">
        <v>0</v>
      </c>
      <c r="G388" s="39"/>
      <c r="H388" s="39"/>
      <c r="I388" s="39"/>
      <c r="J388" s="39"/>
      <c r="K388" s="39"/>
      <c r="L388" s="39"/>
      <c r="M388" s="39"/>
      <c r="N388" s="39"/>
      <c r="O388" s="39"/>
      <c r="P388" s="39"/>
      <c r="Q388" s="39"/>
      <c r="R388" s="39"/>
      <c r="S388" s="12">
        <f>IF(F388="",0,VLOOKUP(E388,'Points Allocation'!$B$7:$F$17,2+F388,0))</f>
        <v>15</v>
      </c>
      <c r="T388" s="12">
        <f>IF(G388="",0,VLOOKUP(E388,'Points Allocation'!$B$21:$F$31,2+G388,0))</f>
        <v>0</v>
      </c>
      <c r="U388" s="12">
        <f>IF(H388="",0,VLOOKUP(E388,'Points Allocation'!$B$35:$F$47,2+H388,0))</f>
        <v>0</v>
      </c>
      <c r="V388" s="12">
        <f>IF(I388="",0,VLOOKUP(E388,'Points Allocation'!$B$49:$F$59,2+I388,0))</f>
        <v>0</v>
      </c>
      <c r="W388" s="12">
        <f>IF(J388="",0,VLOOKUP(E388,'Points Allocation'!$B$63:$F$73,2+J388,0))</f>
        <v>0</v>
      </c>
      <c r="X388" s="12">
        <f>IF(K388="",0,VLOOKUP(E388,'Points Allocation'!$B$77:$F$87,2+K388,0))</f>
        <v>0</v>
      </c>
      <c r="Y388" s="12">
        <f>IF(L388="",0,VLOOKUP(E388,'Points Allocation'!$B$91:$F$101,2+L388,0))</f>
        <v>0</v>
      </c>
      <c r="Z388" s="36">
        <f t="shared" si="141"/>
        <v>15</v>
      </c>
      <c r="AA388" s="12">
        <f>IF(M388="",0,VLOOKUP(E388,'Points Allocation'!$I$7:$M$17,2+M388,0))</f>
        <v>0</v>
      </c>
      <c r="AB388" s="12">
        <f>IF(N388="",0,VLOOKUP(E388,'Points Allocation'!$I$21:$M$31,2+N388,0))</f>
        <v>0</v>
      </c>
      <c r="AC388" s="12">
        <f>IF(O388="",0,VLOOKUP(E388,'Points Allocation'!$I$35:$M$45,2+O388,0))</f>
        <v>0</v>
      </c>
      <c r="AD388" s="12">
        <f>IF(P388="",0,VLOOKUP(E388,'Points Allocation'!$I$49:$M$59,2+P388,0))</f>
        <v>0</v>
      </c>
      <c r="AE388" s="12">
        <f>IF(Q388="",0,VLOOKUP(E388,'Points Allocation'!$I$63:$M$73,2+Q388,0))</f>
        <v>0</v>
      </c>
      <c r="AF388" s="12">
        <f>IF(R388="",0,VLOOKUP(E388,'Points Allocation'!$I$77:$M$87,2+R388,0))</f>
        <v>0</v>
      </c>
      <c r="AG388" s="36">
        <f t="shared" si="142"/>
        <v>0</v>
      </c>
      <c r="AH388" s="14">
        <f t="shared" si="143"/>
        <v>0</v>
      </c>
      <c r="AI388" s="17">
        <v>1</v>
      </c>
      <c r="AJ388" s="47">
        <f t="shared" si="144"/>
        <v>15</v>
      </c>
      <c r="AK388" s="27" t="str">
        <f t="shared" si="145"/>
        <v>False</v>
      </c>
      <c r="AL388" s="27">
        <f t="shared" si="146"/>
        <v>0</v>
      </c>
    </row>
    <row r="389" spans="1:38" s="24" customFormat="1">
      <c r="A389" s="13" t="s">
        <v>254</v>
      </c>
      <c r="B389" s="13" t="s">
        <v>163</v>
      </c>
      <c r="C389" s="13" t="s">
        <v>64</v>
      </c>
      <c r="D389" s="27"/>
      <c r="E389" s="13">
        <v>16</v>
      </c>
      <c r="F389" s="13">
        <v>3</v>
      </c>
      <c r="G389" s="13">
        <v>0</v>
      </c>
      <c r="H389" s="39"/>
      <c r="I389" s="39"/>
      <c r="J389" s="39"/>
      <c r="K389" s="39"/>
      <c r="L389" s="39"/>
      <c r="M389" s="39"/>
      <c r="N389" s="39"/>
      <c r="O389" s="39"/>
      <c r="P389" s="39"/>
      <c r="Q389" s="39"/>
      <c r="R389" s="39"/>
      <c r="S389" s="12">
        <f>IF(F389="",0,VLOOKUP(E389,'Points Allocation'!$B$7:$F$17,2+F389,0))</f>
        <v>60</v>
      </c>
      <c r="T389" s="12">
        <f>IF(G389="",0,VLOOKUP(E389,'Points Allocation'!$B$21:$F$31,2+G389,0))</f>
        <v>20</v>
      </c>
      <c r="U389" s="12">
        <f>IF(H389="",0,VLOOKUP(E389,'Points Allocation'!$B$35:$F$47,2+H389,0))</f>
        <v>0</v>
      </c>
      <c r="V389" s="12">
        <f>IF(I389="",0,VLOOKUP(E389,'Points Allocation'!$B$49:$F$59,2+I389,0))</f>
        <v>0</v>
      </c>
      <c r="W389" s="12">
        <f>IF(J389="",0,VLOOKUP(E389,'Points Allocation'!$B$63:$F$73,2+J389,0))</f>
        <v>0</v>
      </c>
      <c r="X389" s="12">
        <f>IF(K389="",0,VLOOKUP(E389,'Points Allocation'!$B$77:$F$87,2+K389,0))</f>
        <v>0</v>
      </c>
      <c r="Y389" s="12">
        <f>IF(L389="",0,VLOOKUP(E389,'Points Allocation'!$B$91:$F$101,2+L389,0))</f>
        <v>0</v>
      </c>
      <c r="Z389" s="36">
        <f t="shared" si="141"/>
        <v>80</v>
      </c>
      <c r="AA389" s="12">
        <f>IF(M389="",0,VLOOKUP(E389,'Points Allocation'!$I$7:$M$17,2+M389,0))</f>
        <v>0</v>
      </c>
      <c r="AB389" s="12">
        <f>IF(N389="",0,VLOOKUP(E389,'Points Allocation'!$I$21:$M$31,2+N389,0))</f>
        <v>0</v>
      </c>
      <c r="AC389" s="12">
        <f>IF(O389="",0,VLOOKUP(E389,'Points Allocation'!$I$35:$M$45,2+O389,0))</f>
        <v>0</v>
      </c>
      <c r="AD389" s="12">
        <f>IF(P389="",0,VLOOKUP(E389,'Points Allocation'!$I$49:$M$59,2+P389,0))</f>
        <v>0</v>
      </c>
      <c r="AE389" s="12">
        <f>IF(Q389="",0,VLOOKUP(E389,'Points Allocation'!$I$63:$M$73,2+Q389,0))</f>
        <v>0</v>
      </c>
      <c r="AF389" s="12">
        <f>IF(R389="",0,VLOOKUP(E389,'Points Allocation'!$I$77:$M$87,2+R389,0))</f>
        <v>0</v>
      </c>
      <c r="AG389" s="36">
        <f t="shared" si="142"/>
        <v>0</v>
      </c>
      <c r="AH389" s="14">
        <f t="shared" si="143"/>
        <v>0</v>
      </c>
      <c r="AI389" s="17">
        <v>1</v>
      </c>
      <c r="AJ389" s="47">
        <f t="shared" si="144"/>
        <v>80</v>
      </c>
      <c r="AK389" s="27" t="str">
        <f t="shared" si="145"/>
        <v>False</v>
      </c>
      <c r="AL389" s="27">
        <f t="shared" si="146"/>
        <v>0</v>
      </c>
    </row>
    <row r="390" spans="1:38" s="24" customFormat="1">
      <c r="A390" s="13" t="s">
        <v>181</v>
      </c>
      <c r="B390" s="13" t="s">
        <v>163</v>
      </c>
      <c r="C390" s="13" t="s">
        <v>64</v>
      </c>
      <c r="D390" s="27"/>
      <c r="E390" s="13">
        <v>16</v>
      </c>
      <c r="F390" s="13">
        <v>3</v>
      </c>
      <c r="G390" s="13">
        <v>3</v>
      </c>
      <c r="H390" s="13">
        <v>2</v>
      </c>
      <c r="I390" s="39"/>
      <c r="J390" s="39"/>
      <c r="K390" s="39"/>
      <c r="L390" s="39"/>
      <c r="M390" s="39"/>
      <c r="N390" s="39"/>
      <c r="O390" s="39"/>
      <c r="P390" s="39"/>
      <c r="Q390" s="39"/>
      <c r="R390" s="39"/>
      <c r="S390" s="12">
        <f>IF(F390="",0,VLOOKUP(E390,'Points Allocation'!$B$7:$F$17,2+F390,0))</f>
        <v>60</v>
      </c>
      <c r="T390" s="12">
        <f>IF(G390="",0,VLOOKUP(E390,'Points Allocation'!$B$21:$F$31,2+G390,0))</f>
        <v>80</v>
      </c>
      <c r="U390" s="12">
        <f>IF(H390="",0,VLOOKUP(E390,'Points Allocation'!$B$35:$F$47,2+H390,0))</f>
        <v>75</v>
      </c>
      <c r="V390" s="12">
        <f>IF(I390="",0,VLOOKUP(E390,'Points Allocation'!$B$49:$F$59,2+I390,0))</f>
        <v>0</v>
      </c>
      <c r="W390" s="12">
        <f>IF(J390="",0,VLOOKUP(E390,'Points Allocation'!$B$63:$F$73,2+J390,0))</f>
        <v>0</v>
      </c>
      <c r="X390" s="12">
        <f>IF(K390="",0,VLOOKUP(E390,'Points Allocation'!$B$77:$F$87,2+K390,0))</f>
        <v>0</v>
      </c>
      <c r="Y390" s="12">
        <f>IF(L390="",0,VLOOKUP(E390,'Points Allocation'!$B$91:$F$101,2+L390,0))</f>
        <v>0</v>
      </c>
      <c r="Z390" s="36">
        <f t="shared" si="141"/>
        <v>215</v>
      </c>
      <c r="AA390" s="12">
        <f>IF(M390="",0,VLOOKUP(E390,'Points Allocation'!$I$7:$M$17,2+M390,0))</f>
        <v>0</v>
      </c>
      <c r="AB390" s="12">
        <f>IF(N390="",0,VLOOKUP(E390,'Points Allocation'!$I$21:$M$31,2+N390,0))</f>
        <v>0</v>
      </c>
      <c r="AC390" s="12">
        <f>IF(O390="",0,VLOOKUP(E390,'Points Allocation'!$I$35:$M$45,2+O390,0))</f>
        <v>0</v>
      </c>
      <c r="AD390" s="12">
        <f>IF(P390="",0,VLOOKUP(E390,'Points Allocation'!$I$49:$M$59,2+P390,0))</f>
        <v>0</v>
      </c>
      <c r="AE390" s="12">
        <f>IF(Q390="",0,VLOOKUP(E390,'Points Allocation'!$I$63:$M$73,2+Q390,0))</f>
        <v>0</v>
      </c>
      <c r="AF390" s="12">
        <f>IF(R390="",0,VLOOKUP(E390,'Points Allocation'!$I$77:$M$87,2+R390,0))</f>
        <v>0</v>
      </c>
      <c r="AG390" s="36">
        <f t="shared" si="142"/>
        <v>0</v>
      </c>
      <c r="AH390" s="14">
        <f t="shared" si="143"/>
        <v>0</v>
      </c>
      <c r="AI390" s="17">
        <v>1</v>
      </c>
      <c r="AJ390" s="47">
        <f t="shared" si="144"/>
        <v>215</v>
      </c>
      <c r="AK390" s="27" t="str">
        <f t="shared" si="145"/>
        <v>False</v>
      </c>
      <c r="AL390" s="27">
        <f t="shared" si="146"/>
        <v>0</v>
      </c>
    </row>
    <row r="391" spans="1:38" s="24" customFormat="1">
      <c r="A391" s="13" t="s">
        <v>255</v>
      </c>
      <c r="B391" s="13" t="s">
        <v>164</v>
      </c>
      <c r="C391" s="13" t="s">
        <v>64</v>
      </c>
      <c r="D391" s="27"/>
      <c r="E391" s="13">
        <v>16</v>
      </c>
      <c r="F391" s="13">
        <v>3</v>
      </c>
      <c r="G391" s="13">
        <v>3</v>
      </c>
      <c r="H391" s="13">
        <v>3</v>
      </c>
      <c r="I391" s="13">
        <v>3</v>
      </c>
      <c r="J391" s="39"/>
      <c r="K391" s="39"/>
      <c r="L391" s="39"/>
      <c r="M391" s="39"/>
      <c r="N391" s="39"/>
      <c r="O391" s="39"/>
      <c r="P391" s="39"/>
      <c r="Q391" s="39"/>
      <c r="R391" s="39"/>
      <c r="S391" s="12">
        <f>IF(F391="",0,VLOOKUP(E391,'Points Allocation'!$B$7:$F$17,2+F391,0))</f>
        <v>60</v>
      </c>
      <c r="T391" s="12">
        <f>IF(G391="",0,VLOOKUP(E391,'Points Allocation'!$B$21:$F$31,2+G391,0))</f>
        <v>80</v>
      </c>
      <c r="U391" s="12">
        <f>IF(H391="",0,VLOOKUP(E391,'Points Allocation'!$B$35:$F$47,2+H391,0))</f>
        <v>100</v>
      </c>
      <c r="V391" s="12">
        <f>IF(I391="",0,VLOOKUP(E391,'Points Allocation'!$B$49:$F$59,2+I391,0))</f>
        <v>120</v>
      </c>
      <c r="W391" s="12">
        <f>IF(J391="",0,VLOOKUP(E391,'Points Allocation'!$B$63:$F$73,2+J391,0))</f>
        <v>0</v>
      </c>
      <c r="X391" s="12">
        <f>IF(K391="",0,VLOOKUP(E391,'Points Allocation'!$B$77:$F$87,2+K391,0))</f>
        <v>0</v>
      </c>
      <c r="Y391" s="12">
        <f>IF(L391="",0,VLOOKUP(E391,'Points Allocation'!$B$91:$F$101,2+L391,0))</f>
        <v>0</v>
      </c>
      <c r="Z391" s="36">
        <f t="shared" si="141"/>
        <v>360</v>
      </c>
      <c r="AA391" s="12">
        <f>IF(M391="",0,VLOOKUP(E391,'Points Allocation'!$I$7:$M$17,2+M391,0))</f>
        <v>0</v>
      </c>
      <c r="AB391" s="12">
        <f>IF(N391="",0,VLOOKUP(E391,'Points Allocation'!$I$21:$M$31,2+N391,0))</f>
        <v>0</v>
      </c>
      <c r="AC391" s="12">
        <f>IF(O391="",0,VLOOKUP(E391,'Points Allocation'!$I$35:$M$45,2+O391,0))</f>
        <v>0</v>
      </c>
      <c r="AD391" s="12">
        <f>IF(P391="",0,VLOOKUP(E391,'Points Allocation'!$I$49:$M$59,2+P391,0))</f>
        <v>0</v>
      </c>
      <c r="AE391" s="12">
        <f>IF(Q391="",0,VLOOKUP(E391,'Points Allocation'!$I$63:$M$73,2+Q391,0))</f>
        <v>0</v>
      </c>
      <c r="AF391" s="12">
        <f>IF(R391="",0,VLOOKUP(E391,'Points Allocation'!$I$77:$M$87,2+R391,0))</f>
        <v>0</v>
      </c>
      <c r="AG391" s="36">
        <f t="shared" si="142"/>
        <v>0</v>
      </c>
      <c r="AH391" s="14">
        <f t="shared" si="143"/>
        <v>0</v>
      </c>
      <c r="AI391" s="17">
        <v>1</v>
      </c>
      <c r="AJ391" s="47">
        <f t="shared" si="144"/>
        <v>360</v>
      </c>
      <c r="AK391" s="27" t="str">
        <f t="shared" si="145"/>
        <v>False</v>
      </c>
      <c r="AL391" s="27">
        <f t="shared" si="146"/>
        <v>0</v>
      </c>
    </row>
    <row r="392" spans="1:38" s="24" customFormat="1">
      <c r="A392" s="13" t="s">
        <v>256</v>
      </c>
      <c r="B392" s="13" t="s">
        <v>164</v>
      </c>
      <c r="C392" s="13" t="s">
        <v>64</v>
      </c>
      <c r="D392" s="27"/>
      <c r="E392" s="13">
        <v>16</v>
      </c>
      <c r="F392" s="13">
        <v>3</v>
      </c>
      <c r="G392" s="13">
        <v>0</v>
      </c>
      <c r="H392" s="39"/>
      <c r="I392" s="39"/>
      <c r="J392" s="39"/>
      <c r="K392" s="39"/>
      <c r="L392" s="39"/>
      <c r="M392" s="39"/>
      <c r="N392" s="13">
        <v>1</v>
      </c>
      <c r="O392" s="39"/>
      <c r="P392" s="39"/>
      <c r="Q392" s="39"/>
      <c r="R392" s="39"/>
      <c r="S392" s="12">
        <f>IF(F392="",0,VLOOKUP(E392,'Points Allocation'!$B$7:$F$17,2+F392,0))</f>
        <v>60</v>
      </c>
      <c r="T392" s="12">
        <f>IF(G392="",0,VLOOKUP(E392,'Points Allocation'!$B$21:$F$31,2+G392,0))</f>
        <v>20</v>
      </c>
      <c r="U392" s="12">
        <f>IF(H392="",0,VLOOKUP(E392,'Points Allocation'!$B$35:$F$47,2+H392,0))</f>
        <v>0</v>
      </c>
      <c r="V392" s="12">
        <f>IF(I392="",0,VLOOKUP(E392,'Points Allocation'!$B$49:$F$59,2+I392,0))</f>
        <v>0</v>
      </c>
      <c r="W392" s="12">
        <f>IF(J392="",0,VLOOKUP(E392,'Points Allocation'!$B$63:$F$73,2+J392,0))</f>
        <v>0</v>
      </c>
      <c r="X392" s="12">
        <f>IF(K392="",0,VLOOKUP(E392,'Points Allocation'!$B$77:$F$87,2+K392,0))</f>
        <v>0</v>
      </c>
      <c r="Y392" s="12">
        <f>IF(L392="",0,VLOOKUP(E392,'Points Allocation'!$B$91:$F$101,2+L392,0))</f>
        <v>0</v>
      </c>
      <c r="Z392" s="36">
        <f t="shared" si="141"/>
        <v>80</v>
      </c>
      <c r="AA392" s="12">
        <f>IF(M392="",0,VLOOKUP(E392,'Points Allocation'!$I$7:$M$17,2+M392,0))</f>
        <v>0</v>
      </c>
      <c r="AB392" s="12">
        <f>IF(N392="",0,VLOOKUP(E392,'Points Allocation'!$I$21:$M$31,2+N392,0))</f>
        <v>20</v>
      </c>
      <c r="AC392" s="12">
        <f>IF(O392="",0,VLOOKUP(E392,'Points Allocation'!$I$35:$M$45,2+O392,0))</f>
        <v>0</v>
      </c>
      <c r="AD392" s="12">
        <f>IF(P392="",0,VLOOKUP(E392,'Points Allocation'!$I$49:$M$59,2+P392,0))</f>
        <v>0</v>
      </c>
      <c r="AE392" s="12">
        <f>IF(Q392="",0,VLOOKUP(E392,'Points Allocation'!$I$63:$M$73,2+Q392,0))</f>
        <v>0</v>
      </c>
      <c r="AF392" s="12">
        <f>IF(R392="",0,VLOOKUP(E392,'Points Allocation'!$I$77:$M$87,2+R392,0))</f>
        <v>0</v>
      </c>
      <c r="AG392" s="36">
        <f t="shared" si="142"/>
        <v>20</v>
      </c>
      <c r="AH392" s="14">
        <f t="shared" si="143"/>
        <v>-20</v>
      </c>
      <c r="AI392" s="17">
        <v>1</v>
      </c>
      <c r="AJ392" s="47">
        <f t="shared" si="144"/>
        <v>80</v>
      </c>
      <c r="AK392" s="27" t="str">
        <f t="shared" si="145"/>
        <v>True</v>
      </c>
      <c r="AL392" s="27">
        <f>IF(AG392&gt;S392,U392,AG392)</f>
        <v>20</v>
      </c>
    </row>
    <row r="393" spans="1:38" s="24" customFormat="1">
      <c r="A393" s="13" t="s">
        <v>257</v>
      </c>
      <c r="B393" s="13" t="s">
        <v>164</v>
      </c>
      <c r="C393" s="13" t="s">
        <v>64</v>
      </c>
      <c r="D393" s="27"/>
      <c r="E393" s="13">
        <v>16</v>
      </c>
      <c r="F393" s="13">
        <v>3</v>
      </c>
      <c r="G393" s="13">
        <v>1</v>
      </c>
      <c r="H393" s="39"/>
      <c r="I393" s="39"/>
      <c r="J393" s="39"/>
      <c r="K393" s="39"/>
      <c r="L393" s="39"/>
      <c r="M393" s="39"/>
      <c r="N393" s="13">
        <v>3</v>
      </c>
      <c r="O393" s="13">
        <v>3</v>
      </c>
      <c r="P393" s="39"/>
      <c r="Q393" s="39"/>
      <c r="R393" s="39"/>
      <c r="S393" s="12">
        <f>IF(F393="",0,VLOOKUP(E393,'Points Allocation'!$B$7:$F$17,2+F393,0))</f>
        <v>60</v>
      </c>
      <c r="T393" s="12">
        <f>IF(G393="",0,VLOOKUP(E393,'Points Allocation'!$B$21:$F$31,2+G393,0))</f>
        <v>40</v>
      </c>
      <c r="U393" s="12">
        <f>IF(H393="",0,VLOOKUP(E393,'Points Allocation'!$B$35:$F$47,2+H393,0))</f>
        <v>0</v>
      </c>
      <c r="V393" s="12">
        <f>IF(I393="",0,VLOOKUP(E393,'Points Allocation'!$B$49:$F$59,2+I393,0))</f>
        <v>0</v>
      </c>
      <c r="W393" s="12">
        <f>IF(J393="",0,VLOOKUP(E393,'Points Allocation'!$B$63:$F$73,2+J393,0))</f>
        <v>0</v>
      </c>
      <c r="X393" s="12">
        <f>IF(K393="",0,VLOOKUP(E393,'Points Allocation'!$B$77:$F$87,2+K393,0))</f>
        <v>0</v>
      </c>
      <c r="Y393" s="12">
        <f>IF(L393="",0,VLOOKUP(E393,'Points Allocation'!$B$91:$F$101,2+L393,0))</f>
        <v>0</v>
      </c>
      <c r="Z393" s="36">
        <f t="shared" si="141"/>
        <v>100</v>
      </c>
      <c r="AA393" s="12">
        <f>IF(M393="",0,VLOOKUP(E393,'Points Allocation'!$I$7:$M$17,2+M393,0))</f>
        <v>0</v>
      </c>
      <c r="AB393" s="12">
        <f>IF(N393="",0,VLOOKUP(E393,'Points Allocation'!$I$21:$M$31,2+N393,0))</f>
        <v>30</v>
      </c>
      <c r="AC393" s="12">
        <f>IF(O393="",0,VLOOKUP(E393,'Points Allocation'!$I$35:$M$45,2+O393,0))</f>
        <v>35</v>
      </c>
      <c r="AD393" s="12">
        <f>IF(P393="",0,VLOOKUP(E393,'Points Allocation'!$I$49:$M$59,2+P393,0))</f>
        <v>0</v>
      </c>
      <c r="AE393" s="12">
        <f>IF(Q393="",0,VLOOKUP(E393,'Points Allocation'!$I$63:$M$73,2+Q393,0))</f>
        <v>0</v>
      </c>
      <c r="AF393" s="12">
        <f>IF(R393="",0,VLOOKUP(E393,'Points Allocation'!$I$77:$M$87,2+R393,0))</f>
        <v>0</v>
      </c>
      <c r="AG393" s="36">
        <f t="shared" si="142"/>
        <v>65</v>
      </c>
      <c r="AH393" s="14">
        <f t="shared" si="143"/>
        <v>-60</v>
      </c>
      <c r="AI393" s="17">
        <v>1</v>
      </c>
      <c r="AJ393" s="47">
        <f t="shared" si="144"/>
        <v>105</v>
      </c>
      <c r="AK393" s="27" t="str">
        <f t="shared" si="145"/>
        <v>True</v>
      </c>
      <c r="AL393" s="27">
        <f>IF(AG393&gt;S393,S393,AG393)</f>
        <v>60</v>
      </c>
    </row>
    <row r="394" spans="1:38" s="24" customFormat="1">
      <c r="A394" s="13" t="s">
        <v>185</v>
      </c>
      <c r="B394" s="13" t="s">
        <v>164</v>
      </c>
      <c r="C394" s="13" t="s">
        <v>64</v>
      </c>
      <c r="D394" s="27"/>
      <c r="E394" s="13">
        <v>16</v>
      </c>
      <c r="F394" s="13">
        <v>3</v>
      </c>
      <c r="G394" s="13">
        <v>3</v>
      </c>
      <c r="H394" s="13">
        <v>0</v>
      </c>
      <c r="I394" s="39"/>
      <c r="J394" s="39"/>
      <c r="K394" s="39"/>
      <c r="L394" s="39"/>
      <c r="M394" s="39"/>
      <c r="N394" s="39"/>
      <c r="O394" s="39"/>
      <c r="P394" s="39"/>
      <c r="Q394" s="39"/>
      <c r="R394" s="39"/>
      <c r="S394" s="12">
        <f>IF(F394="",0,VLOOKUP(E394,'Points Allocation'!$B$7:$F$17,2+F394,0))</f>
        <v>60</v>
      </c>
      <c r="T394" s="12">
        <f>IF(G394="",0,VLOOKUP(E394,'Points Allocation'!$B$21:$F$31,2+G394,0))</f>
        <v>80</v>
      </c>
      <c r="U394" s="12">
        <f>IF(H394="",0,VLOOKUP(E394,'Points Allocation'!$B$35:$F$47,2+H394,0))</f>
        <v>25</v>
      </c>
      <c r="V394" s="12">
        <f>IF(I394="",0,VLOOKUP(E394,'Points Allocation'!$B$49:$F$59,2+I394,0))</f>
        <v>0</v>
      </c>
      <c r="W394" s="12">
        <f>IF(J394="",0,VLOOKUP(E394,'Points Allocation'!$B$63:$F$73,2+J394,0))</f>
        <v>0</v>
      </c>
      <c r="X394" s="12">
        <f>IF(K394="",0,VLOOKUP(E394,'Points Allocation'!$B$77:$F$87,2+K394,0))</f>
        <v>0</v>
      </c>
      <c r="Y394" s="12">
        <f>IF(L394="",0,VLOOKUP(E394,'Points Allocation'!$B$91:$F$101,2+L394,0))</f>
        <v>0</v>
      </c>
      <c r="Z394" s="36">
        <f t="shared" si="141"/>
        <v>165</v>
      </c>
      <c r="AA394" s="12">
        <f>IF(M394="",0,VLOOKUP(E394,'Points Allocation'!$I$7:$M$17,2+M394,0))</f>
        <v>0</v>
      </c>
      <c r="AB394" s="12">
        <f>IF(N394="",0,VLOOKUP(E394,'Points Allocation'!$I$21:$M$31,2+N394,0))</f>
        <v>0</v>
      </c>
      <c r="AC394" s="12">
        <f>IF(O394="",0,VLOOKUP(E394,'Points Allocation'!$I$35:$M$45,2+O394,0))</f>
        <v>0</v>
      </c>
      <c r="AD394" s="12">
        <f>IF(P394="",0,VLOOKUP(E394,'Points Allocation'!$I$49:$M$59,2+P394,0))</f>
        <v>0</v>
      </c>
      <c r="AE394" s="12">
        <f>IF(Q394="",0,VLOOKUP(E394,'Points Allocation'!$I$63:$M$73,2+Q394,0))</f>
        <v>0</v>
      </c>
      <c r="AF394" s="12">
        <f>IF(R394="",0,VLOOKUP(E394,'Points Allocation'!$I$77:$M$87,2+R394,0))</f>
        <v>0</v>
      </c>
      <c r="AG394" s="36">
        <f t="shared" si="142"/>
        <v>0</v>
      </c>
      <c r="AH394" s="14">
        <f t="shared" si="143"/>
        <v>0</v>
      </c>
      <c r="AI394" s="17">
        <v>1</v>
      </c>
      <c r="AJ394" s="47">
        <f t="shared" si="144"/>
        <v>165</v>
      </c>
      <c r="AK394" s="27" t="str">
        <f t="shared" si="145"/>
        <v>False</v>
      </c>
      <c r="AL394" s="27">
        <f t="shared" si="146"/>
        <v>0</v>
      </c>
    </row>
    <row r="395" spans="1:38" s="24" customFormat="1">
      <c r="A395" s="49" t="s">
        <v>185</v>
      </c>
      <c r="B395" s="13" t="s">
        <v>165</v>
      </c>
      <c r="C395" s="13" t="s">
        <v>64</v>
      </c>
      <c r="D395" s="27"/>
      <c r="E395" s="13">
        <v>16</v>
      </c>
      <c r="F395" s="13">
        <v>3</v>
      </c>
      <c r="G395" s="13">
        <v>3</v>
      </c>
      <c r="H395" s="13">
        <v>0</v>
      </c>
      <c r="I395" s="39"/>
      <c r="J395" s="39"/>
      <c r="K395" s="39"/>
      <c r="L395" s="39"/>
      <c r="M395" s="39"/>
      <c r="N395" s="39"/>
      <c r="O395" s="39"/>
      <c r="P395" s="39"/>
      <c r="Q395" s="39"/>
      <c r="R395" s="39"/>
      <c r="S395" s="12">
        <f>IF(F395="",0,VLOOKUP(E395,'Points Allocation'!$B$7:$F$17,2+F395,0))</f>
        <v>60</v>
      </c>
      <c r="T395" s="12">
        <f>IF(G395="",0,VLOOKUP(E395,'Points Allocation'!$B$21:$F$31,2+G395,0))</f>
        <v>80</v>
      </c>
      <c r="U395" s="12">
        <f>IF(H395="",0,VLOOKUP(E395,'Points Allocation'!$B$35:$F$47,2+H395,0))</f>
        <v>25</v>
      </c>
      <c r="V395" s="12">
        <f>IF(I395="",0,VLOOKUP(E395,'Points Allocation'!$B$49:$F$59,2+I395,0))</f>
        <v>0</v>
      </c>
      <c r="W395" s="12">
        <f>IF(J395="",0,VLOOKUP(E395,'Points Allocation'!$B$63:$F$73,2+J395,0))</f>
        <v>0</v>
      </c>
      <c r="X395" s="12">
        <f>IF(K395="",0,VLOOKUP(E395,'Points Allocation'!$B$77:$F$87,2+K395,0))</f>
        <v>0</v>
      </c>
      <c r="Y395" s="12">
        <f>IF(L395="",0,VLOOKUP(E395,'Points Allocation'!$B$91:$F$101,2+L395,0))</f>
        <v>0</v>
      </c>
      <c r="Z395" s="36">
        <f t="shared" ref="Z395" si="147">SUM(S395:Y395)</f>
        <v>165</v>
      </c>
      <c r="AA395" s="12">
        <f>IF(M395="",0,VLOOKUP(E395,'Points Allocation'!$I$7:$M$17,2+M395,0))</f>
        <v>0</v>
      </c>
      <c r="AB395" s="12">
        <f>IF(N395="",0,VLOOKUP(E395,'Points Allocation'!$I$21:$M$31,2+N395,0))</f>
        <v>0</v>
      </c>
      <c r="AC395" s="12">
        <f>IF(O395="",0,VLOOKUP(E395,'Points Allocation'!$I$35:$M$45,2+O395,0))</f>
        <v>0</v>
      </c>
      <c r="AD395" s="12">
        <f>IF(P395="",0,VLOOKUP(E395,'Points Allocation'!$I$49:$M$59,2+P395,0))</f>
        <v>0</v>
      </c>
      <c r="AE395" s="12">
        <f>IF(Q395="",0,VLOOKUP(E395,'Points Allocation'!$I$63:$M$73,2+Q395,0))</f>
        <v>0</v>
      </c>
      <c r="AF395" s="12">
        <f>IF(R395="",0,VLOOKUP(E395,'Points Allocation'!$I$77:$M$87,2+R395,0))</f>
        <v>0</v>
      </c>
      <c r="AG395" s="36">
        <f t="shared" ref="AG395" si="148">SUM(AA395:AF395)</f>
        <v>0</v>
      </c>
      <c r="AH395" s="14">
        <f t="shared" ref="AH395" si="149">IF(AK395="False",0,-AL395)</f>
        <v>0</v>
      </c>
      <c r="AI395" s="17">
        <v>1</v>
      </c>
      <c r="AJ395" s="47">
        <f t="shared" ref="AJ395" si="150">(SUM(Z395,AG395,AH395))*AI395</f>
        <v>165</v>
      </c>
      <c r="AK395" s="27" t="str">
        <f t="shared" ref="AK395" si="151">IF(AND(COUNT(M395:R395)&gt;0,COUNT(F395:L395)&gt;1),"True","False")</f>
        <v>False</v>
      </c>
      <c r="AL395" s="27">
        <f t="shared" ref="AL395" si="152">IF(AG395&gt;U395,U395,AG395)</f>
        <v>0</v>
      </c>
    </row>
    <row r="396" spans="1:38" s="24" customFormat="1">
      <c r="A396" s="13" t="s">
        <v>258</v>
      </c>
      <c r="B396" s="13" t="s">
        <v>164</v>
      </c>
      <c r="C396" s="13" t="s">
        <v>64</v>
      </c>
      <c r="D396" s="27"/>
      <c r="E396" s="13">
        <v>16</v>
      </c>
      <c r="F396" s="13">
        <v>3</v>
      </c>
      <c r="G396" s="13">
        <v>3</v>
      </c>
      <c r="H396" s="13">
        <v>0</v>
      </c>
      <c r="I396" s="39"/>
      <c r="J396" s="39"/>
      <c r="K396" s="39"/>
      <c r="L396" s="39"/>
      <c r="M396" s="39"/>
      <c r="N396" s="39"/>
      <c r="O396" s="39"/>
      <c r="P396" s="39"/>
      <c r="Q396" s="39"/>
      <c r="R396" s="39"/>
      <c r="S396" s="12">
        <f>IF(F396="",0,VLOOKUP(E396,'Points Allocation'!$B$7:$F$17,2+F396,0))</f>
        <v>60</v>
      </c>
      <c r="T396" s="12">
        <f>IF(G396="",0,VLOOKUP(E396,'Points Allocation'!$B$21:$F$31,2+G396,0))</f>
        <v>80</v>
      </c>
      <c r="U396" s="12">
        <f>IF(H396="",0,VLOOKUP(E396,'Points Allocation'!$B$35:$F$47,2+H396,0))</f>
        <v>25</v>
      </c>
      <c r="V396" s="12">
        <f>IF(I396="",0,VLOOKUP(E396,'Points Allocation'!$B$49:$F$59,2+I396,0))</f>
        <v>0</v>
      </c>
      <c r="W396" s="12">
        <f>IF(J396="",0,VLOOKUP(E396,'Points Allocation'!$B$63:$F$73,2+J396,0))</f>
        <v>0</v>
      </c>
      <c r="X396" s="12">
        <f>IF(K396="",0,VLOOKUP(E396,'Points Allocation'!$B$77:$F$87,2+K396,0))</f>
        <v>0</v>
      </c>
      <c r="Y396" s="12">
        <f>IF(L396="",0,VLOOKUP(E396,'Points Allocation'!$B$91:$F$101,2+L396,0))</f>
        <v>0</v>
      </c>
      <c r="Z396" s="36">
        <f t="shared" si="141"/>
        <v>165</v>
      </c>
      <c r="AA396" s="12">
        <f>IF(M396="",0,VLOOKUP(E396,'Points Allocation'!$I$7:$M$17,2+M396,0))</f>
        <v>0</v>
      </c>
      <c r="AB396" s="12">
        <f>IF(N396="",0,VLOOKUP(E396,'Points Allocation'!$I$21:$M$31,2+N396,0))</f>
        <v>0</v>
      </c>
      <c r="AC396" s="12">
        <f>IF(O396="",0,VLOOKUP(E396,'Points Allocation'!$I$35:$M$45,2+O396,0))</f>
        <v>0</v>
      </c>
      <c r="AD396" s="12">
        <f>IF(P396="",0,VLOOKUP(E396,'Points Allocation'!$I$49:$M$59,2+P396,0))</f>
        <v>0</v>
      </c>
      <c r="AE396" s="12">
        <f>IF(Q396="",0,VLOOKUP(E396,'Points Allocation'!$I$63:$M$73,2+Q396,0))</f>
        <v>0</v>
      </c>
      <c r="AF396" s="12">
        <f>IF(R396="",0,VLOOKUP(E396,'Points Allocation'!$I$77:$M$87,2+R396,0))</f>
        <v>0</v>
      </c>
      <c r="AG396" s="36">
        <f t="shared" si="142"/>
        <v>0</v>
      </c>
      <c r="AH396" s="14">
        <f t="shared" si="143"/>
        <v>0</v>
      </c>
      <c r="AI396" s="17">
        <v>1</v>
      </c>
      <c r="AJ396" s="47">
        <f t="shared" si="144"/>
        <v>165</v>
      </c>
      <c r="AK396" s="27" t="str">
        <f t="shared" si="145"/>
        <v>False</v>
      </c>
      <c r="AL396" s="27">
        <f t="shared" si="146"/>
        <v>0</v>
      </c>
    </row>
    <row r="397" spans="1:38" s="24" customFormat="1">
      <c r="A397" s="13" t="s">
        <v>259</v>
      </c>
      <c r="B397" s="13" t="s">
        <v>164</v>
      </c>
      <c r="C397" s="13" t="s">
        <v>64</v>
      </c>
      <c r="D397" s="27"/>
      <c r="E397" s="13">
        <v>16</v>
      </c>
      <c r="F397" s="13">
        <v>3</v>
      </c>
      <c r="G397" s="13">
        <v>2</v>
      </c>
      <c r="H397" s="39"/>
      <c r="I397" s="39"/>
      <c r="J397" s="39"/>
      <c r="K397" s="39"/>
      <c r="L397" s="39"/>
      <c r="M397" s="39"/>
      <c r="N397" s="13">
        <v>3</v>
      </c>
      <c r="O397" s="13">
        <v>2</v>
      </c>
      <c r="P397" s="39"/>
      <c r="Q397" s="39"/>
      <c r="R397" s="39"/>
      <c r="S397" s="12">
        <f>IF(F397="",0,VLOOKUP(E397,'Points Allocation'!$B$7:$F$17,2+F397,0))</f>
        <v>60</v>
      </c>
      <c r="T397" s="12">
        <f>IF(G397="",0,VLOOKUP(E397,'Points Allocation'!$B$21:$F$31,2+G397,0))</f>
        <v>60</v>
      </c>
      <c r="U397" s="12">
        <f>IF(H397="",0,VLOOKUP(E397,'Points Allocation'!$B$35:$F$47,2+H397,0))</f>
        <v>0</v>
      </c>
      <c r="V397" s="12">
        <f>IF(I397="",0,VLOOKUP(E397,'Points Allocation'!$B$49:$F$59,2+I397,0))</f>
        <v>0</v>
      </c>
      <c r="W397" s="12">
        <f>IF(J397="",0,VLOOKUP(E397,'Points Allocation'!$B$63:$F$73,2+J397,0))</f>
        <v>0</v>
      </c>
      <c r="X397" s="12">
        <f>IF(K397="",0,VLOOKUP(E397,'Points Allocation'!$B$77:$F$87,2+K397,0))</f>
        <v>0</v>
      </c>
      <c r="Y397" s="12">
        <f>IF(L397="",0,VLOOKUP(E397,'Points Allocation'!$B$91:$F$101,2+L397,0))</f>
        <v>0</v>
      </c>
      <c r="Z397" s="36">
        <f t="shared" si="141"/>
        <v>120</v>
      </c>
      <c r="AA397" s="12">
        <f>IF(M397="",0,VLOOKUP(E397,'Points Allocation'!$I$7:$M$17,2+M397,0))</f>
        <v>0</v>
      </c>
      <c r="AB397" s="12">
        <f>IF(N397="",0,VLOOKUP(E397,'Points Allocation'!$I$21:$M$31,2+N397,0))</f>
        <v>30</v>
      </c>
      <c r="AC397" s="12">
        <f>IF(O397="",0,VLOOKUP(E397,'Points Allocation'!$I$35:$M$45,2+O397,0))</f>
        <v>30</v>
      </c>
      <c r="AD397" s="12">
        <f>IF(P397="",0,VLOOKUP(E397,'Points Allocation'!$I$49:$M$59,2+P397,0))</f>
        <v>0</v>
      </c>
      <c r="AE397" s="12">
        <f>IF(Q397="",0,VLOOKUP(E397,'Points Allocation'!$I$63:$M$73,2+Q397,0))</f>
        <v>0</v>
      </c>
      <c r="AF397" s="12">
        <f>IF(R397="",0,VLOOKUP(E397,'Points Allocation'!$I$77:$M$87,2+R397,0))</f>
        <v>0</v>
      </c>
      <c r="AG397" s="36">
        <f t="shared" si="142"/>
        <v>60</v>
      </c>
      <c r="AH397" s="14">
        <f t="shared" si="143"/>
        <v>-60</v>
      </c>
      <c r="AI397" s="17">
        <v>1</v>
      </c>
      <c r="AJ397" s="47">
        <f t="shared" si="144"/>
        <v>120</v>
      </c>
      <c r="AK397" s="27" t="str">
        <f t="shared" si="145"/>
        <v>True</v>
      </c>
      <c r="AL397" s="27">
        <f>IF(AG397&gt;S397,U397,AG397)</f>
        <v>60</v>
      </c>
    </row>
    <row r="398" spans="1:38" s="24" customFormat="1">
      <c r="A398" s="13" t="s">
        <v>260</v>
      </c>
      <c r="B398" s="13" t="s">
        <v>164</v>
      </c>
      <c r="C398" s="13" t="s">
        <v>64</v>
      </c>
      <c r="D398" s="27"/>
      <c r="E398" s="13">
        <v>16</v>
      </c>
      <c r="F398" s="13">
        <v>0</v>
      </c>
      <c r="G398" s="39"/>
      <c r="H398" s="39"/>
      <c r="I398" s="39"/>
      <c r="J398" s="39"/>
      <c r="K398" s="39"/>
      <c r="L398" s="39"/>
      <c r="M398" s="39"/>
      <c r="N398" s="13">
        <v>0</v>
      </c>
      <c r="O398" s="39"/>
      <c r="P398" s="39"/>
      <c r="Q398" s="39"/>
      <c r="R398" s="39"/>
      <c r="S398" s="12">
        <f>IF(F398="",0,VLOOKUP(E398,'Points Allocation'!$B$7:$F$17,2+F398,0))</f>
        <v>15</v>
      </c>
      <c r="T398" s="12">
        <f>IF(G398="",0,VLOOKUP(E398,'Points Allocation'!$B$21:$F$31,2+G398,0))</f>
        <v>0</v>
      </c>
      <c r="U398" s="12">
        <f>IF(H398="",0,VLOOKUP(E398,'Points Allocation'!$B$35:$F$47,2+H398,0))</f>
        <v>0</v>
      </c>
      <c r="V398" s="12">
        <f>IF(I398="",0,VLOOKUP(E398,'Points Allocation'!$B$49:$F$59,2+I398,0))</f>
        <v>0</v>
      </c>
      <c r="W398" s="12">
        <f>IF(J398="",0,VLOOKUP(E398,'Points Allocation'!$B$63:$F$73,2+J398,0))</f>
        <v>0</v>
      </c>
      <c r="X398" s="12">
        <f>IF(K398="",0,VLOOKUP(E398,'Points Allocation'!$B$77:$F$87,2+K398,0))</f>
        <v>0</v>
      </c>
      <c r="Y398" s="12">
        <f>IF(L398="",0,VLOOKUP(E398,'Points Allocation'!$B$91:$F$101,2+L398,0))</f>
        <v>0</v>
      </c>
      <c r="Z398" s="36">
        <f t="shared" si="141"/>
        <v>15</v>
      </c>
      <c r="AA398" s="12">
        <f>IF(M398="",0,VLOOKUP(E398,'Points Allocation'!$I$7:$M$17,2+M398,0))</f>
        <v>0</v>
      </c>
      <c r="AB398" s="12">
        <f>IF(N398="",0,VLOOKUP(E398,'Points Allocation'!$I$21:$M$31,2+N398,0))</f>
        <v>15</v>
      </c>
      <c r="AC398" s="12">
        <f>IF(O398="",0,VLOOKUP(E398,'Points Allocation'!$I$35:$M$45,2+O398,0))</f>
        <v>0</v>
      </c>
      <c r="AD398" s="12">
        <f>IF(P398="",0,VLOOKUP(E398,'Points Allocation'!$I$49:$M$59,2+P398,0))</f>
        <v>0</v>
      </c>
      <c r="AE398" s="12">
        <f>IF(Q398="",0,VLOOKUP(E398,'Points Allocation'!$I$63:$M$73,2+Q398,0))</f>
        <v>0</v>
      </c>
      <c r="AF398" s="12">
        <f>IF(R398="",0,VLOOKUP(E398,'Points Allocation'!$I$77:$M$87,2+R398,0))</f>
        <v>0</v>
      </c>
      <c r="AG398" s="36">
        <f t="shared" si="142"/>
        <v>15</v>
      </c>
      <c r="AH398" s="14">
        <f t="shared" si="143"/>
        <v>0</v>
      </c>
      <c r="AI398" s="17">
        <v>1</v>
      </c>
      <c r="AJ398" s="47">
        <f t="shared" si="144"/>
        <v>30</v>
      </c>
      <c r="AK398" s="27" t="str">
        <f t="shared" si="145"/>
        <v>False</v>
      </c>
      <c r="AL398" s="27">
        <f t="shared" si="146"/>
        <v>0</v>
      </c>
    </row>
    <row r="399" spans="1:38" s="24" customFormat="1">
      <c r="A399" s="13" t="s">
        <v>261</v>
      </c>
      <c r="B399" s="13" t="s">
        <v>164</v>
      </c>
      <c r="C399" s="13" t="s">
        <v>64</v>
      </c>
      <c r="D399" s="27"/>
      <c r="E399" s="13">
        <v>16</v>
      </c>
      <c r="F399" s="13">
        <v>3</v>
      </c>
      <c r="G399" s="13">
        <v>0</v>
      </c>
      <c r="H399" s="39"/>
      <c r="I399" s="39"/>
      <c r="J399" s="39"/>
      <c r="K399" s="39"/>
      <c r="L399" s="39"/>
      <c r="M399" s="39"/>
      <c r="N399" s="39"/>
      <c r="O399" s="39"/>
      <c r="P399" s="39"/>
      <c r="Q399" s="39"/>
      <c r="R399" s="39"/>
      <c r="S399" s="12">
        <f>IF(F399="",0,VLOOKUP(E399,'Points Allocation'!$B$7:$F$17,2+F399,0))</f>
        <v>60</v>
      </c>
      <c r="T399" s="12">
        <f>IF(G399="",0,VLOOKUP(E399,'Points Allocation'!$B$21:$F$31,2+G399,0))</f>
        <v>20</v>
      </c>
      <c r="U399" s="12">
        <f>IF(H399="",0,VLOOKUP(E399,'Points Allocation'!$B$35:$F$47,2+H399,0))</f>
        <v>0</v>
      </c>
      <c r="V399" s="12">
        <f>IF(I399="",0,VLOOKUP(E399,'Points Allocation'!$B$49:$F$59,2+I399,0))</f>
        <v>0</v>
      </c>
      <c r="W399" s="12">
        <f>IF(J399="",0,VLOOKUP(E399,'Points Allocation'!$B$63:$F$73,2+J399,0))</f>
        <v>0</v>
      </c>
      <c r="X399" s="12">
        <f>IF(K399="",0,VLOOKUP(E399,'Points Allocation'!$B$77:$F$87,2+K399,0))</f>
        <v>0</v>
      </c>
      <c r="Y399" s="12">
        <f>IF(L399="",0,VLOOKUP(E399,'Points Allocation'!$B$91:$F$101,2+L399,0))</f>
        <v>0</v>
      </c>
      <c r="Z399" s="36">
        <f t="shared" si="141"/>
        <v>80</v>
      </c>
      <c r="AA399" s="12">
        <f>IF(M399="",0,VLOOKUP(E399,'Points Allocation'!$I$7:$M$17,2+M399,0))</f>
        <v>0</v>
      </c>
      <c r="AB399" s="12">
        <f>IF(N399="",0,VLOOKUP(E399,'Points Allocation'!$I$21:$M$31,2+N399,0))</f>
        <v>0</v>
      </c>
      <c r="AC399" s="12">
        <f>IF(O399="",0,VLOOKUP(E399,'Points Allocation'!$I$35:$M$45,2+O399,0))</f>
        <v>0</v>
      </c>
      <c r="AD399" s="12">
        <f>IF(P399="",0,VLOOKUP(E399,'Points Allocation'!$I$49:$M$59,2+P399,0))</f>
        <v>0</v>
      </c>
      <c r="AE399" s="12">
        <f>IF(Q399="",0,VLOOKUP(E399,'Points Allocation'!$I$63:$M$73,2+Q399,0))</f>
        <v>0</v>
      </c>
      <c r="AF399" s="12">
        <f>IF(R399="",0,VLOOKUP(E399,'Points Allocation'!$I$77:$M$87,2+R399,0))</f>
        <v>0</v>
      </c>
      <c r="AG399" s="36">
        <f t="shared" si="142"/>
        <v>0</v>
      </c>
      <c r="AH399" s="14">
        <f t="shared" si="143"/>
        <v>0</v>
      </c>
      <c r="AI399" s="17">
        <v>1</v>
      </c>
      <c r="AJ399" s="47">
        <f t="shared" si="144"/>
        <v>80</v>
      </c>
      <c r="AK399" s="27" t="str">
        <f t="shared" si="145"/>
        <v>False</v>
      </c>
      <c r="AL399" s="27">
        <f t="shared" si="146"/>
        <v>0</v>
      </c>
    </row>
    <row r="400" spans="1:38" s="24" customFormat="1">
      <c r="A400" s="13" t="s">
        <v>262</v>
      </c>
      <c r="B400" s="13" t="s">
        <v>164</v>
      </c>
      <c r="C400" s="13" t="s">
        <v>64</v>
      </c>
      <c r="D400" s="27"/>
      <c r="E400" s="13">
        <v>16</v>
      </c>
      <c r="F400" s="13">
        <v>3</v>
      </c>
      <c r="G400" s="13">
        <v>3</v>
      </c>
      <c r="H400" s="13">
        <v>3</v>
      </c>
      <c r="I400" s="13">
        <v>0</v>
      </c>
      <c r="J400" s="39"/>
      <c r="K400" s="39"/>
      <c r="L400" s="39"/>
      <c r="M400" s="39"/>
      <c r="N400" s="39"/>
      <c r="O400" s="39"/>
      <c r="P400" s="39"/>
      <c r="Q400" s="39"/>
      <c r="R400" s="39"/>
      <c r="S400" s="12">
        <f>IF(F400="",0,VLOOKUP(E400,'Points Allocation'!$B$7:$F$17,2+F400,0))</f>
        <v>60</v>
      </c>
      <c r="T400" s="12">
        <f>IF(G400="",0,VLOOKUP(E400,'Points Allocation'!$B$21:$F$31,2+G400,0))</f>
        <v>80</v>
      </c>
      <c r="U400" s="12">
        <f>IF(H400="",0,VLOOKUP(E400,'Points Allocation'!$B$35:$F$47,2+H400,0))</f>
        <v>100</v>
      </c>
      <c r="V400" s="12">
        <f>IF(I400="",0,VLOOKUP(E400,'Points Allocation'!$B$49:$F$59,2+I400,0))</f>
        <v>30</v>
      </c>
      <c r="W400" s="12">
        <f>IF(J400="",0,VLOOKUP(E400,'Points Allocation'!$B$63:$F$73,2+J400,0))</f>
        <v>0</v>
      </c>
      <c r="X400" s="12">
        <f>IF(K400="",0,VLOOKUP(E400,'Points Allocation'!$B$77:$F$87,2+K400,0))</f>
        <v>0</v>
      </c>
      <c r="Y400" s="12">
        <f>IF(L400="",0,VLOOKUP(E400,'Points Allocation'!$B$91:$F$101,2+L400,0))</f>
        <v>0</v>
      </c>
      <c r="Z400" s="36">
        <f t="shared" si="141"/>
        <v>270</v>
      </c>
      <c r="AA400" s="12">
        <f>IF(M400="",0,VLOOKUP(E400,'Points Allocation'!$I$7:$M$17,2+M400,0))</f>
        <v>0</v>
      </c>
      <c r="AB400" s="12">
        <f>IF(N400="",0,VLOOKUP(E400,'Points Allocation'!$I$21:$M$31,2+N400,0))</f>
        <v>0</v>
      </c>
      <c r="AC400" s="12">
        <f>IF(O400="",0,VLOOKUP(E400,'Points Allocation'!$I$35:$M$45,2+O400,0))</f>
        <v>0</v>
      </c>
      <c r="AD400" s="12">
        <f>IF(P400="",0,VLOOKUP(E400,'Points Allocation'!$I$49:$M$59,2+P400,0))</f>
        <v>0</v>
      </c>
      <c r="AE400" s="12">
        <f>IF(Q400="",0,VLOOKUP(E400,'Points Allocation'!$I$63:$M$73,2+Q400,0))</f>
        <v>0</v>
      </c>
      <c r="AF400" s="12">
        <f>IF(R400="",0,VLOOKUP(E400,'Points Allocation'!$I$77:$M$87,2+R400,0))</f>
        <v>0</v>
      </c>
      <c r="AG400" s="36">
        <f t="shared" si="142"/>
        <v>0</v>
      </c>
      <c r="AH400" s="14">
        <f t="shared" si="143"/>
        <v>0</v>
      </c>
      <c r="AI400" s="17">
        <v>1</v>
      </c>
      <c r="AJ400" s="47">
        <f t="shared" si="144"/>
        <v>270</v>
      </c>
      <c r="AK400" s="27" t="str">
        <f t="shared" si="145"/>
        <v>False</v>
      </c>
      <c r="AL400" s="27">
        <f t="shared" si="146"/>
        <v>0</v>
      </c>
    </row>
    <row r="401" spans="1:38" s="24" customFormat="1">
      <c r="A401" s="13" t="s">
        <v>220</v>
      </c>
      <c r="B401" s="13" t="s">
        <v>86</v>
      </c>
      <c r="C401" s="13" t="s">
        <v>157</v>
      </c>
      <c r="D401" s="27"/>
      <c r="E401" s="13">
        <v>32</v>
      </c>
      <c r="F401" s="13">
        <v>3</v>
      </c>
      <c r="G401" s="13">
        <v>1</v>
      </c>
      <c r="H401" s="39"/>
      <c r="I401" s="39"/>
      <c r="J401" s="39"/>
      <c r="K401" s="39"/>
      <c r="L401" s="39"/>
      <c r="M401" s="39"/>
      <c r="N401" s="39"/>
      <c r="O401" s="39"/>
      <c r="P401" s="39"/>
      <c r="Q401" s="39"/>
      <c r="R401" s="39"/>
      <c r="S401" s="12">
        <f>IF(F401="",0,VLOOKUP(E401,'Points Allocation'!$B$7:$F$17,2+F401,0))</f>
        <v>60</v>
      </c>
      <c r="T401" s="12">
        <f>IF(G401="",0,VLOOKUP(E401,'Points Allocation'!$B$21:$F$31,2+G401,0))</f>
        <v>30</v>
      </c>
      <c r="U401" s="12">
        <f>IF(H401="",0,VLOOKUP(E401,'Points Allocation'!$B$35:$F$47,2+H401,0))</f>
        <v>0</v>
      </c>
      <c r="V401" s="12">
        <f>IF(I401="",0,VLOOKUP(E401,'Points Allocation'!$B$49:$F$59,2+I401,0))</f>
        <v>0</v>
      </c>
      <c r="W401" s="12">
        <f>IF(J401="",0,VLOOKUP(E401,'Points Allocation'!$B$63:$F$73,2+J401,0))</f>
        <v>0</v>
      </c>
      <c r="X401" s="12">
        <f>IF(K401="",0,VLOOKUP(E401,'Points Allocation'!$B$77:$F$87,2+K401,0))</f>
        <v>0</v>
      </c>
      <c r="Y401" s="12">
        <f>IF(L401="",0,VLOOKUP(E401,'Points Allocation'!$B$91:$F$101,2+L401,0))</f>
        <v>0</v>
      </c>
      <c r="Z401" s="36">
        <f t="shared" ref="Z401" si="153">SUM(S401:Y401)</f>
        <v>90</v>
      </c>
      <c r="AA401" s="12">
        <f>IF(M401="",0,VLOOKUP(E401,'Points Allocation'!$I$7:$M$17,2+M401,0))</f>
        <v>0</v>
      </c>
      <c r="AB401" s="12">
        <f>IF(N401="",0,VLOOKUP(E401,'Points Allocation'!$I$21:$M$31,2+N401,0))</f>
        <v>0</v>
      </c>
      <c r="AC401" s="12">
        <f>IF(O401="",0,VLOOKUP(E401,'Points Allocation'!$I$35:$M$45,2+O401,0))</f>
        <v>0</v>
      </c>
      <c r="AD401" s="12">
        <f>IF(P401="",0,VLOOKUP(E401,'Points Allocation'!$I$49:$M$59,2+P401,0))</f>
        <v>0</v>
      </c>
      <c r="AE401" s="12">
        <f>IF(Q401="",0,VLOOKUP(E401,'Points Allocation'!$I$63:$M$73,2+Q401,0))</f>
        <v>0</v>
      </c>
      <c r="AF401" s="12">
        <f>IF(R401="",0,VLOOKUP(E401,'Points Allocation'!$I$77:$M$87,2+R401,0))</f>
        <v>0</v>
      </c>
      <c r="AG401" s="36">
        <f t="shared" ref="AG401" si="154">SUM(AA401:AF401)</f>
        <v>0</v>
      </c>
      <c r="AH401" s="14">
        <f t="shared" ref="AH401" si="155">IF(AK401="False",0,-AL401)</f>
        <v>0</v>
      </c>
      <c r="AI401" s="17">
        <v>1</v>
      </c>
      <c r="AJ401" s="47">
        <f t="shared" ref="AJ401" si="156">(SUM(Z401,AG401,AH401))*AI401</f>
        <v>90</v>
      </c>
      <c r="AK401" s="27" t="str">
        <f t="shared" ref="AK401" si="157">IF(AND(COUNT(M401:R401)&gt;0,COUNT(F401:L401)&gt;1),"True","False")</f>
        <v>False</v>
      </c>
      <c r="AL401" s="27">
        <f t="shared" ref="AL401" si="158">IF(AG401&gt;U401,U401,AG401)</f>
        <v>0</v>
      </c>
    </row>
    <row r="402" spans="1:38" s="24" customFormat="1">
      <c r="A402" s="13" t="s">
        <v>179</v>
      </c>
      <c r="B402" s="13" t="s">
        <v>162</v>
      </c>
      <c r="C402" s="13" t="s">
        <v>157</v>
      </c>
      <c r="D402" s="27"/>
      <c r="E402" s="13">
        <v>32</v>
      </c>
      <c r="F402" s="13">
        <v>3</v>
      </c>
      <c r="G402" s="13">
        <v>1</v>
      </c>
      <c r="H402" s="39"/>
      <c r="I402" s="39"/>
      <c r="J402" s="39"/>
      <c r="K402" s="39"/>
      <c r="L402" s="39"/>
      <c r="M402" s="39"/>
      <c r="N402" s="13">
        <v>3</v>
      </c>
      <c r="O402" s="13">
        <v>2</v>
      </c>
      <c r="P402" s="39"/>
      <c r="Q402" s="39"/>
      <c r="R402" s="39"/>
      <c r="S402" s="12">
        <f>IF(F402="",0,VLOOKUP(E402,'Points Allocation'!$B$7:$F$17,2+F402,0))</f>
        <v>60</v>
      </c>
      <c r="T402" s="12">
        <f>IF(G402="",0,VLOOKUP(E402,'Points Allocation'!$B$21:$F$31,2+G402,0))</f>
        <v>30</v>
      </c>
      <c r="U402" s="12">
        <f>IF(H402="",0,VLOOKUP(E402,'Points Allocation'!$B$35:$F$47,2+H402,0))</f>
        <v>0</v>
      </c>
      <c r="V402" s="12">
        <f>IF(I402="",0,VLOOKUP(E402,'Points Allocation'!$B$49:$F$59,2+I402,0))</f>
        <v>0</v>
      </c>
      <c r="W402" s="12">
        <f>IF(J402="",0,VLOOKUP(E402,'Points Allocation'!$B$63:$F$73,2+J402,0))</f>
        <v>0</v>
      </c>
      <c r="X402" s="12">
        <f>IF(K402="",0,VLOOKUP(E402,'Points Allocation'!$B$77:$F$87,2+K402,0))</f>
        <v>0</v>
      </c>
      <c r="Y402" s="12">
        <f>IF(L402="",0,VLOOKUP(E402,'Points Allocation'!$B$91:$F$101,2+L402,0))</f>
        <v>0</v>
      </c>
      <c r="Z402" s="36">
        <f t="shared" ref="Z402" si="159">SUM(S402:Y402)</f>
        <v>90</v>
      </c>
      <c r="AA402" s="12">
        <f>IF(M402="",0,VLOOKUP(E402,'Points Allocation'!$I$7:$M$17,2+M402,0))</f>
        <v>0</v>
      </c>
      <c r="AB402" s="12">
        <f>IF(N402="",0,VLOOKUP(E402,'Points Allocation'!$I$21:$M$31,2+N402,0))</f>
        <v>25</v>
      </c>
      <c r="AC402" s="12">
        <f>IF(O402="",0,VLOOKUP(E402,'Points Allocation'!$I$35:$M$45,2+O402,0))</f>
        <v>25</v>
      </c>
      <c r="AD402" s="12">
        <f>IF(P402="",0,VLOOKUP(E402,'Points Allocation'!$I$49:$M$59,2+P402,0))</f>
        <v>0</v>
      </c>
      <c r="AE402" s="12">
        <f>IF(Q402="",0,VLOOKUP(E402,'Points Allocation'!$I$63:$M$73,2+Q402,0))</f>
        <v>0</v>
      </c>
      <c r="AF402" s="12">
        <f>IF(R402="",0,VLOOKUP(E402,'Points Allocation'!$I$77:$M$87,2+R402,0))</f>
        <v>0</v>
      </c>
      <c r="AG402" s="36">
        <f t="shared" ref="AG402" si="160">SUM(AA402:AF402)</f>
        <v>50</v>
      </c>
      <c r="AH402" s="14">
        <f t="shared" ref="AH402" si="161">IF(AK402="False",0,-AL402)</f>
        <v>-50</v>
      </c>
      <c r="AI402" s="17">
        <v>1</v>
      </c>
      <c r="AJ402" s="47">
        <f t="shared" ref="AJ402" si="162">(SUM(Z402,AG402,AH402))*AI402</f>
        <v>90</v>
      </c>
      <c r="AK402" s="27" t="str">
        <f t="shared" ref="AK402" si="163">IF(AND(COUNT(M402:R402)&gt;0,COUNT(F402:L402)&gt;1),"True","False")</f>
        <v>True</v>
      </c>
      <c r="AL402" s="27">
        <f>IF(AG402&gt;S402,U402,AG402)</f>
        <v>50</v>
      </c>
    </row>
    <row r="403" spans="1:38" s="24" customFormat="1">
      <c r="A403" s="13" t="s">
        <v>182</v>
      </c>
      <c r="B403" s="13" t="s">
        <v>163</v>
      </c>
      <c r="C403" s="13" t="s">
        <v>157</v>
      </c>
      <c r="D403" s="27"/>
      <c r="E403" s="13">
        <v>16</v>
      </c>
      <c r="F403" s="13">
        <v>0</v>
      </c>
      <c r="G403" s="39"/>
      <c r="H403" s="39"/>
      <c r="I403" s="39"/>
      <c r="J403" s="39"/>
      <c r="K403" s="39"/>
      <c r="L403" s="39"/>
      <c r="M403" s="13">
        <v>1</v>
      </c>
      <c r="N403" s="39"/>
      <c r="O403" s="39"/>
      <c r="P403" s="39"/>
      <c r="Q403" s="39"/>
      <c r="R403" s="39"/>
      <c r="S403" s="12">
        <f>IF(F403="",0,VLOOKUP(E403,'Points Allocation'!$B$7:$F$17,2+F403,0))</f>
        <v>15</v>
      </c>
      <c r="T403" s="12">
        <f>IF(G403="",0,VLOOKUP(E403,'Points Allocation'!$B$21:$F$31,2+G403,0))</f>
        <v>0</v>
      </c>
      <c r="U403" s="12">
        <f>IF(H403="",0,VLOOKUP(E403,'Points Allocation'!$B$35:$F$47,2+H403,0))</f>
        <v>0</v>
      </c>
      <c r="V403" s="12">
        <f>IF(I403="",0,VLOOKUP(E403,'Points Allocation'!$B$49:$F$59,2+I403,0))</f>
        <v>0</v>
      </c>
      <c r="W403" s="12">
        <f>IF(J403="",0,VLOOKUP(E403,'Points Allocation'!$B$63:$F$73,2+J403,0))</f>
        <v>0</v>
      </c>
      <c r="X403" s="12">
        <f>IF(K403="",0,VLOOKUP(E403,'Points Allocation'!$B$77:$F$87,2+K403,0))</f>
        <v>0</v>
      </c>
      <c r="Y403" s="12">
        <f>IF(L403="",0,VLOOKUP(E403,'Points Allocation'!$B$91:$F$101,2+L403,0))</f>
        <v>0</v>
      </c>
      <c r="Z403" s="36">
        <f t="shared" ref="Z403" si="164">SUM(S403:Y403)</f>
        <v>15</v>
      </c>
      <c r="AA403" s="12">
        <f>IF(M403="",0,VLOOKUP(E403,'Points Allocation'!$I$7:$M$17,2+M403,0))</f>
        <v>15</v>
      </c>
      <c r="AB403" s="12">
        <f>IF(N403="",0,VLOOKUP(E403,'Points Allocation'!$I$21:$M$31,2+N403,0))</f>
        <v>0</v>
      </c>
      <c r="AC403" s="12">
        <f>IF(O403="",0,VLOOKUP(E403,'Points Allocation'!$I$35:$M$45,2+O403,0))</f>
        <v>0</v>
      </c>
      <c r="AD403" s="12">
        <f>IF(P403="",0,VLOOKUP(E403,'Points Allocation'!$I$49:$M$59,2+P403,0))</f>
        <v>0</v>
      </c>
      <c r="AE403" s="12">
        <f>IF(Q403="",0,VLOOKUP(E403,'Points Allocation'!$I$63:$M$73,2+Q403,0))</f>
        <v>0</v>
      </c>
      <c r="AF403" s="12">
        <f>IF(R403="",0,VLOOKUP(E403,'Points Allocation'!$I$77:$M$87,2+R403,0))</f>
        <v>0</v>
      </c>
      <c r="AG403" s="36">
        <f t="shared" ref="AG403" si="165">SUM(AA403:AF403)</f>
        <v>15</v>
      </c>
      <c r="AH403" s="14">
        <f t="shared" ref="AH403" si="166">IF(AK403="False",0,-AL403)</f>
        <v>0</v>
      </c>
      <c r="AI403" s="17">
        <v>1</v>
      </c>
      <c r="AJ403" s="47">
        <f t="shared" ref="AJ403" si="167">(SUM(Z403,AG403,AH403))*AI403</f>
        <v>30</v>
      </c>
      <c r="AK403" s="27" t="str">
        <f t="shared" ref="AK403" si="168">IF(AND(COUNT(M403:R403)&gt;0,COUNT(F403:L403)&gt;1),"True","False")</f>
        <v>False</v>
      </c>
      <c r="AL403" s="27">
        <f>IF(AG403&gt;S403,U403,AG403)</f>
        <v>15</v>
      </c>
    </row>
    <row r="404" spans="1:38" s="24" customFormat="1">
      <c r="A404" s="13" t="s">
        <v>185</v>
      </c>
      <c r="B404" s="13" t="s">
        <v>164</v>
      </c>
      <c r="C404" s="13" t="s">
        <v>157</v>
      </c>
      <c r="D404" s="27"/>
      <c r="E404" s="13">
        <v>16</v>
      </c>
      <c r="F404" s="13">
        <v>3</v>
      </c>
      <c r="G404" s="13">
        <v>0</v>
      </c>
      <c r="H404" s="39"/>
      <c r="I404" s="39"/>
      <c r="J404" s="39"/>
      <c r="K404" s="39"/>
      <c r="L404" s="39"/>
      <c r="M404" s="39"/>
      <c r="N404" s="39"/>
      <c r="O404" s="39"/>
      <c r="P404" s="39"/>
      <c r="Q404" s="39"/>
      <c r="R404" s="39"/>
      <c r="S404" s="12">
        <f>IF(F404="",0,VLOOKUP(E404,'Points Allocation'!$B$7:$F$17,2+F404,0))</f>
        <v>60</v>
      </c>
      <c r="T404" s="12">
        <f>IF(G404="",0,VLOOKUP(E404,'Points Allocation'!$B$21:$F$31,2+G404,0))</f>
        <v>20</v>
      </c>
      <c r="U404" s="12">
        <f>IF(H404="",0,VLOOKUP(E404,'Points Allocation'!$B$35:$F$47,2+H404,0))</f>
        <v>0</v>
      </c>
      <c r="V404" s="12">
        <f>IF(I404="",0,VLOOKUP(E404,'Points Allocation'!$B$49:$F$59,2+I404,0))</f>
        <v>0</v>
      </c>
      <c r="W404" s="12">
        <f>IF(J404="",0,VLOOKUP(E404,'Points Allocation'!$B$63:$F$73,2+J404,0))</f>
        <v>0</v>
      </c>
      <c r="X404" s="12">
        <f>IF(K404="",0,VLOOKUP(E404,'Points Allocation'!$B$77:$F$87,2+K404,0))</f>
        <v>0</v>
      </c>
      <c r="Y404" s="12">
        <f>IF(L404="",0,VLOOKUP(E404,'Points Allocation'!$B$91:$F$101,2+L404,0))</f>
        <v>0</v>
      </c>
      <c r="Z404" s="36">
        <f t="shared" ref="Z404:Z407" si="169">SUM(S404:Y404)</f>
        <v>80</v>
      </c>
      <c r="AA404" s="12">
        <f>IF(M404="",0,VLOOKUP(E404,'Points Allocation'!$I$7:$M$17,2+M404,0))</f>
        <v>0</v>
      </c>
      <c r="AB404" s="12">
        <f>IF(N404="",0,VLOOKUP(E404,'Points Allocation'!$I$21:$M$31,2+N404,0))</f>
        <v>0</v>
      </c>
      <c r="AC404" s="12">
        <f>IF(O404="",0,VLOOKUP(E404,'Points Allocation'!$I$35:$M$45,2+O404,0))</f>
        <v>0</v>
      </c>
      <c r="AD404" s="12">
        <f>IF(P404="",0,VLOOKUP(E404,'Points Allocation'!$I$49:$M$59,2+P404,0))</f>
        <v>0</v>
      </c>
      <c r="AE404" s="12">
        <f>IF(Q404="",0,VLOOKUP(E404,'Points Allocation'!$I$63:$M$73,2+Q404,0))</f>
        <v>0</v>
      </c>
      <c r="AF404" s="12">
        <f>IF(R404="",0,VLOOKUP(E404,'Points Allocation'!$I$77:$M$87,2+R404,0))</f>
        <v>0</v>
      </c>
      <c r="AG404" s="36">
        <f t="shared" ref="AG404:AG407" si="170">SUM(AA404:AF404)</f>
        <v>0</v>
      </c>
      <c r="AH404" s="14">
        <f t="shared" ref="AH404:AH407" si="171">IF(AK404="False",0,-AL404)</f>
        <v>0</v>
      </c>
      <c r="AI404" s="17">
        <v>1</v>
      </c>
      <c r="AJ404" s="47">
        <f t="shared" ref="AJ404:AJ407" si="172">(SUM(Z404,AG404,AH404))*AI404</f>
        <v>80</v>
      </c>
      <c r="AK404" s="27" t="str">
        <f t="shared" ref="AK404:AK407" si="173">IF(AND(COUNT(M404:R404)&gt;0,COUNT(F404:L404)&gt;1),"True","False")</f>
        <v>False</v>
      </c>
      <c r="AL404" s="27">
        <f>IF(AG404&gt;S404,U404,AG404)</f>
        <v>0</v>
      </c>
    </row>
    <row r="405" spans="1:38" s="24" customFormat="1">
      <c r="A405" s="49" t="s">
        <v>185</v>
      </c>
      <c r="B405" s="13" t="s">
        <v>165</v>
      </c>
      <c r="C405" s="13" t="s">
        <v>157</v>
      </c>
      <c r="D405" s="27"/>
      <c r="E405" s="13">
        <v>16</v>
      </c>
      <c r="F405" s="13">
        <v>3</v>
      </c>
      <c r="G405" s="13">
        <v>0</v>
      </c>
      <c r="H405" s="39"/>
      <c r="I405" s="39"/>
      <c r="J405" s="39"/>
      <c r="K405" s="39"/>
      <c r="L405" s="39"/>
      <c r="M405" s="39"/>
      <c r="N405" s="39"/>
      <c r="O405" s="39"/>
      <c r="P405" s="39"/>
      <c r="Q405" s="39"/>
      <c r="R405" s="39"/>
      <c r="S405" s="12">
        <f>IF(F405="",0,VLOOKUP(E405,'Points Allocation'!$B$7:$F$17,2+F405,0))</f>
        <v>60</v>
      </c>
      <c r="T405" s="12">
        <f>IF(G405="",0,VLOOKUP(E405,'Points Allocation'!$B$21:$F$31,2+G405,0))</f>
        <v>20</v>
      </c>
      <c r="U405" s="12">
        <f>IF(H405="",0,VLOOKUP(E405,'Points Allocation'!$B$35:$F$47,2+H405,0))</f>
        <v>0</v>
      </c>
      <c r="V405" s="12">
        <f>IF(I405="",0,VLOOKUP(E405,'Points Allocation'!$B$49:$F$59,2+I405,0))</f>
        <v>0</v>
      </c>
      <c r="W405" s="12">
        <f>IF(J405="",0,VLOOKUP(E405,'Points Allocation'!$B$63:$F$73,2+J405,0))</f>
        <v>0</v>
      </c>
      <c r="X405" s="12">
        <f>IF(K405="",0,VLOOKUP(E405,'Points Allocation'!$B$77:$F$87,2+K405,0))</f>
        <v>0</v>
      </c>
      <c r="Y405" s="12">
        <f>IF(L405="",0,VLOOKUP(E405,'Points Allocation'!$B$91:$F$101,2+L405,0))</f>
        <v>0</v>
      </c>
      <c r="Z405" s="36">
        <f t="shared" ref="Z405" si="174">SUM(S405:Y405)</f>
        <v>80</v>
      </c>
      <c r="AA405" s="12">
        <f>IF(M405="",0,VLOOKUP(E405,'Points Allocation'!$I$7:$M$17,2+M405,0))</f>
        <v>0</v>
      </c>
      <c r="AB405" s="12">
        <f>IF(N405="",0,VLOOKUP(E405,'Points Allocation'!$I$21:$M$31,2+N405,0))</f>
        <v>0</v>
      </c>
      <c r="AC405" s="12">
        <f>IF(O405="",0,VLOOKUP(E405,'Points Allocation'!$I$35:$M$45,2+O405,0))</f>
        <v>0</v>
      </c>
      <c r="AD405" s="12">
        <f>IF(P405="",0,VLOOKUP(E405,'Points Allocation'!$I$49:$M$59,2+P405,0))</f>
        <v>0</v>
      </c>
      <c r="AE405" s="12">
        <f>IF(Q405="",0,VLOOKUP(E405,'Points Allocation'!$I$63:$M$73,2+Q405,0))</f>
        <v>0</v>
      </c>
      <c r="AF405" s="12">
        <f>IF(R405="",0,VLOOKUP(E405,'Points Allocation'!$I$77:$M$87,2+R405,0))</f>
        <v>0</v>
      </c>
      <c r="AG405" s="36">
        <f t="shared" ref="AG405" si="175">SUM(AA405:AF405)</f>
        <v>0</v>
      </c>
      <c r="AH405" s="14">
        <f t="shared" ref="AH405" si="176">IF(AK405="False",0,-AL405)</f>
        <v>0</v>
      </c>
      <c r="AI405" s="17">
        <v>1</v>
      </c>
      <c r="AJ405" s="47">
        <f t="shared" ref="AJ405" si="177">(SUM(Z405,AG405,AH405))*AI405</f>
        <v>80</v>
      </c>
      <c r="AK405" s="27" t="str">
        <f t="shared" ref="AK405" si="178">IF(AND(COUNT(M405:R405)&gt;0,COUNT(F405:L405)&gt;1),"True","False")</f>
        <v>False</v>
      </c>
      <c r="AL405" s="27">
        <f>IF(AG405&gt;S405,U405,AG405)</f>
        <v>0</v>
      </c>
    </row>
    <row r="406" spans="1:38" s="24" customFormat="1">
      <c r="A406" s="13" t="s">
        <v>220</v>
      </c>
      <c r="B406" s="13" t="s">
        <v>86</v>
      </c>
      <c r="C406" s="13" t="s">
        <v>154</v>
      </c>
      <c r="D406" s="27"/>
      <c r="E406" s="13">
        <v>16</v>
      </c>
      <c r="F406" s="13">
        <v>3</v>
      </c>
      <c r="G406" s="13">
        <v>1</v>
      </c>
      <c r="H406" s="39"/>
      <c r="I406" s="39"/>
      <c r="J406" s="39"/>
      <c r="K406" s="39"/>
      <c r="L406" s="39"/>
      <c r="M406" s="39"/>
      <c r="N406" s="13">
        <v>3</v>
      </c>
      <c r="O406" s="13">
        <v>1</v>
      </c>
      <c r="P406" s="39"/>
      <c r="Q406" s="39"/>
      <c r="R406" s="39"/>
      <c r="S406" s="12">
        <f>IF(F406="",0,VLOOKUP(E406,'Points Allocation'!$B$7:$F$17,2+F406,0))</f>
        <v>60</v>
      </c>
      <c r="T406" s="12">
        <f>IF(G406="",0,VLOOKUP(E406,'Points Allocation'!$B$21:$F$31,2+G406,0))</f>
        <v>40</v>
      </c>
      <c r="U406" s="12">
        <f>IF(H406="",0,VLOOKUP(E406,'Points Allocation'!$B$35:$F$47,2+H406,0))</f>
        <v>0</v>
      </c>
      <c r="V406" s="12">
        <f>IF(I406="",0,VLOOKUP(E406,'Points Allocation'!$B$49:$F$59,2+I406,0))</f>
        <v>0</v>
      </c>
      <c r="W406" s="12">
        <f>IF(J406="",0,VLOOKUP(E406,'Points Allocation'!$B$63:$F$73,2+J406,0))</f>
        <v>0</v>
      </c>
      <c r="X406" s="12">
        <f>IF(K406="",0,VLOOKUP(E406,'Points Allocation'!$B$77:$F$87,2+K406,0))</f>
        <v>0</v>
      </c>
      <c r="Y406" s="12">
        <f>IF(L406="",0,VLOOKUP(E406,'Points Allocation'!$B$91:$F$101,2+L406,0))</f>
        <v>0</v>
      </c>
      <c r="Z406" s="36">
        <f t="shared" si="169"/>
        <v>100</v>
      </c>
      <c r="AA406" s="12">
        <f>IF(M406="",0,VLOOKUP(E406,'Points Allocation'!$I$7:$M$17,2+M406,0))</f>
        <v>0</v>
      </c>
      <c r="AB406" s="12">
        <f>IF(N406="",0,VLOOKUP(E406,'Points Allocation'!$I$21:$M$31,2+N406,0))</f>
        <v>30</v>
      </c>
      <c r="AC406" s="12">
        <f>IF(O406="",0,VLOOKUP(E406,'Points Allocation'!$I$35:$M$45,2+O406,0))</f>
        <v>25</v>
      </c>
      <c r="AD406" s="12">
        <f>IF(P406="",0,VLOOKUP(E406,'Points Allocation'!$I$49:$M$59,2+P406,0))</f>
        <v>0</v>
      </c>
      <c r="AE406" s="12">
        <f>IF(Q406="",0,VLOOKUP(E406,'Points Allocation'!$I$63:$M$73,2+Q406,0))</f>
        <v>0</v>
      </c>
      <c r="AF406" s="12">
        <f>IF(R406="",0,VLOOKUP(E406,'Points Allocation'!$I$77:$M$87,2+R406,0))</f>
        <v>0</v>
      </c>
      <c r="AG406" s="36">
        <f t="shared" si="170"/>
        <v>55</v>
      </c>
      <c r="AH406" s="14">
        <f t="shared" si="171"/>
        <v>-55</v>
      </c>
      <c r="AI406" s="17">
        <v>1</v>
      </c>
      <c r="AJ406" s="47">
        <f t="shared" si="172"/>
        <v>100</v>
      </c>
      <c r="AK406" s="27" t="str">
        <f t="shared" si="173"/>
        <v>True</v>
      </c>
      <c r="AL406" s="27">
        <f>IF(AG406&gt;S406,U406,AG406)</f>
        <v>55</v>
      </c>
    </row>
    <row r="407" spans="1:38" s="24" customFormat="1">
      <c r="A407" s="13" t="s">
        <v>181</v>
      </c>
      <c r="B407" s="13" t="s">
        <v>163</v>
      </c>
      <c r="C407" s="13" t="s">
        <v>154</v>
      </c>
      <c r="D407" s="27"/>
      <c r="E407" s="13">
        <v>32</v>
      </c>
      <c r="F407" s="13">
        <v>3</v>
      </c>
      <c r="G407" s="13">
        <v>3</v>
      </c>
      <c r="H407" s="13">
        <v>3</v>
      </c>
      <c r="I407" s="13">
        <v>3</v>
      </c>
      <c r="J407" s="13">
        <v>0</v>
      </c>
      <c r="K407" s="39"/>
      <c r="L407" s="39"/>
      <c r="M407" s="39"/>
      <c r="N407" s="39"/>
      <c r="O407" s="39"/>
      <c r="P407" s="39"/>
      <c r="Q407" s="39"/>
      <c r="R407" s="39"/>
      <c r="S407" s="12">
        <f>IF(F407="",0,VLOOKUP(E407,'Points Allocation'!$B$7:$F$17,2+F407,0))</f>
        <v>60</v>
      </c>
      <c r="T407" s="12">
        <f>IF(G407="",0,VLOOKUP(E407,'Points Allocation'!$B$21:$F$31,2+G407,0))</f>
        <v>60</v>
      </c>
      <c r="U407" s="12">
        <f>IF(H407="",0,VLOOKUP(E407,'Points Allocation'!$B$35:$F$47,2+H407,0))</f>
        <v>80</v>
      </c>
      <c r="V407" s="12">
        <f>IF(I407="",0,VLOOKUP(E407,'Points Allocation'!$B$49:$F$59,2+I407,0))</f>
        <v>100</v>
      </c>
      <c r="W407" s="12">
        <f>IF(J407="",0,VLOOKUP(E407,'Points Allocation'!$B$63:$F$73,2+J407,0))</f>
        <v>30</v>
      </c>
      <c r="X407" s="12">
        <f>IF(K407="",0,VLOOKUP(E407,'Points Allocation'!$B$77:$F$87,2+K407,0))</f>
        <v>0</v>
      </c>
      <c r="Y407" s="12">
        <f>IF(L407="",0,VLOOKUP(E407,'Points Allocation'!$B$91:$F$101,2+L407,0))</f>
        <v>0</v>
      </c>
      <c r="Z407" s="36">
        <f t="shared" si="169"/>
        <v>330</v>
      </c>
      <c r="AA407" s="12">
        <f>IF(M407="",0,VLOOKUP(E407,'Points Allocation'!$I$7:$M$17,2+M407,0))</f>
        <v>0</v>
      </c>
      <c r="AB407" s="12">
        <f>IF(N407="",0,VLOOKUP(E407,'Points Allocation'!$I$21:$M$31,2+N407,0))</f>
        <v>0</v>
      </c>
      <c r="AC407" s="12">
        <f>IF(O407="",0,VLOOKUP(E407,'Points Allocation'!$I$35:$M$45,2+O407,0))</f>
        <v>0</v>
      </c>
      <c r="AD407" s="12">
        <f>IF(P407="",0,VLOOKUP(E407,'Points Allocation'!$I$49:$M$59,2+P407,0))</f>
        <v>0</v>
      </c>
      <c r="AE407" s="12">
        <f>IF(Q407="",0,VLOOKUP(E407,'Points Allocation'!$I$63:$M$73,2+Q407,0))</f>
        <v>0</v>
      </c>
      <c r="AF407" s="12">
        <f>IF(R407="",0,VLOOKUP(E407,'Points Allocation'!$I$77:$M$87,2+R407,0))</f>
        <v>0</v>
      </c>
      <c r="AG407" s="36">
        <f t="shared" si="170"/>
        <v>0</v>
      </c>
      <c r="AH407" s="14">
        <f t="shared" si="171"/>
        <v>0</v>
      </c>
      <c r="AI407" s="17">
        <v>1</v>
      </c>
      <c r="AJ407" s="47">
        <f t="shared" si="172"/>
        <v>330</v>
      </c>
      <c r="AK407" s="27" t="str">
        <f t="shared" si="173"/>
        <v>False</v>
      </c>
      <c r="AL407" s="27">
        <f t="shared" ref="AL407" si="179">IF(AG407&gt;U407,U407,AG407)</f>
        <v>0</v>
      </c>
    </row>
    <row r="408" spans="1:38" s="24" customFormat="1">
      <c r="A408" s="13" t="s">
        <v>183</v>
      </c>
      <c r="B408" s="13" t="s">
        <v>164</v>
      </c>
      <c r="C408" s="13" t="s">
        <v>154</v>
      </c>
      <c r="D408" s="27"/>
      <c r="E408" s="13">
        <v>16</v>
      </c>
      <c r="F408" s="13">
        <v>3</v>
      </c>
      <c r="G408" s="13">
        <v>3</v>
      </c>
      <c r="H408" s="13">
        <v>3</v>
      </c>
      <c r="I408" s="13">
        <v>1</v>
      </c>
      <c r="J408" s="39"/>
      <c r="K408" s="39"/>
      <c r="L408" s="39"/>
      <c r="M408" s="39"/>
      <c r="N408" s="39"/>
      <c r="O408" s="39"/>
      <c r="P408" s="39"/>
      <c r="Q408" s="39"/>
      <c r="R408" s="39"/>
      <c r="S408" s="12">
        <f>IF(F408="",0,VLOOKUP(E408,'Points Allocation'!$B$7:$F$17,2+F408,0))</f>
        <v>60</v>
      </c>
      <c r="T408" s="12">
        <f>IF(G408="",0,VLOOKUP(E408,'Points Allocation'!$B$21:$F$31,2+G408,0))</f>
        <v>80</v>
      </c>
      <c r="U408" s="12">
        <f>IF(H408="",0,VLOOKUP(E408,'Points Allocation'!$B$35:$F$47,2+H408,0))</f>
        <v>100</v>
      </c>
      <c r="V408" s="12">
        <f>IF(I408="",0,VLOOKUP(E408,'Points Allocation'!$B$49:$F$59,2+I408,0))</f>
        <v>60</v>
      </c>
      <c r="W408" s="12">
        <f>IF(J408="",0,VLOOKUP(E408,'Points Allocation'!$B$63:$F$73,2+J408,0))</f>
        <v>0</v>
      </c>
      <c r="X408" s="12">
        <f>IF(K408="",0,VLOOKUP(E408,'Points Allocation'!$B$77:$F$87,2+K408,0))</f>
        <v>0</v>
      </c>
      <c r="Y408" s="12">
        <f>IF(L408="",0,VLOOKUP(E408,'Points Allocation'!$B$91:$F$101,2+L408,0))</f>
        <v>0</v>
      </c>
      <c r="Z408" s="36">
        <f t="shared" ref="Z408:Z416" si="180">SUM(S408:Y408)</f>
        <v>300</v>
      </c>
      <c r="AA408" s="12">
        <f>IF(M408="",0,VLOOKUP(E408,'Points Allocation'!$I$7:$M$17,2+M408,0))</f>
        <v>0</v>
      </c>
      <c r="AB408" s="12">
        <f>IF(N408="",0,VLOOKUP(E408,'Points Allocation'!$I$21:$M$31,2+N408,0))</f>
        <v>0</v>
      </c>
      <c r="AC408" s="12">
        <f>IF(O408="",0,VLOOKUP(E408,'Points Allocation'!$I$35:$M$45,2+O408,0))</f>
        <v>0</v>
      </c>
      <c r="AD408" s="12">
        <f>IF(P408="",0,VLOOKUP(E408,'Points Allocation'!$I$49:$M$59,2+P408,0))</f>
        <v>0</v>
      </c>
      <c r="AE408" s="12">
        <f>IF(Q408="",0,VLOOKUP(E408,'Points Allocation'!$I$63:$M$73,2+Q408,0))</f>
        <v>0</v>
      </c>
      <c r="AF408" s="12">
        <f>IF(R408="",0,VLOOKUP(E408,'Points Allocation'!$I$77:$M$87,2+R408,0))</f>
        <v>0</v>
      </c>
      <c r="AG408" s="36">
        <f t="shared" ref="AG408:AG416" si="181">SUM(AA408:AF408)</f>
        <v>0</v>
      </c>
      <c r="AH408" s="14">
        <f t="shared" ref="AH408:AH416" si="182">IF(AK408="False",0,-AL408)</f>
        <v>0</v>
      </c>
      <c r="AI408" s="17">
        <v>1</v>
      </c>
      <c r="AJ408" s="47">
        <f t="shared" ref="AJ408:AJ416" si="183">(SUM(Z408,AG408,AH408))*AI408</f>
        <v>300</v>
      </c>
      <c r="AK408" s="27" t="str">
        <f t="shared" ref="AK408:AK416" si="184">IF(AND(COUNT(M408:R408)&gt;0,COUNT(F408:L408)&gt;1),"True","False")</f>
        <v>False</v>
      </c>
      <c r="AL408" s="27">
        <f>IF(AG408&gt;S408,U408,AG408)</f>
        <v>0</v>
      </c>
    </row>
    <row r="409" spans="1:38" s="24" customFormat="1">
      <c r="A409" s="13" t="s">
        <v>185</v>
      </c>
      <c r="B409" s="13" t="s">
        <v>165</v>
      </c>
      <c r="C409" s="13" t="s">
        <v>154</v>
      </c>
      <c r="D409" s="27"/>
      <c r="E409" s="13" t="s">
        <v>0</v>
      </c>
      <c r="F409" s="13">
        <v>3</v>
      </c>
      <c r="G409" s="13">
        <v>3</v>
      </c>
      <c r="H409" s="13">
        <v>0</v>
      </c>
      <c r="I409" s="13">
        <v>0</v>
      </c>
      <c r="J409" s="39"/>
      <c r="K409" s="39"/>
      <c r="L409" s="39"/>
      <c r="M409" s="39"/>
      <c r="N409" s="39"/>
      <c r="O409" s="39"/>
      <c r="P409" s="39"/>
      <c r="Q409" s="39"/>
      <c r="R409" s="39"/>
      <c r="S409" s="12">
        <f>IF(F409="",0,VLOOKUP(E409,'Points Allocation'!$B$7:$F$17,2+F409,0))</f>
        <v>90</v>
      </c>
      <c r="T409" s="12">
        <f>IF(G409="",0,VLOOKUP(E409,'Points Allocation'!$B$21:$F$31,2+G409,0))</f>
        <v>90</v>
      </c>
      <c r="U409" s="12">
        <f>IF(H409="",0,VLOOKUP(E409,'Points Allocation'!$B$35:$F$47,2+H409,0))</f>
        <v>20</v>
      </c>
      <c r="V409" s="12">
        <f>IF(I409="",0,VLOOKUP(E409,'Points Allocation'!$B$49:$F$59,2+I409,0))</f>
        <v>20</v>
      </c>
      <c r="W409" s="12">
        <f>IF(J409="",0,VLOOKUP(E409,'Points Allocation'!$B$63:$F$73,2+J409,0))</f>
        <v>0</v>
      </c>
      <c r="X409" s="12">
        <f>IF(K409="",0,VLOOKUP(E409,'Points Allocation'!$B$77:$F$87,2+K409,0))</f>
        <v>0</v>
      </c>
      <c r="Y409" s="12">
        <f>IF(L409="",0,VLOOKUP(E409,'Points Allocation'!$B$91:$F$101,2+L409,0))</f>
        <v>0</v>
      </c>
      <c r="Z409" s="36">
        <f t="shared" si="180"/>
        <v>220</v>
      </c>
      <c r="AA409" s="12">
        <f>IF(M409="",0,VLOOKUP(E409,'Points Allocation'!$I$7:$M$17,2+M409,0))</f>
        <v>0</v>
      </c>
      <c r="AB409" s="12">
        <f>IF(N409="",0,VLOOKUP(E409,'Points Allocation'!$I$21:$M$31,2+N409,0))</f>
        <v>0</v>
      </c>
      <c r="AC409" s="12">
        <f>IF(O409="",0,VLOOKUP(E409,'Points Allocation'!$I$35:$M$45,2+O409,0))</f>
        <v>0</v>
      </c>
      <c r="AD409" s="12">
        <f>IF(P409="",0,VLOOKUP(E409,'Points Allocation'!$I$49:$M$59,2+P409,0))</f>
        <v>0</v>
      </c>
      <c r="AE409" s="12">
        <f>IF(Q409="",0,VLOOKUP(E409,'Points Allocation'!$I$63:$M$73,2+Q409,0))</f>
        <v>0</v>
      </c>
      <c r="AF409" s="12">
        <f>IF(R409="",0,VLOOKUP(E409,'Points Allocation'!$I$77:$M$87,2+R409,0))</f>
        <v>0</v>
      </c>
      <c r="AG409" s="36">
        <f t="shared" si="181"/>
        <v>0</v>
      </c>
      <c r="AH409" s="14">
        <f t="shared" si="182"/>
        <v>0</v>
      </c>
      <c r="AI409" s="17">
        <v>1</v>
      </c>
      <c r="AJ409" s="47">
        <f t="shared" si="183"/>
        <v>220</v>
      </c>
      <c r="AK409" s="27" t="str">
        <f t="shared" si="184"/>
        <v>False</v>
      </c>
      <c r="AL409" s="27">
        <f t="shared" ref="AL409:AL416" si="185">IF(AG409&gt;U409,U409,AG409)</f>
        <v>0</v>
      </c>
    </row>
    <row r="410" spans="1:38" s="24" customFormat="1">
      <c r="A410" s="13" t="s">
        <v>217</v>
      </c>
      <c r="B410" s="13" t="s">
        <v>85</v>
      </c>
      <c r="C410" s="13" t="s">
        <v>63</v>
      </c>
      <c r="D410" s="27"/>
      <c r="E410" s="13" t="s">
        <v>4</v>
      </c>
      <c r="F410" s="13">
        <v>3</v>
      </c>
      <c r="G410" s="13">
        <v>3</v>
      </c>
      <c r="H410" s="13">
        <v>3</v>
      </c>
      <c r="I410" s="13">
        <v>3</v>
      </c>
      <c r="J410" s="39"/>
      <c r="K410" s="39"/>
      <c r="L410" s="39"/>
      <c r="M410" s="39"/>
      <c r="N410" s="39"/>
      <c r="O410" s="39"/>
      <c r="P410" s="39"/>
      <c r="Q410" s="39"/>
      <c r="R410" s="39"/>
      <c r="S410" s="12">
        <f>IF(F410="",0,VLOOKUP(E410,'Points Allocation'!$B$7:$F$17,2+F410,0))</f>
        <v>70</v>
      </c>
      <c r="T410" s="12">
        <f>IF(G410="",0,VLOOKUP(E410,'Points Allocation'!$B$21:$F$31,2+G410,0))</f>
        <v>70</v>
      </c>
      <c r="U410" s="12">
        <f>IF(H410="",0,VLOOKUP(E410,'Points Allocation'!$B$35:$F$47,2+H410,0))</f>
        <v>100</v>
      </c>
      <c r="V410" s="12">
        <f>IF(I410="",0,VLOOKUP(E410,'Points Allocation'!$B$49:$F$59,2+I410,0))</f>
        <v>120</v>
      </c>
      <c r="W410" s="12">
        <f>IF(J410="",0,VLOOKUP(E410,'Points Allocation'!$B$63:$F$73,2+J410,0))</f>
        <v>0</v>
      </c>
      <c r="X410" s="12">
        <f>IF(K410="",0,VLOOKUP(E410,'Points Allocation'!$B$77:$F$87,2+K410,0))</f>
        <v>0</v>
      </c>
      <c r="Y410" s="12">
        <f>IF(L410="",0,VLOOKUP(E410,'Points Allocation'!$B$91:$F$101,2+L410,0))</f>
        <v>0</v>
      </c>
      <c r="Z410" s="36">
        <f t="shared" si="180"/>
        <v>360</v>
      </c>
      <c r="AA410" s="12">
        <f>IF(M410="",0,VLOOKUP(E410,'Points Allocation'!$I$7:$M$17,2+M410,0))</f>
        <v>0</v>
      </c>
      <c r="AB410" s="12">
        <f>IF(N410="",0,VLOOKUP(E410,'Points Allocation'!$I$21:$M$31,2+N410,0))</f>
        <v>0</v>
      </c>
      <c r="AC410" s="12">
        <f>IF(O410="",0,VLOOKUP(E410,'Points Allocation'!$I$35:$M$45,2+O410,0))</f>
        <v>0</v>
      </c>
      <c r="AD410" s="12">
        <f>IF(P410="",0,VLOOKUP(E410,'Points Allocation'!$I$49:$M$59,2+P410,0))</f>
        <v>0</v>
      </c>
      <c r="AE410" s="12">
        <f>IF(Q410="",0,VLOOKUP(E410,'Points Allocation'!$I$63:$M$73,2+Q410,0))</f>
        <v>0</v>
      </c>
      <c r="AF410" s="12">
        <f>IF(R410="",0,VLOOKUP(E410,'Points Allocation'!$I$77:$M$87,2+R410,0))</f>
        <v>0</v>
      </c>
      <c r="AG410" s="36">
        <f t="shared" si="181"/>
        <v>0</v>
      </c>
      <c r="AH410" s="14">
        <f t="shared" si="182"/>
        <v>0</v>
      </c>
      <c r="AI410" s="17">
        <v>1</v>
      </c>
      <c r="AJ410" s="47">
        <f t="shared" si="183"/>
        <v>360</v>
      </c>
      <c r="AK410" s="27" t="str">
        <f t="shared" si="184"/>
        <v>False</v>
      </c>
      <c r="AL410" s="27">
        <f t="shared" si="185"/>
        <v>0</v>
      </c>
    </row>
    <row r="411" spans="1:38" s="24" customFormat="1">
      <c r="A411" s="13" t="s">
        <v>268</v>
      </c>
      <c r="B411" s="13" t="s">
        <v>85</v>
      </c>
      <c r="C411" s="13" t="s">
        <v>63</v>
      </c>
      <c r="D411" s="27"/>
      <c r="E411" s="13" t="s">
        <v>4</v>
      </c>
      <c r="F411" s="13">
        <v>3</v>
      </c>
      <c r="G411" s="13">
        <v>3</v>
      </c>
      <c r="H411" s="13">
        <v>1</v>
      </c>
      <c r="I411" s="39"/>
      <c r="J411" s="39"/>
      <c r="K411" s="39"/>
      <c r="L411" s="39"/>
      <c r="M411" s="39"/>
      <c r="N411" s="39"/>
      <c r="O411" s="39"/>
      <c r="P411" s="39"/>
      <c r="Q411" s="39"/>
      <c r="R411" s="39"/>
      <c r="S411" s="12">
        <f>IF(F411="",0,VLOOKUP(E411,'Points Allocation'!$B$7:$F$17,2+F411,0))</f>
        <v>70</v>
      </c>
      <c r="T411" s="12">
        <f>IF(G411="",0,VLOOKUP(E411,'Points Allocation'!$B$21:$F$31,2+G411,0))</f>
        <v>70</v>
      </c>
      <c r="U411" s="12">
        <f>IF(H411="",0,VLOOKUP(E411,'Points Allocation'!$B$35:$F$47,2+H411,0))</f>
        <v>50</v>
      </c>
      <c r="V411" s="12">
        <f>IF(I411="",0,VLOOKUP(E411,'Points Allocation'!$B$49:$F$59,2+I411,0))</f>
        <v>0</v>
      </c>
      <c r="W411" s="12">
        <f>IF(J411="",0,VLOOKUP(E411,'Points Allocation'!$B$63:$F$73,2+J411,0))</f>
        <v>0</v>
      </c>
      <c r="X411" s="12">
        <f>IF(K411="",0,VLOOKUP(E411,'Points Allocation'!$B$77:$F$87,2+K411,0))</f>
        <v>0</v>
      </c>
      <c r="Y411" s="12">
        <f>IF(L411="",0,VLOOKUP(E411,'Points Allocation'!$B$91:$F$101,2+L411,0))</f>
        <v>0</v>
      </c>
      <c r="Z411" s="36">
        <f t="shared" si="180"/>
        <v>190</v>
      </c>
      <c r="AA411" s="12">
        <f>IF(M411="",0,VLOOKUP(E411,'Points Allocation'!$I$7:$M$17,2+M411,0))</f>
        <v>0</v>
      </c>
      <c r="AB411" s="12">
        <f>IF(N411="",0,VLOOKUP(E411,'Points Allocation'!$I$21:$M$31,2+N411,0))</f>
        <v>0</v>
      </c>
      <c r="AC411" s="12">
        <f>IF(O411="",0,VLOOKUP(E411,'Points Allocation'!$I$35:$M$45,2+O411,0))</f>
        <v>0</v>
      </c>
      <c r="AD411" s="12">
        <f>IF(P411="",0,VLOOKUP(E411,'Points Allocation'!$I$49:$M$59,2+P411,0))</f>
        <v>0</v>
      </c>
      <c r="AE411" s="12">
        <f>IF(Q411="",0,VLOOKUP(E411,'Points Allocation'!$I$63:$M$73,2+Q411,0))</f>
        <v>0</v>
      </c>
      <c r="AF411" s="12">
        <f>IF(R411="",0,VLOOKUP(E411,'Points Allocation'!$I$77:$M$87,2+R411,0))</f>
        <v>0</v>
      </c>
      <c r="AG411" s="36">
        <f t="shared" si="181"/>
        <v>0</v>
      </c>
      <c r="AH411" s="14">
        <f t="shared" si="182"/>
        <v>0</v>
      </c>
      <c r="AI411" s="17">
        <v>1</v>
      </c>
      <c r="AJ411" s="47">
        <f t="shared" si="183"/>
        <v>190</v>
      </c>
      <c r="AK411" s="27" t="str">
        <f t="shared" si="184"/>
        <v>False</v>
      </c>
      <c r="AL411" s="27">
        <f t="shared" si="185"/>
        <v>0</v>
      </c>
    </row>
    <row r="412" spans="1:38" s="24" customFormat="1">
      <c r="A412" s="13" t="s">
        <v>216</v>
      </c>
      <c r="B412" s="13" t="s">
        <v>85</v>
      </c>
      <c r="C412" s="13" t="s">
        <v>63</v>
      </c>
      <c r="D412" s="27"/>
      <c r="E412" s="13" t="s">
        <v>4</v>
      </c>
      <c r="F412" s="13">
        <v>0</v>
      </c>
      <c r="G412" s="13">
        <v>0</v>
      </c>
      <c r="H412" s="39"/>
      <c r="I412" s="39"/>
      <c r="J412" s="39"/>
      <c r="K412" s="39"/>
      <c r="L412" s="39"/>
      <c r="M412" s="39"/>
      <c r="N412" s="39"/>
      <c r="O412" s="39"/>
      <c r="P412" s="39"/>
      <c r="Q412" s="39"/>
      <c r="R412" s="39"/>
      <c r="S412" s="12">
        <f>IF(F412="",0,VLOOKUP(E412,'Points Allocation'!$B$7:$F$17,2+F412,0))</f>
        <v>20</v>
      </c>
      <c r="T412" s="12">
        <f>IF(G412="",0,VLOOKUP(E412,'Points Allocation'!$B$21:$F$31,2+G412,0))</f>
        <v>20</v>
      </c>
      <c r="U412" s="12">
        <f>IF(H412="",0,VLOOKUP(E412,'Points Allocation'!$B$35:$F$47,2+H412,0))</f>
        <v>0</v>
      </c>
      <c r="V412" s="12">
        <f>IF(I412="",0,VLOOKUP(E412,'Points Allocation'!$B$49:$F$59,2+I412,0))</f>
        <v>0</v>
      </c>
      <c r="W412" s="12">
        <f>IF(J412="",0,VLOOKUP(E412,'Points Allocation'!$B$63:$F$73,2+J412,0))</f>
        <v>0</v>
      </c>
      <c r="X412" s="12">
        <f>IF(K412="",0,VLOOKUP(E412,'Points Allocation'!$B$77:$F$87,2+K412,0))</f>
        <v>0</v>
      </c>
      <c r="Y412" s="12">
        <f>IF(L412="",0,VLOOKUP(E412,'Points Allocation'!$B$91:$F$101,2+L412,0))</f>
        <v>0</v>
      </c>
      <c r="Z412" s="36">
        <f t="shared" si="180"/>
        <v>40</v>
      </c>
      <c r="AA412" s="12">
        <f>IF(M412="",0,VLOOKUP(E412,'Points Allocation'!$I$7:$M$17,2+M412,0))</f>
        <v>0</v>
      </c>
      <c r="AB412" s="12">
        <f>IF(N412="",0,VLOOKUP(E412,'Points Allocation'!$I$21:$M$31,2+N412,0))</f>
        <v>0</v>
      </c>
      <c r="AC412" s="12">
        <f>IF(O412="",0,VLOOKUP(E412,'Points Allocation'!$I$35:$M$45,2+O412,0))</f>
        <v>0</v>
      </c>
      <c r="AD412" s="12">
        <f>IF(P412="",0,VLOOKUP(E412,'Points Allocation'!$I$49:$M$59,2+P412,0))</f>
        <v>0</v>
      </c>
      <c r="AE412" s="12">
        <f>IF(Q412="",0,VLOOKUP(E412,'Points Allocation'!$I$63:$M$73,2+Q412,0))</f>
        <v>0</v>
      </c>
      <c r="AF412" s="12">
        <f>IF(R412="",0,VLOOKUP(E412,'Points Allocation'!$I$77:$M$87,2+R412,0))</f>
        <v>0</v>
      </c>
      <c r="AG412" s="36">
        <f t="shared" si="181"/>
        <v>0</v>
      </c>
      <c r="AH412" s="14">
        <f t="shared" si="182"/>
        <v>0</v>
      </c>
      <c r="AI412" s="17">
        <v>1</v>
      </c>
      <c r="AJ412" s="47">
        <f t="shared" si="183"/>
        <v>40</v>
      </c>
      <c r="AK412" s="27" t="str">
        <f t="shared" si="184"/>
        <v>False</v>
      </c>
      <c r="AL412" s="27">
        <f t="shared" si="185"/>
        <v>0</v>
      </c>
    </row>
    <row r="413" spans="1:38" s="24" customFormat="1">
      <c r="A413" s="13" t="s">
        <v>269</v>
      </c>
      <c r="B413" s="13" t="s">
        <v>85</v>
      </c>
      <c r="C413" s="13" t="s">
        <v>63</v>
      </c>
      <c r="D413" s="27"/>
      <c r="E413" s="13" t="s">
        <v>4</v>
      </c>
      <c r="F413" s="13">
        <v>3</v>
      </c>
      <c r="G413" s="13">
        <v>3</v>
      </c>
      <c r="H413" s="13">
        <v>3</v>
      </c>
      <c r="I413" s="13">
        <v>0</v>
      </c>
      <c r="J413" s="39"/>
      <c r="K413" s="39"/>
      <c r="L413" s="39"/>
      <c r="M413" s="39"/>
      <c r="N413" s="39"/>
      <c r="O413" s="39"/>
      <c r="P413" s="39"/>
      <c r="Q413" s="39"/>
      <c r="R413" s="39"/>
      <c r="S413" s="12">
        <f>IF(F413="",0,VLOOKUP(E413,'Points Allocation'!$B$7:$F$17,2+F413,0))</f>
        <v>70</v>
      </c>
      <c r="T413" s="12">
        <f>IF(G413="",0,VLOOKUP(E413,'Points Allocation'!$B$21:$F$31,2+G413,0))</f>
        <v>70</v>
      </c>
      <c r="U413" s="12">
        <f>IF(H413="",0,VLOOKUP(E413,'Points Allocation'!$B$35:$F$47,2+H413,0))</f>
        <v>100</v>
      </c>
      <c r="V413" s="12">
        <f>IF(I413="",0,VLOOKUP(E413,'Points Allocation'!$B$49:$F$59,2+I413,0))</f>
        <v>30</v>
      </c>
      <c r="W413" s="12">
        <f>IF(J413="",0,VLOOKUP(E413,'Points Allocation'!$B$63:$F$73,2+J413,0))</f>
        <v>0</v>
      </c>
      <c r="X413" s="12">
        <f>IF(K413="",0,VLOOKUP(E413,'Points Allocation'!$B$77:$F$87,2+K413,0))</f>
        <v>0</v>
      </c>
      <c r="Y413" s="12">
        <f>IF(L413="",0,VLOOKUP(E413,'Points Allocation'!$B$91:$F$101,2+L413,0))</f>
        <v>0</v>
      </c>
      <c r="Z413" s="36">
        <f t="shared" si="180"/>
        <v>270</v>
      </c>
      <c r="AA413" s="12">
        <f>IF(M413="",0,VLOOKUP(E413,'Points Allocation'!$I$7:$M$17,2+M413,0))</f>
        <v>0</v>
      </c>
      <c r="AB413" s="12">
        <f>IF(N413="",0,VLOOKUP(E413,'Points Allocation'!$I$21:$M$31,2+N413,0))</f>
        <v>0</v>
      </c>
      <c r="AC413" s="12">
        <f>IF(O413="",0,VLOOKUP(E413,'Points Allocation'!$I$35:$M$45,2+O413,0))</f>
        <v>0</v>
      </c>
      <c r="AD413" s="12">
        <f>IF(P413="",0,VLOOKUP(E413,'Points Allocation'!$I$49:$M$59,2+P413,0))</f>
        <v>0</v>
      </c>
      <c r="AE413" s="12">
        <f>IF(Q413="",0,VLOOKUP(E413,'Points Allocation'!$I$63:$M$73,2+Q413,0))</f>
        <v>0</v>
      </c>
      <c r="AF413" s="12">
        <f>IF(R413="",0,VLOOKUP(E413,'Points Allocation'!$I$77:$M$87,2+R413,0))</f>
        <v>0</v>
      </c>
      <c r="AG413" s="36">
        <f t="shared" si="181"/>
        <v>0</v>
      </c>
      <c r="AH413" s="14">
        <f t="shared" si="182"/>
        <v>0</v>
      </c>
      <c r="AI413" s="17">
        <v>1</v>
      </c>
      <c r="AJ413" s="47">
        <f t="shared" si="183"/>
        <v>270</v>
      </c>
      <c r="AK413" s="27" t="str">
        <f t="shared" si="184"/>
        <v>False</v>
      </c>
      <c r="AL413" s="27">
        <f t="shared" si="185"/>
        <v>0</v>
      </c>
    </row>
    <row r="414" spans="1:38" s="24" customFormat="1">
      <c r="A414" s="13" t="s">
        <v>270</v>
      </c>
      <c r="B414" s="13" t="s">
        <v>85</v>
      </c>
      <c r="C414" s="13" t="s">
        <v>63</v>
      </c>
      <c r="D414" s="27"/>
      <c r="E414" s="13" t="s">
        <v>4</v>
      </c>
      <c r="F414" s="13">
        <v>3</v>
      </c>
      <c r="G414" s="13">
        <v>3</v>
      </c>
      <c r="H414" s="13">
        <v>0</v>
      </c>
      <c r="I414" s="39"/>
      <c r="J414" s="39"/>
      <c r="K414" s="39"/>
      <c r="L414" s="39"/>
      <c r="M414" s="39"/>
      <c r="N414" s="39"/>
      <c r="O414" s="39"/>
      <c r="P414" s="39"/>
      <c r="Q414" s="39"/>
      <c r="R414" s="39"/>
      <c r="S414" s="12">
        <f>IF(F414="",0,VLOOKUP(E414,'Points Allocation'!$B$7:$F$17,2+F414,0))</f>
        <v>70</v>
      </c>
      <c r="T414" s="12">
        <f>IF(G414="",0,VLOOKUP(E414,'Points Allocation'!$B$21:$F$31,2+G414,0))</f>
        <v>70</v>
      </c>
      <c r="U414" s="12">
        <f>IF(H414="",0,VLOOKUP(E414,'Points Allocation'!$B$35:$F$47,2+H414,0))</f>
        <v>25</v>
      </c>
      <c r="V414" s="12">
        <f>IF(I414="",0,VLOOKUP(E414,'Points Allocation'!$B$49:$F$59,2+I414,0))</f>
        <v>0</v>
      </c>
      <c r="W414" s="12">
        <f>IF(J414="",0,VLOOKUP(E414,'Points Allocation'!$B$63:$F$73,2+J414,0))</f>
        <v>0</v>
      </c>
      <c r="X414" s="12">
        <f>IF(K414="",0,VLOOKUP(E414,'Points Allocation'!$B$77:$F$87,2+K414,0))</f>
        <v>0</v>
      </c>
      <c r="Y414" s="12">
        <f>IF(L414="",0,VLOOKUP(E414,'Points Allocation'!$B$91:$F$101,2+L414,0))</f>
        <v>0</v>
      </c>
      <c r="Z414" s="36">
        <f t="shared" si="180"/>
        <v>165</v>
      </c>
      <c r="AA414" s="12">
        <f>IF(M414="",0,VLOOKUP(E414,'Points Allocation'!$I$7:$M$17,2+M414,0))</f>
        <v>0</v>
      </c>
      <c r="AB414" s="12">
        <f>IF(N414="",0,VLOOKUP(E414,'Points Allocation'!$I$21:$M$31,2+N414,0))</f>
        <v>0</v>
      </c>
      <c r="AC414" s="12">
        <f>IF(O414="",0,VLOOKUP(E414,'Points Allocation'!$I$35:$M$45,2+O414,0))</f>
        <v>0</v>
      </c>
      <c r="AD414" s="12">
        <f>IF(P414="",0,VLOOKUP(E414,'Points Allocation'!$I$49:$M$59,2+P414,0))</f>
        <v>0</v>
      </c>
      <c r="AE414" s="12">
        <f>IF(Q414="",0,VLOOKUP(E414,'Points Allocation'!$I$63:$M$73,2+Q414,0))</f>
        <v>0</v>
      </c>
      <c r="AF414" s="12">
        <f>IF(R414="",0,VLOOKUP(E414,'Points Allocation'!$I$77:$M$87,2+R414,0))</f>
        <v>0</v>
      </c>
      <c r="AG414" s="36">
        <f t="shared" si="181"/>
        <v>0</v>
      </c>
      <c r="AH414" s="14">
        <f t="shared" si="182"/>
        <v>0</v>
      </c>
      <c r="AI414" s="17">
        <v>1</v>
      </c>
      <c r="AJ414" s="47">
        <f t="shared" si="183"/>
        <v>165</v>
      </c>
      <c r="AK414" s="27" t="str">
        <f t="shared" si="184"/>
        <v>False</v>
      </c>
      <c r="AL414" s="27">
        <f t="shared" si="185"/>
        <v>0</v>
      </c>
    </row>
    <row r="415" spans="1:38" s="24" customFormat="1">
      <c r="A415" s="13" t="s">
        <v>218</v>
      </c>
      <c r="B415" s="13" t="s">
        <v>85</v>
      </c>
      <c r="C415" s="13" t="s">
        <v>63</v>
      </c>
      <c r="D415" s="27"/>
      <c r="E415" s="13" t="s">
        <v>4</v>
      </c>
      <c r="F415" s="13">
        <v>0</v>
      </c>
      <c r="G415" s="13">
        <v>0</v>
      </c>
      <c r="H415" s="39"/>
      <c r="I415" s="39"/>
      <c r="J415" s="39"/>
      <c r="K415" s="39"/>
      <c r="L415" s="39"/>
      <c r="M415" s="39"/>
      <c r="N415" s="39"/>
      <c r="O415" s="39"/>
      <c r="P415" s="39"/>
      <c r="Q415" s="39"/>
      <c r="R415" s="39"/>
      <c r="S415" s="12">
        <f>IF(F415="",0,VLOOKUP(E415,'Points Allocation'!$B$7:$F$17,2+F415,0))</f>
        <v>20</v>
      </c>
      <c r="T415" s="12">
        <f>IF(G415="",0,VLOOKUP(E415,'Points Allocation'!$B$21:$F$31,2+G415,0))</f>
        <v>20</v>
      </c>
      <c r="U415" s="12">
        <f>IF(H415="",0,VLOOKUP(E415,'Points Allocation'!$B$35:$F$47,2+H415,0))</f>
        <v>0</v>
      </c>
      <c r="V415" s="12">
        <f>IF(I415="",0,VLOOKUP(E415,'Points Allocation'!$B$49:$F$59,2+I415,0))</f>
        <v>0</v>
      </c>
      <c r="W415" s="12">
        <f>IF(J415="",0,VLOOKUP(E415,'Points Allocation'!$B$63:$F$73,2+J415,0))</f>
        <v>0</v>
      </c>
      <c r="X415" s="12">
        <f>IF(K415="",0,VLOOKUP(E415,'Points Allocation'!$B$77:$F$87,2+K415,0))</f>
        <v>0</v>
      </c>
      <c r="Y415" s="12">
        <f>IF(L415="",0,VLOOKUP(E415,'Points Allocation'!$B$91:$F$101,2+L415,0))</f>
        <v>0</v>
      </c>
      <c r="Z415" s="36">
        <f t="shared" si="180"/>
        <v>40</v>
      </c>
      <c r="AA415" s="12">
        <f>IF(M415="",0,VLOOKUP(E415,'Points Allocation'!$I$7:$M$17,2+M415,0))</f>
        <v>0</v>
      </c>
      <c r="AB415" s="12">
        <f>IF(N415="",0,VLOOKUP(E415,'Points Allocation'!$I$21:$M$31,2+N415,0))</f>
        <v>0</v>
      </c>
      <c r="AC415" s="12">
        <f>IF(O415="",0,VLOOKUP(E415,'Points Allocation'!$I$35:$M$45,2+O415,0))</f>
        <v>0</v>
      </c>
      <c r="AD415" s="12">
        <f>IF(P415="",0,VLOOKUP(E415,'Points Allocation'!$I$49:$M$59,2+P415,0))</f>
        <v>0</v>
      </c>
      <c r="AE415" s="12">
        <f>IF(Q415="",0,VLOOKUP(E415,'Points Allocation'!$I$63:$M$73,2+Q415,0))</f>
        <v>0</v>
      </c>
      <c r="AF415" s="12">
        <f>IF(R415="",0,VLOOKUP(E415,'Points Allocation'!$I$77:$M$87,2+R415,0))</f>
        <v>0</v>
      </c>
      <c r="AG415" s="36">
        <f t="shared" si="181"/>
        <v>0</v>
      </c>
      <c r="AH415" s="14">
        <f t="shared" si="182"/>
        <v>0</v>
      </c>
      <c r="AI415" s="17">
        <v>1</v>
      </c>
      <c r="AJ415" s="47">
        <f t="shared" si="183"/>
        <v>40</v>
      </c>
      <c r="AK415" s="27" t="str">
        <f t="shared" si="184"/>
        <v>False</v>
      </c>
      <c r="AL415" s="27">
        <f t="shared" si="185"/>
        <v>0</v>
      </c>
    </row>
    <row r="416" spans="1:38" s="24" customFormat="1">
      <c r="A416" s="13" t="s">
        <v>269</v>
      </c>
      <c r="B416" s="13" t="s">
        <v>86</v>
      </c>
      <c r="C416" s="13" t="s">
        <v>63</v>
      </c>
      <c r="D416" s="27"/>
      <c r="E416" s="13">
        <v>16</v>
      </c>
      <c r="F416" s="13">
        <v>3</v>
      </c>
      <c r="G416" s="13">
        <v>3</v>
      </c>
      <c r="H416" s="13">
        <v>3</v>
      </c>
      <c r="I416" s="13">
        <v>0</v>
      </c>
      <c r="J416" s="39"/>
      <c r="K416" s="39"/>
      <c r="L416" s="39"/>
      <c r="M416" s="39"/>
      <c r="N416" s="39"/>
      <c r="O416" s="39"/>
      <c r="P416" s="39"/>
      <c r="Q416" s="39"/>
      <c r="R416" s="39"/>
      <c r="S416" s="12">
        <f>IF(F416="",0,VLOOKUP(E416,'Points Allocation'!$B$7:$F$17,2+F416,0))</f>
        <v>60</v>
      </c>
      <c r="T416" s="12">
        <f>IF(G416="",0,VLOOKUP(E416,'Points Allocation'!$B$21:$F$31,2+G416,0))</f>
        <v>80</v>
      </c>
      <c r="U416" s="12">
        <f>IF(H416="",0,VLOOKUP(E416,'Points Allocation'!$B$35:$F$47,2+H416,0))</f>
        <v>100</v>
      </c>
      <c r="V416" s="12">
        <f>IF(I416="",0,VLOOKUP(E416,'Points Allocation'!$B$49:$F$59,2+I416,0))</f>
        <v>30</v>
      </c>
      <c r="W416" s="12">
        <f>IF(J416="",0,VLOOKUP(E416,'Points Allocation'!$B$63:$F$73,2+J416,0))</f>
        <v>0</v>
      </c>
      <c r="X416" s="12">
        <f>IF(K416="",0,VLOOKUP(E416,'Points Allocation'!$B$77:$F$87,2+K416,0))</f>
        <v>0</v>
      </c>
      <c r="Y416" s="12">
        <f>IF(L416="",0,VLOOKUP(E416,'Points Allocation'!$B$91:$F$101,2+L416,0))</f>
        <v>0</v>
      </c>
      <c r="Z416" s="36">
        <f t="shared" si="180"/>
        <v>270</v>
      </c>
      <c r="AA416" s="12">
        <f>IF(M416="",0,VLOOKUP(E416,'Points Allocation'!$I$7:$M$17,2+M416,0))</f>
        <v>0</v>
      </c>
      <c r="AB416" s="12">
        <f>IF(N416="",0,VLOOKUP(E416,'Points Allocation'!$I$21:$M$31,2+N416,0))</f>
        <v>0</v>
      </c>
      <c r="AC416" s="12">
        <f>IF(O416="",0,VLOOKUP(E416,'Points Allocation'!$I$35:$M$45,2+O416,0))</f>
        <v>0</v>
      </c>
      <c r="AD416" s="12">
        <f>IF(P416="",0,VLOOKUP(E416,'Points Allocation'!$I$49:$M$59,2+P416,0))</f>
        <v>0</v>
      </c>
      <c r="AE416" s="12">
        <f>IF(Q416="",0,VLOOKUP(E416,'Points Allocation'!$I$63:$M$73,2+Q416,0))</f>
        <v>0</v>
      </c>
      <c r="AF416" s="12">
        <f>IF(R416="",0,VLOOKUP(E416,'Points Allocation'!$I$77:$M$87,2+R416,0))</f>
        <v>0</v>
      </c>
      <c r="AG416" s="36">
        <f t="shared" si="181"/>
        <v>0</v>
      </c>
      <c r="AH416" s="14">
        <f t="shared" si="182"/>
        <v>0</v>
      </c>
      <c r="AI416" s="17">
        <v>1</v>
      </c>
      <c r="AJ416" s="47">
        <f t="shared" si="183"/>
        <v>270</v>
      </c>
      <c r="AK416" s="27" t="str">
        <f t="shared" si="184"/>
        <v>False</v>
      </c>
      <c r="AL416" s="27">
        <f t="shared" si="185"/>
        <v>0</v>
      </c>
    </row>
    <row r="417" spans="1:38" s="24" customFormat="1">
      <c r="A417" s="13" t="s">
        <v>271</v>
      </c>
      <c r="B417" s="13" t="s">
        <v>86</v>
      </c>
      <c r="C417" s="13" t="s">
        <v>63</v>
      </c>
      <c r="D417" s="27"/>
      <c r="E417" s="13">
        <v>16</v>
      </c>
      <c r="F417" s="13">
        <v>3</v>
      </c>
      <c r="G417" s="13">
        <v>0</v>
      </c>
      <c r="H417" s="39"/>
      <c r="I417" s="39"/>
      <c r="J417" s="39"/>
      <c r="K417" s="39"/>
      <c r="L417" s="39"/>
      <c r="M417" s="39"/>
      <c r="N417" s="13">
        <v>0</v>
      </c>
      <c r="O417" s="39"/>
      <c r="P417" s="39"/>
      <c r="Q417" s="39"/>
      <c r="R417" s="39"/>
      <c r="S417" s="12">
        <f>IF(F417="",0,VLOOKUP(E417,'Points Allocation'!$B$7:$F$17,2+F417,0))</f>
        <v>60</v>
      </c>
      <c r="T417" s="12">
        <f>IF(G417="",0,VLOOKUP(E417,'Points Allocation'!$B$21:$F$31,2+G417,0))</f>
        <v>20</v>
      </c>
      <c r="U417" s="12">
        <f>IF(H417="",0,VLOOKUP(E417,'Points Allocation'!$B$35:$F$47,2+H417,0))</f>
        <v>0</v>
      </c>
      <c r="V417" s="12">
        <f>IF(I417="",0,VLOOKUP(E417,'Points Allocation'!$B$49:$F$59,2+I417,0))</f>
        <v>0</v>
      </c>
      <c r="W417" s="12">
        <f>IF(J417="",0,VLOOKUP(E417,'Points Allocation'!$B$63:$F$73,2+J417,0))</f>
        <v>0</v>
      </c>
      <c r="X417" s="12">
        <f>IF(K417="",0,VLOOKUP(E417,'Points Allocation'!$B$77:$F$87,2+K417,0))</f>
        <v>0</v>
      </c>
      <c r="Y417" s="12">
        <f>IF(L417="",0,VLOOKUP(E417,'Points Allocation'!$B$91:$F$101,2+L417,0))</f>
        <v>0</v>
      </c>
      <c r="Z417" s="36">
        <f t="shared" ref="Z417:Z424" si="186">SUM(S417:Y417)</f>
        <v>80</v>
      </c>
      <c r="AA417" s="12">
        <f>IF(M417="",0,VLOOKUP(E417,'Points Allocation'!$I$7:$M$17,2+M417,0))</f>
        <v>0</v>
      </c>
      <c r="AB417" s="12">
        <f>IF(N417="",0,VLOOKUP(E417,'Points Allocation'!$I$21:$M$31,2+N417,0))</f>
        <v>15</v>
      </c>
      <c r="AC417" s="12">
        <f>IF(O417="",0,VLOOKUP(E417,'Points Allocation'!$I$35:$M$45,2+O417,0))</f>
        <v>0</v>
      </c>
      <c r="AD417" s="12">
        <f>IF(P417="",0,VLOOKUP(E417,'Points Allocation'!$I$49:$M$59,2+P417,0))</f>
        <v>0</v>
      </c>
      <c r="AE417" s="12">
        <f>IF(Q417="",0,VLOOKUP(E417,'Points Allocation'!$I$63:$M$73,2+Q417,0))</f>
        <v>0</v>
      </c>
      <c r="AF417" s="12">
        <f>IF(R417="",0,VLOOKUP(E417,'Points Allocation'!$I$77:$M$87,2+R417,0))</f>
        <v>0</v>
      </c>
      <c r="AG417" s="36">
        <f t="shared" ref="AG417:AG424" si="187">SUM(AA417:AF417)</f>
        <v>15</v>
      </c>
      <c r="AH417" s="14">
        <f t="shared" ref="AH417:AH424" si="188">IF(AK417="False",0,-AL417)</f>
        <v>-15</v>
      </c>
      <c r="AI417" s="17">
        <v>1</v>
      </c>
      <c r="AJ417" s="47">
        <f t="shared" ref="AJ417:AJ424" si="189">(SUM(Z417,AG417,AH417))*AI417</f>
        <v>80</v>
      </c>
      <c r="AK417" s="27" t="str">
        <f t="shared" ref="AK417:AK424" si="190">IF(AND(COUNT(M417:R417)&gt;0,COUNT(F417:L417)&gt;1),"True","False")</f>
        <v>True</v>
      </c>
      <c r="AL417" s="27">
        <f>IF(AG417&gt;S417,U417,AG417)</f>
        <v>15</v>
      </c>
    </row>
    <row r="418" spans="1:38" s="24" customFormat="1">
      <c r="A418" s="13" t="s">
        <v>272</v>
      </c>
      <c r="B418" s="13" t="s">
        <v>86</v>
      </c>
      <c r="C418" s="13" t="s">
        <v>63</v>
      </c>
      <c r="D418" s="27"/>
      <c r="E418" s="13">
        <v>16</v>
      </c>
      <c r="F418" s="13">
        <v>3</v>
      </c>
      <c r="G418" s="13">
        <v>1</v>
      </c>
      <c r="H418" s="39"/>
      <c r="I418" s="39"/>
      <c r="J418" s="39"/>
      <c r="K418" s="39"/>
      <c r="L418" s="39"/>
      <c r="M418" s="39"/>
      <c r="N418" s="13">
        <v>3</v>
      </c>
      <c r="O418" s="13">
        <v>3</v>
      </c>
      <c r="P418" s="39"/>
      <c r="Q418" s="39"/>
      <c r="R418" s="39"/>
      <c r="S418" s="12">
        <f>IF(F418="",0,VLOOKUP(E418,'Points Allocation'!$B$7:$F$17,2+F418,0))</f>
        <v>60</v>
      </c>
      <c r="T418" s="12">
        <f>IF(G418="",0,VLOOKUP(E418,'Points Allocation'!$B$21:$F$31,2+G418,0))</f>
        <v>40</v>
      </c>
      <c r="U418" s="12">
        <f>IF(H418="",0,VLOOKUP(E418,'Points Allocation'!$B$35:$F$47,2+H418,0))</f>
        <v>0</v>
      </c>
      <c r="V418" s="12">
        <f>IF(I418="",0,VLOOKUP(E418,'Points Allocation'!$B$49:$F$59,2+I418,0))</f>
        <v>0</v>
      </c>
      <c r="W418" s="12">
        <f>IF(J418="",0,VLOOKUP(E418,'Points Allocation'!$B$63:$F$73,2+J418,0))</f>
        <v>0</v>
      </c>
      <c r="X418" s="12">
        <f>IF(K418="",0,VLOOKUP(E418,'Points Allocation'!$B$77:$F$87,2+K418,0))</f>
        <v>0</v>
      </c>
      <c r="Y418" s="12">
        <f>IF(L418="",0,VLOOKUP(E418,'Points Allocation'!$B$91:$F$101,2+L418,0))</f>
        <v>0</v>
      </c>
      <c r="Z418" s="36">
        <f t="shared" si="186"/>
        <v>100</v>
      </c>
      <c r="AA418" s="12">
        <f>IF(M418="",0,VLOOKUP(E418,'Points Allocation'!$I$7:$M$17,2+M418,0))</f>
        <v>0</v>
      </c>
      <c r="AB418" s="12">
        <f>IF(N418="",0,VLOOKUP(E418,'Points Allocation'!$I$21:$M$31,2+N418,0))</f>
        <v>30</v>
      </c>
      <c r="AC418" s="12">
        <f>IF(O418="",0,VLOOKUP(E418,'Points Allocation'!$I$35:$M$45,2+O418,0))</f>
        <v>35</v>
      </c>
      <c r="AD418" s="12">
        <f>IF(P418="",0,VLOOKUP(E418,'Points Allocation'!$I$49:$M$59,2+P418,0))</f>
        <v>0</v>
      </c>
      <c r="AE418" s="12">
        <f>IF(Q418="",0,VLOOKUP(E418,'Points Allocation'!$I$63:$M$73,2+Q418,0))</f>
        <v>0</v>
      </c>
      <c r="AF418" s="12">
        <f>IF(R418="",0,VLOOKUP(E418,'Points Allocation'!$I$77:$M$87,2+R418,0))</f>
        <v>0</v>
      </c>
      <c r="AG418" s="36">
        <f t="shared" si="187"/>
        <v>65</v>
      </c>
      <c r="AH418" s="14">
        <f t="shared" si="188"/>
        <v>-60</v>
      </c>
      <c r="AI418" s="17">
        <v>1</v>
      </c>
      <c r="AJ418" s="47">
        <f t="shared" si="189"/>
        <v>105</v>
      </c>
      <c r="AK418" s="27" t="str">
        <f t="shared" si="190"/>
        <v>True</v>
      </c>
      <c r="AL418" s="27">
        <f>IF(AG418&gt;S418,S418,AG418)</f>
        <v>60</v>
      </c>
    </row>
    <row r="419" spans="1:38" s="24" customFormat="1">
      <c r="A419" s="13" t="s">
        <v>194</v>
      </c>
      <c r="B419" s="13" t="s">
        <v>86</v>
      </c>
      <c r="C419" s="13" t="s">
        <v>63</v>
      </c>
      <c r="D419" s="27"/>
      <c r="E419" s="13">
        <v>16</v>
      </c>
      <c r="F419" s="13">
        <v>3</v>
      </c>
      <c r="G419" s="13">
        <v>3</v>
      </c>
      <c r="H419" s="13">
        <v>0</v>
      </c>
      <c r="I419" s="39"/>
      <c r="J419" s="39"/>
      <c r="K419" s="39"/>
      <c r="L419" s="39"/>
      <c r="M419" s="39"/>
      <c r="N419" s="39"/>
      <c r="O419" s="39"/>
      <c r="P419" s="39"/>
      <c r="Q419" s="39"/>
      <c r="R419" s="39"/>
      <c r="S419" s="12">
        <f>IF(F419="",0,VLOOKUP(E419,'Points Allocation'!$B$7:$F$17,2+F419,0))</f>
        <v>60</v>
      </c>
      <c r="T419" s="12">
        <f>IF(G419="",0,VLOOKUP(E419,'Points Allocation'!$B$21:$F$31,2+G419,0))</f>
        <v>80</v>
      </c>
      <c r="U419" s="12">
        <f>IF(H419="",0,VLOOKUP(E419,'Points Allocation'!$B$35:$F$47,2+H419,0))</f>
        <v>25</v>
      </c>
      <c r="V419" s="12">
        <f>IF(I419="",0,VLOOKUP(E419,'Points Allocation'!$B$49:$F$59,2+I419,0))</f>
        <v>0</v>
      </c>
      <c r="W419" s="12">
        <f>IF(J419="",0,VLOOKUP(E419,'Points Allocation'!$B$63:$F$73,2+J419,0))</f>
        <v>0</v>
      </c>
      <c r="X419" s="12">
        <f>IF(K419="",0,VLOOKUP(E419,'Points Allocation'!$B$77:$F$87,2+K419,0))</f>
        <v>0</v>
      </c>
      <c r="Y419" s="12">
        <f>IF(L419="",0,VLOOKUP(E419,'Points Allocation'!$B$91:$F$101,2+L419,0))</f>
        <v>0</v>
      </c>
      <c r="Z419" s="36">
        <f t="shared" si="186"/>
        <v>165</v>
      </c>
      <c r="AA419" s="12">
        <f>IF(M419="",0,VLOOKUP(E419,'Points Allocation'!$I$7:$M$17,2+M419,0))</f>
        <v>0</v>
      </c>
      <c r="AB419" s="12">
        <f>IF(N419="",0,VLOOKUP(E419,'Points Allocation'!$I$21:$M$31,2+N419,0))</f>
        <v>0</v>
      </c>
      <c r="AC419" s="12">
        <f>IF(O419="",0,VLOOKUP(E419,'Points Allocation'!$I$35:$M$45,2+O419,0))</f>
        <v>0</v>
      </c>
      <c r="AD419" s="12">
        <f>IF(P419="",0,VLOOKUP(E419,'Points Allocation'!$I$49:$M$59,2+P419,0))</f>
        <v>0</v>
      </c>
      <c r="AE419" s="12">
        <f>IF(Q419="",0,VLOOKUP(E419,'Points Allocation'!$I$63:$M$73,2+Q419,0))</f>
        <v>0</v>
      </c>
      <c r="AF419" s="12">
        <f>IF(R419="",0,VLOOKUP(E419,'Points Allocation'!$I$77:$M$87,2+R419,0))</f>
        <v>0</v>
      </c>
      <c r="AG419" s="36">
        <f t="shared" si="187"/>
        <v>0</v>
      </c>
      <c r="AH419" s="14">
        <f t="shared" si="188"/>
        <v>0</v>
      </c>
      <c r="AI419" s="17">
        <v>1</v>
      </c>
      <c r="AJ419" s="47">
        <f t="shared" si="189"/>
        <v>165</v>
      </c>
      <c r="AK419" s="27" t="str">
        <f t="shared" si="190"/>
        <v>False</v>
      </c>
      <c r="AL419" s="27">
        <f t="shared" ref="AL419:AL424" si="191">IF(AG419&gt;U419,U419,AG419)</f>
        <v>0</v>
      </c>
    </row>
    <row r="420" spans="1:38" s="24" customFormat="1">
      <c r="A420" s="13" t="s">
        <v>273</v>
      </c>
      <c r="B420" s="13" t="s">
        <v>86</v>
      </c>
      <c r="C420" s="13" t="s">
        <v>63</v>
      </c>
      <c r="D420" s="27"/>
      <c r="E420" s="13">
        <v>16</v>
      </c>
      <c r="F420" s="13">
        <v>3</v>
      </c>
      <c r="G420" s="13">
        <v>2</v>
      </c>
      <c r="H420" s="39"/>
      <c r="I420" s="39"/>
      <c r="J420" s="39"/>
      <c r="K420" s="39"/>
      <c r="L420" s="39"/>
      <c r="M420" s="39"/>
      <c r="N420" s="13">
        <v>3</v>
      </c>
      <c r="O420" s="13">
        <v>0</v>
      </c>
      <c r="P420" s="39"/>
      <c r="Q420" s="39"/>
      <c r="R420" s="39"/>
      <c r="S420" s="12">
        <f>IF(F420="",0,VLOOKUP(E420,'Points Allocation'!$B$7:$F$17,2+F420,0))</f>
        <v>60</v>
      </c>
      <c r="T420" s="12">
        <f>IF(G420="",0,VLOOKUP(E420,'Points Allocation'!$B$21:$F$31,2+G420,0))</f>
        <v>60</v>
      </c>
      <c r="U420" s="12">
        <f>IF(H420="",0,VLOOKUP(E420,'Points Allocation'!$B$35:$F$47,2+H420,0))</f>
        <v>0</v>
      </c>
      <c r="V420" s="12">
        <f>IF(I420="",0,VLOOKUP(E420,'Points Allocation'!$B$49:$F$59,2+I420,0))</f>
        <v>0</v>
      </c>
      <c r="W420" s="12">
        <f>IF(J420="",0,VLOOKUP(E420,'Points Allocation'!$B$63:$F$73,2+J420,0))</f>
        <v>0</v>
      </c>
      <c r="X420" s="12">
        <f>IF(K420="",0,VLOOKUP(E420,'Points Allocation'!$B$77:$F$87,2+K420,0))</f>
        <v>0</v>
      </c>
      <c r="Y420" s="12">
        <f>IF(L420="",0,VLOOKUP(E420,'Points Allocation'!$B$91:$F$101,2+L420,0))</f>
        <v>0</v>
      </c>
      <c r="Z420" s="36">
        <f t="shared" si="186"/>
        <v>120</v>
      </c>
      <c r="AA420" s="12">
        <f>IF(M420="",0,VLOOKUP(E420,'Points Allocation'!$I$7:$M$17,2+M420,0))</f>
        <v>0</v>
      </c>
      <c r="AB420" s="12">
        <f>IF(N420="",0,VLOOKUP(E420,'Points Allocation'!$I$21:$M$31,2+N420,0))</f>
        <v>30</v>
      </c>
      <c r="AC420" s="12">
        <f>IF(O420="",0,VLOOKUP(E420,'Points Allocation'!$I$35:$M$45,2+O420,0))</f>
        <v>20</v>
      </c>
      <c r="AD420" s="12">
        <f>IF(P420="",0,VLOOKUP(E420,'Points Allocation'!$I$49:$M$59,2+P420,0))</f>
        <v>0</v>
      </c>
      <c r="AE420" s="12">
        <f>IF(Q420="",0,VLOOKUP(E420,'Points Allocation'!$I$63:$M$73,2+Q420,0))</f>
        <v>0</v>
      </c>
      <c r="AF420" s="12">
        <f>IF(R420="",0,VLOOKUP(E420,'Points Allocation'!$I$77:$M$87,2+R420,0))</f>
        <v>0</v>
      </c>
      <c r="AG420" s="36">
        <f t="shared" si="187"/>
        <v>50</v>
      </c>
      <c r="AH420" s="14">
        <f t="shared" si="188"/>
        <v>-50</v>
      </c>
      <c r="AI420" s="17">
        <v>1</v>
      </c>
      <c r="AJ420" s="47">
        <f t="shared" si="189"/>
        <v>120</v>
      </c>
      <c r="AK420" s="27" t="str">
        <f t="shared" si="190"/>
        <v>True</v>
      </c>
      <c r="AL420" s="27">
        <f>IF(AG420&gt;S420,S420,AG420)</f>
        <v>50</v>
      </c>
    </row>
    <row r="421" spans="1:38" s="24" customFormat="1">
      <c r="A421" s="13" t="s">
        <v>220</v>
      </c>
      <c r="B421" s="13" t="s">
        <v>86</v>
      </c>
      <c r="C421" s="13" t="s">
        <v>63</v>
      </c>
      <c r="D421" s="27"/>
      <c r="E421" s="13">
        <v>16</v>
      </c>
      <c r="F421" s="13">
        <v>3</v>
      </c>
      <c r="G421" s="13">
        <v>3</v>
      </c>
      <c r="H421" s="13">
        <v>2</v>
      </c>
      <c r="I421" s="39"/>
      <c r="J421" s="39"/>
      <c r="K421" s="39"/>
      <c r="L421" s="39"/>
      <c r="M421" s="39"/>
      <c r="N421" s="39"/>
      <c r="O421" s="39"/>
      <c r="P421" s="39"/>
      <c r="Q421" s="39"/>
      <c r="R421" s="39"/>
      <c r="S421" s="12">
        <f>IF(F421="",0,VLOOKUP(E421,'Points Allocation'!$B$7:$F$17,2+F421,0))</f>
        <v>60</v>
      </c>
      <c r="T421" s="12">
        <f>IF(G421="",0,VLOOKUP(E421,'Points Allocation'!$B$21:$F$31,2+G421,0))</f>
        <v>80</v>
      </c>
      <c r="U421" s="12">
        <f>IF(H421="",0,VLOOKUP(E421,'Points Allocation'!$B$35:$F$47,2+H421,0))</f>
        <v>75</v>
      </c>
      <c r="V421" s="12">
        <f>IF(I421="",0,VLOOKUP(E421,'Points Allocation'!$B$49:$F$59,2+I421,0))</f>
        <v>0</v>
      </c>
      <c r="W421" s="12">
        <f>IF(J421="",0,VLOOKUP(E421,'Points Allocation'!$B$63:$F$73,2+J421,0))</f>
        <v>0</v>
      </c>
      <c r="X421" s="12">
        <f>IF(K421="",0,VLOOKUP(E421,'Points Allocation'!$B$77:$F$87,2+K421,0))</f>
        <v>0</v>
      </c>
      <c r="Y421" s="12">
        <f>IF(L421="",0,VLOOKUP(E421,'Points Allocation'!$B$91:$F$101,2+L421,0))</f>
        <v>0</v>
      </c>
      <c r="Z421" s="36">
        <f t="shared" si="186"/>
        <v>215</v>
      </c>
      <c r="AA421" s="12">
        <f>IF(M421="",0,VLOOKUP(E421,'Points Allocation'!$I$7:$M$17,2+M421,0))</f>
        <v>0</v>
      </c>
      <c r="AB421" s="12">
        <f>IF(N421="",0,VLOOKUP(E421,'Points Allocation'!$I$21:$M$31,2+N421,0))</f>
        <v>0</v>
      </c>
      <c r="AC421" s="12">
        <f>IF(O421="",0,VLOOKUP(E421,'Points Allocation'!$I$35:$M$45,2+O421,0))</f>
        <v>0</v>
      </c>
      <c r="AD421" s="12">
        <f>IF(P421="",0,VLOOKUP(E421,'Points Allocation'!$I$49:$M$59,2+P421,0))</f>
        <v>0</v>
      </c>
      <c r="AE421" s="12">
        <f>IF(Q421="",0,VLOOKUP(E421,'Points Allocation'!$I$63:$M$73,2+Q421,0))</f>
        <v>0</v>
      </c>
      <c r="AF421" s="12">
        <f>IF(R421="",0,VLOOKUP(E421,'Points Allocation'!$I$77:$M$87,2+R421,0))</f>
        <v>0</v>
      </c>
      <c r="AG421" s="36">
        <f t="shared" si="187"/>
        <v>0</v>
      </c>
      <c r="AH421" s="14">
        <f t="shared" si="188"/>
        <v>0</v>
      </c>
      <c r="AI421" s="17">
        <v>1</v>
      </c>
      <c r="AJ421" s="47">
        <f t="shared" si="189"/>
        <v>215</v>
      </c>
      <c r="AK421" s="27" t="str">
        <f t="shared" si="190"/>
        <v>False</v>
      </c>
      <c r="AL421" s="27">
        <f t="shared" si="191"/>
        <v>0</v>
      </c>
    </row>
    <row r="422" spans="1:38" s="24" customFormat="1">
      <c r="A422" s="13" t="s">
        <v>274</v>
      </c>
      <c r="B422" s="13" t="s">
        <v>86</v>
      </c>
      <c r="C422" s="13" t="s">
        <v>63</v>
      </c>
      <c r="D422" s="27"/>
      <c r="E422" s="13">
        <v>16</v>
      </c>
      <c r="F422" s="13">
        <v>0</v>
      </c>
      <c r="G422" s="39"/>
      <c r="H422" s="39"/>
      <c r="I422" s="39"/>
      <c r="J422" s="39"/>
      <c r="K422" s="39"/>
      <c r="L422" s="39"/>
      <c r="M422" s="39"/>
      <c r="N422" s="13">
        <v>1</v>
      </c>
      <c r="O422" s="39"/>
      <c r="P422" s="39"/>
      <c r="Q422" s="39"/>
      <c r="R422" s="39"/>
      <c r="S422" s="12">
        <f>IF(F422="",0,VLOOKUP(E422,'Points Allocation'!$B$7:$F$17,2+F422,0))</f>
        <v>15</v>
      </c>
      <c r="T422" s="12">
        <f>IF(G422="",0,VLOOKUP(E422,'Points Allocation'!$B$21:$F$31,2+G422,0))</f>
        <v>0</v>
      </c>
      <c r="U422" s="12">
        <f>IF(H422="",0,VLOOKUP(E422,'Points Allocation'!$B$35:$F$47,2+H422,0))</f>
        <v>0</v>
      </c>
      <c r="V422" s="12">
        <f>IF(I422="",0,VLOOKUP(E422,'Points Allocation'!$B$49:$F$59,2+I422,0))</f>
        <v>0</v>
      </c>
      <c r="W422" s="12">
        <f>IF(J422="",0,VLOOKUP(E422,'Points Allocation'!$B$63:$F$73,2+J422,0))</f>
        <v>0</v>
      </c>
      <c r="X422" s="12">
        <f>IF(K422="",0,VLOOKUP(E422,'Points Allocation'!$B$77:$F$87,2+K422,0))</f>
        <v>0</v>
      </c>
      <c r="Y422" s="12">
        <f>IF(L422="",0,VLOOKUP(E422,'Points Allocation'!$B$91:$F$101,2+L422,0))</f>
        <v>0</v>
      </c>
      <c r="Z422" s="36">
        <f t="shared" si="186"/>
        <v>15</v>
      </c>
      <c r="AA422" s="12">
        <f>IF(M422="",0,VLOOKUP(E422,'Points Allocation'!$I$7:$M$17,2+M422,0))</f>
        <v>0</v>
      </c>
      <c r="AB422" s="12">
        <f>IF(N422="",0,VLOOKUP(E422,'Points Allocation'!$I$21:$M$31,2+N422,0))</f>
        <v>20</v>
      </c>
      <c r="AC422" s="12">
        <f>IF(O422="",0,VLOOKUP(E422,'Points Allocation'!$I$35:$M$45,2+O422,0))</f>
        <v>0</v>
      </c>
      <c r="AD422" s="12">
        <f>IF(P422="",0,VLOOKUP(E422,'Points Allocation'!$I$49:$M$59,2+P422,0))</f>
        <v>0</v>
      </c>
      <c r="AE422" s="12">
        <f>IF(Q422="",0,VLOOKUP(E422,'Points Allocation'!$I$63:$M$73,2+Q422,0))</f>
        <v>0</v>
      </c>
      <c r="AF422" s="12">
        <f>IF(R422="",0,VLOOKUP(E422,'Points Allocation'!$I$77:$M$87,2+R422,0))</f>
        <v>0</v>
      </c>
      <c r="AG422" s="36">
        <f t="shared" si="187"/>
        <v>20</v>
      </c>
      <c r="AH422" s="14">
        <f t="shared" si="188"/>
        <v>0</v>
      </c>
      <c r="AI422" s="17">
        <v>1</v>
      </c>
      <c r="AJ422" s="47">
        <f t="shared" si="189"/>
        <v>35</v>
      </c>
      <c r="AK422" s="27" t="str">
        <f t="shared" si="190"/>
        <v>False</v>
      </c>
      <c r="AL422" s="27">
        <f t="shared" si="191"/>
        <v>0</v>
      </c>
    </row>
    <row r="423" spans="1:38" s="24" customFormat="1">
      <c r="A423" s="13" t="s">
        <v>221</v>
      </c>
      <c r="B423" s="13" t="s">
        <v>86</v>
      </c>
      <c r="C423" s="13" t="s">
        <v>63</v>
      </c>
      <c r="D423" s="27"/>
      <c r="E423" s="13">
        <v>16</v>
      </c>
      <c r="F423" s="13">
        <v>3</v>
      </c>
      <c r="G423" s="13">
        <v>0</v>
      </c>
      <c r="H423" s="39"/>
      <c r="I423" s="39"/>
      <c r="J423" s="39"/>
      <c r="K423" s="39"/>
      <c r="L423" s="39"/>
      <c r="M423" s="39"/>
      <c r="N423" s="39"/>
      <c r="O423" s="39"/>
      <c r="P423" s="39"/>
      <c r="Q423" s="39"/>
      <c r="R423" s="39"/>
      <c r="S423" s="12">
        <f>IF(F423="",0,VLOOKUP(E423,'Points Allocation'!$B$7:$F$17,2+F423,0))</f>
        <v>60</v>
      </c>
      <c r="T423" s="12">
        <f>IF(G423="",0,VLOOKUP(E423,'Points Allocation'!$B$21:$F$31,2+G423,0))</f>
        <v>20</v>
      </c>
      <c r="U423" s="12">
        <f>IF(H423="",0,VLOOKUP(E423,'Points Allocation'!$B$35:$F$47,2+H423,0))</f>
        <v>0</v>
      </c>
      <c r="V423" s="12">
        <f>IF(I423="",0,VLOOKUP(E423,'Points Allocation'!$B$49:$F$59,2+I423,0))</f>
        <v>0</v>
      </c>
      <c r="W423" s="12">
        <f>IF(J423="",0,VLOOKUP(E423,'Points Allocation'!$B$63:$F$73,2+J423,0))</f>
        <v>0</v>
      </c>
      <c r="X423" s="12">
        <f>IF(K423="",0,VLOOKUP(E423,'Points Allocation'!$B$77:$F$87,2+K423,0))</f>
        <v>0</v>
      </c>
      <c r="Y423" s="12">
        <f>IF(L423="",0,VLOOKUP(E423,'Points Allocation'!$B$91:$F$101,2+L423,0))</f>
        <v>0</v>
      </c>
      <c r="Z423" s="36">
        <f t="shared" si="186"/>
        <v>80</v>
      </c>
      <c r="AA423" s="12">
        <f>IF(M423="",0,VLOOKUP(E423,'Points Allocation'!$I$7:$M$17,2+M423,0))</f>
        <v>0</v>
      </c>
      <c r="AB423" s="12">
        <f>IF(N423="",0,VLOOKUP(E423,'Points Allocation'!$I$21:$M$31,2+N423,0))</f>
        <v>0</v>
      </c>
      <c r="AC423" s="12">
        <f>IF(O423="",0,VLOOKUP(E423,'Points Allocation'!$I$35:$M$45,2+O423,0))</f>
        <v>0</v>
      </c>
      <c r="AD423" s="12">
        <f>IF(P423="",0,VLOOKUP(E423,'Points Allocation'!$I$49:$M$59,2+P423,0))</f>
        <v>0</v>
      </c>
      <c r="AE423" s="12">
        <f>IF(Q423="",0,VLOOKUP(E423,'Points Allocation'!$I$63:$M$73,2+Q423,0))</f>
        <v>0</v>
      </c>
      <c r="AF423" s="12">
        <f>IF(R423="",0,VLOOKUP(E423,'Points Allocation'!$I$77:$M$87,2+R423,0))</f>
        <v>0</v>
      </c>
      <c r="AG423" s="36">
        <f t="shared" si="187"/>
        <v>0</v>
      </c>
      <c r="AH423" s="14">
        <f t="shared" si="188"/>
        <v>0</v>
      </c>
      <c r="AI423" s="17">
        <v>1</v>
      </c>
      <c r="AJ423" s="47">
        <f t="shared" si="189"/>
        <v>80</v>
      </c>
      <c r="AK423" s="27" t="str">
        <f t="shared" si="190"/>
        <v>False</v>
      </c>
      <c r="AL423" s="27">
        <f t="shared" si="191"/>
        <v>0</v>
      </c>
    </row>
    <row r="424" spans="1:38" s="24" customFormat="1">
      <c r="A424" s="13" t="s">
        <v>275</v>
      </c>
      <c r="B424" s="13" t="s">
        <v>86</v>
      </c>
      <c r="C424" s="13" t="s">
        <v>63</v>
      </c>
      <c r="D424" s="27"/>
      <c r="E424" s="13">
        <v>16</v>
      </c>
      <c r="F424" s="13">
        <v>3</v>
      </c>
      <c r="G424" s="13">
        <v>3</v>
      </c>
      <c r="H424" s="13">
        <v>3</v>
      </c>
      <c r="I424" s="13">
        <v>3</v>
      </c>
      <c r="J424" s="39"/>
      <c r="K424" s="39"/>
      <c r="L424" s="39"/>
      <c r="M424" s="39"/>
      <c r="N424" s="39"/>
      <c r="O424" s="39"/>
      <c r="P424" s="39"/>
      <c r="Q424" s="39"/>
      <c r="R424" s="39"/>
      <c r="S424" s="12">
        <f>IF(F424="",0,VLOOKUP(E424,'Points Allocation'!$B$7:$F$17,2+F424,0))</f>
        <v>60</v>
      </c>
      <c r="T424" s="12">
        <f>IF(G424="",0,VLOOKUP(E424,'Points Allocation'!$B$21:$F$31,2+G424,0))</f>
        <v>80</v>
      </c>
      <c r="U424" s="12">
        <f>IF(H424="",0,VLOOKUP(E424,'Points Allocation'!$B$35:$F$47,2+H424,0))</f>
        <v>100</v>
      </c>
      <c r="V424" s="12">
        <f>IF(I424="",0,VLOOKUP(E424,'Points Allocation'!$B$49:$F$59,2+I424,0))</f>
        <v>120</v>
      </c>
      <c r="W424" s="12">
        <f>IF(J424="",0,VLOOKUP(E424,'Points Allocation'!$B$63:$F$73,2+J424,0))</f>
        <v>0</v>
      </c>
      <c r="X424" s="12">
        <f>IF(K424="",0,VLOOKUP(E424,'Points Allocation'!$B$77:$F$87,2+K424,0))</f>
        <v>0</v>
      </c>
      <c r="Y424" s="12">
        <f>IF(L424="",0,VLOOKUP(E424,'Points Allocation'!$B$91:$F$101,2+L424,0))</f>
        <v>0</v>
      </c>
      <c r="Z424" s="36">
        <f t="shared" si="186"/>
        <v>360</v>
      </c>
      <c r="AA424" s="12">
        <f>IF(M424="",0,VLOOKUP(E424,'Points Allocation'!$I$7:$M$17,2+M424,0))</f>
        <v>0</v>
      </c>
      <c r="AB424" s="12">
        <f>IF(N424="",0,VLOOKUP(E424,'Points Allocation'!$I$21:$M$31,2+N424,0))</f>
        <v>0</v>
      </c>
      <c r="AC424" s="12">
        <f>IF(O424="",0,VLOOKUP(E424,'Points Allocation'!$I$35:$M$45,2+O424,0))</f>
        <v>0</v>
      </c>
      <c r="AD424" s="12">
        <f>IF(P424="",0,VLOOKUP(E424,'Points Allocation'!$I$49:$M$59,2+P424,0))</f>
        <v>0</v>
      </c>
      <c r="AE424" s="12">
        <f>IF(Q424="",0,VLOOKUP(E424,'Points Allocation'!$I$63:$M$73,2+Q424,0))</f>
        <v>0</v>
      </c>
      <c r="AF424" s="12">
        <f>IF(R424="",0,VLOOKUP(E424,'Points Allocation'!$I$77:$M$87,2+R424,0))</f>
        <v>0</v>
      </c>
      <c r="AG424" s="36">
        <f t="shared" si="187"/>
        <v>0</v>
      </c>
      <c r="AH424" s="14">
        <f t="shared" si="188"/>
        <v>0</v>
      </c>
      <c r="AI424" s="17">
        <v>1</v>
      </c>
      <c r="AJ424" s="47">
        <f t="shared" si="189"/>
        <v>360</v>
      </c>
      <c r="AK424" s="27" t="str">
        <f t="shared" si="190"/>
        <v>False</v>
      </c>
      <c r="AL424" s="27">
        <f t="shared" si="191"/>
        <v>0</v>
      </c>
    </row>
    <row r="425" spans="1:38" s="24" customFormat="1">
      <c r="A425" s="13" t="s">
        <v>193</v>
      </c>
      <c r="B425" s="13" t="s">
        <v>159</v>
      </c>
      <c r="C425" s="13" t="s">
        <v>63</v>
      </c>
      <c r="D425" s="27"/>
      <c r="E425" s="13">
        <v>8</v>
      </c>
      <c r="F425" s="13">
        <v>3</v>
      </c>
      <c r="G425" s="13">
        <v>3</v>
      </c>
      <c r="H425" s="13">
        <v>3</v>
      </c>
      <c r="I425" s="39"/>
      <c r="J425" s="39"/>
      <c r="K425" s="39"/>
      <c r="L425" s="39"/>
      <c r="M425" s="39"/>
      <c r="N425" s="39"/>
      <c r="O425" s="39"/>
      <c r="P425" s="39"/>
      <c r="Q425" s="39"/>
      <c r="R425" s="39"/>
      <c r="S425" s="12">
        <f>IF(F425="",0,VLOOKUP(E425,'Points Allocation'!$B$7:$F$17,2+F425,0))</f>
        <v>80</v>
      </c>
      <c r="T425" s="12">
        <f>IF(G425="",0,VLOOKUP(E425,'Points Allocation'!$B$21:$F$31,2+G425,0))</f>
        <v>100</v>
      </c>
      <c r="U425" s="12">
        <f>IF(H425="",0,VLOOKUP(E425,'Points Allocation'!$B$35:$F$47,2+H425,0))</f>
        <v>120</v>
      </c>
      <c r="V425" s="12">
        <f>IF(I425="",0,VLOOKUP(E425,'Points Allocation'!$B$49:$F$59,2+I425,0))</f>
        <v>0</v>
      </c>
      <c r="W425" s="12">
        <f>IF(J425="",0,VLOOKUP(E425,'Points Allocation'!$B$63:$F$73,2+J425,0))</f>
        <v>0</v>
      </c>
      <c r="X425" s="12">
        <f>IF(K425="",0,VLOOKUP(E425,'Points Allocation'!$B$77:$F$87,2+K425,0))</f>
        <v>0</v>
      </c>
      <c r="Y425" s="12">
        <f>IF(L425="",0,VLOOKUP(E425,'Points Allocation'!$B$91:$F$101,2+L425,0))</f>
        <v>0</v>
      </c>
      <c r="Z425" s="36">
        <f t="shared" ref="Z425" si="192">SUM(S425:Y425)</f>
        <v>300</v>
      </c>
      <c r="AA425" s="12">
        <f>IF(M425="",0,VLOOKUP(E425,'Points Allocation'!$I$7:$M$17,2+M425,0))</f>
        <v>0</v>
      </c>
      <c r="AB425" s="12">
        <f>IF(N425="",0,VLOOKUP(E425,'Points Allocation'!$I$21:$M$31,2+N425,0))</f>
        <v>0</v>
      </c>
      <c r="AC425" s="12">
        <f>IF(O425="",0,VLOOKUP(E425,'Points Allocation'!$I$35:$M$45,2+O425,0))</f>
        <v>0</v>
      </c>
      <c r="AD425" s="12">
        <f>IF(P425="",0,VLOOKUP(E425,'Points Allocation'!$I$49:$M$59,2+P425,0))</f>
        <v>0</v>
      </c>
      <c r="AE425" s="12">
        <f>IF(Q425="",0,VLOOKUP(E425,'Points Allocation'!$I$63:$M$73,2+Q425,0))</f>
        <v>0</v>
      </c>
      <c r="AF425" s="12">
        <f>IF(R425="",0,VLOOKUP(E425,'Points Allocation'!$I$77:$M$87,2+R425,0))</f>
        <v>0</v>
      </c>
      <c r="AG425" s="36">
        <f t="shared" ref="AG425" si="193">SUM(AA425:AF425)</f>
        <v>0</v>
      </c>
      <c r="AH425" s="14">
        <f t="shared" ref="AH425" si="194">IF(AK425="False",0,-AL425)</f>
        <v>0</v>
      </c>
      <c r="AI425" s="17">
        <v>1</v>
      </c>
      <c r="AJ425" s="47">
        <f t="shared" ref="AJ425" si="195">(SUM(Z425,AG425,AH425))*AI425</f>
        <v>300</v>
      </c>
      <c r="AK425" s="27" t="str">
        <f t="shared" ref="AK425" si="196">IF(AND(COUNT(M425:R425)&gt;0,COUNT(F425:L425)&gt;1),"True","False")</f>
        <v>False</v>
      </c>
      <c r="AL425" s="27">
        <f t="shared" ref="AL425" si="197">IF(AG425&gt;U425,U425,AG425)</f>
        <v>0</v>
      </c>
    </row>
    <row r="426" spans="1:38" s="24" customFormat="1">
      <c r="A426" s="13" t="s">
        <v>276</v>
      </c>
      <c r="B426" s="13" t="s">
        <v>159</v>
      </c>
      <c r="C426" s="13" t="s">
        <v>63</v>
      </c>
      <c r="D426" s="27"/>
      <c r="E426" s="13">
        <v>8</v>
      </c>
      <c r="F426" s="13">
        <v>1</v>
      </c>
      <c r="G426" s="39"/>
      <c r="H426" s="39"/>
      <c r="I426" s="39"/>
      <c r="J426" s="39"/>
      <c r="K426" s="39"/>
      <c r="L426" s="39"/>
      <c r="M426" s="39"/>
      <c r="N426" s="13">
        <v>0</v>
      </c>
      <c r="O426" s="39"/>
      <c r="P426" s="39"/>
      <c r="Q426" s="39"/>
      <c r="R426" s="39"/>
      <c r="S426" s="12">
        <f>IF(F426="",0,VLOOKUP(E426,'Points Allocation'!$B$7:$F$17,2+F426,0))</f>
        <v>40</v>
      </c>
      <c r="T426" s="12">
        <f>IF(G426="",0,VLOOKUP(E426,'Points Allocation'!$B$21:$F$31,2+G426,0))</f>
        <v>0</v>
      </c>
      <c r="U426" s="12">
        <f>IF(H426="",0,VLOOKUP(E426,'Points Allocation'!$B$35:$F$47,2+H426,0))</f>
        <v>0</v>
      </c>
      <c r="V426" s="12">
        <f>IF(I426="",0,VLOOKUP(E426,'Points Allocation'!$B$49:$F$59,2+I426,0))</f>
        <v>0</v>
      </c>
      <c r="W426" s="12">
        <f>IF(J426="",0,VLOOKUP(E426,'Points Allocation'!$B$63:$F$73,2+J426,0))</f>
        <v>0</v>
      </c>
      <c r="X426" s="12">
        <f>IF(K426="",0,VLOOKUP(E426,'Points Allocation'!$B$77:$F$87,2+K426,0))</f>
        <v>0</v>
      </c>
      <c r="Y426" s="12">
        <f>IF(L426="",0,VLOOKUP(E426,'Points Allocation'!$B$91:$F$101,2+L426,0))</f>
        <v>0</v>
      </c>
      <c r="Z426" s="36">
        <f t="shared" ref="Z426:Z431" si="198">SUM(S426:Y426)</f>
        <v>40</v>
      </c>
      <c r="AA426" s="12">
        <f>IF(M426="",0,VLOOKUP(E426,'Points Allocation'!$I$7:$M$17,2+M426,0))</f>
        <v>0</v>
      </c>
      <c r="AB426" s="12">
        <f>IF(N426="",0,VLOOKUP(E426,'Points Allocation'!$I$21:$M$31,2+N426,0))</f>
        <v>20</v>
      </c>
      <c r="AC426" s="12">
        <f>IF(O426="",0,VLOOKUP(E426,'Points Allocation'!$I$35:$M$45,2+O426,0))</f>
        <v>0</v>
      </c>
      <c r="AD426" s="12">
        <f>IF(P426="",0,VLOOKUP(E426,'Points Allocation'!$I$49:$M$59,2+P426,0))</f>
        <v>0</v>
      </c>
      <c r="AE426" s="12">
        <f>IF(Q426="",0,VLOOKUP(E426,'Points Allocation'!$I$63:$M$73,2+Q426,0))</f>
        <v>0</v>
      </c>
      <c r="AF426" s="12">
        <f>IF(R426="",0,VLOOKUP(E426,'Points Allocation'!$I$77:$M$87,2+R426,0))</f>
        <v>0</v>
      </c>
      <c r="AG426" s="36">
        <f t="shared" ref="AG426:AG431" si="199">SUM(AA426:AF426)</f>
        <v>20</v>
      </c>
      <c r="AH426" s="14">
        <f t="shared" ref="AH426:AH431" si="200">IF(AK426="False",0,-AL426)</f>
        <v>0</v>
      </c>
      <c r="AI426" s="17">
        <v>1</v>
      </c>
      <c r="AJ426" s="47">
        <f t="shared" ref="AJ426:AJ431" si="201">(SUM(Z426,AG426,AH426))*AI426</f>
        <v>60</v>
      </c>
      <c r="AK426" s="27" t="str">
        <f t="shared" ref="AK426:AK431" si="202">IF(AND(COUNT(M426:R426)&gt;0,COUNT(F426:L426)&gt;1),"True","False")</f>
        <v>False</v>
      </c>
      <c r="AL426" s="27">
        <f t="shared" ref="AL426:AL431" si="203">IF(AG426&gt;U426,U426,AG426)</f>
        <v>0</v>
      </c>
    </row>
    <row r="427" spans="1:38" s="24" customFormat="1">
      <c r="A427" s="13" t="s">
        <v>195</v>
      </c>
      <c r="B427" s="13" t="s">
        <v>159</v>
      </c>
      <c r="C427" s="13" t="s">
        <v>63</v>
      </c>
      <c r="D427" s="27"/>
      <c r="E427" s="13">
        <v>8</v>
      </c>
      <c r="F427" s="13">
        <v>3</v>
      </c>
      <c r="G427" s="13">
        <v>0</v>
      </c>
      <c r="H427" s="39"/>
      <c r="I427" s="39"/>
      <c r="J427" s="39"/>
      <c r="K427" s="39"/>
      <c r="L427" s="39"/>
      <c r="M427" s="39"/>
      <c r="N427" s="39"/>
      <c r="O427" s="39"/>
      <c r="P427" s="39"/>
      <c r="Q427" s="39"/>
      <c r="R427" s="39"/>
      <c r="S427" s="12">
        <f>IF(F427="",0,VLOOKUP(E427,'Points Allocation'!$B$7:$F$17,2+F427,0))</f>
        <v>80</v>
      </c>
      <c r="T427" s="12">
        <f>IF(G427="",0,VLOOKUP(E427,'Points Allocation'!$B$21:$F$31,2+G427,0))</f>
        <v>25</v>
      </c>
      <c r="U427" s="12">
        <f>IF(H427="",0,VLOOKUP(E427,'Points Allocation'!$B$35:$F$47,2+H427,0))</f>
        <v>0</v>
      </c>
      <c r="V427" s="12">
        <f>IF(I427="",0,VLOOKUP(E427,'Points Allocation'!$B$49:$F$59,2+I427,0))</f>
        <v>0</v>
      </c>
      <c r="W427" s="12">
        <f>IF(J427="",0,VLOOKUP(E427,'Points Allocation'!$B$63:$F$73,2+J427,0))</f>
        <v>0</v>
      </c>
      <c r="X427" s="12">
        <f>IF(K427="",0,VLOOKUP(E427,'Points Allocation'!$B$77:$F$87,2+K427,0))</f>
        <v>0</v>
      </c>
      <c r="Y427" s="12">
        <f>IF(L427="",0,VLOOKUP(E427,'Points Allocation'!$B$91:$F$101,2+L427,0))</f>
        <v>0</v>
      </c>
      <c r="Z427" s="36">
        <f t="shared" si="198"/>
        <v>105</v>
      </c>
      <c r="AA427" s="12">
        <f>IF(M427="",0,VLOOKUP(E427,'Points Allocation'!$I$7:$M$17,2+M427,0))</f>
        <v>0</v>
      </c>
      <c r="AB427" s="12">
        <f>IF(N427="",0,VLOOKUP(E427,'Points Allocation'!$I$21:$M$31,2+N427,0))</f>
        <v>0</v>
      </c>
      <c r="AC427" s="12">
        <f>IF(O427="",0,VLOOKUP(E427,'Points Allocation'!$I$35:$M$45,2+O427,0))</f>
        <v>0</v>
      </c>
      <c r="AD427" s="12">
        <f>IF(P427="",0,VLOOKUP(E427,'Points Allocation'!$I$49:$M$59,2+P427,0))</f>
        <v>0</v>
      </c>
      <c r="AE427" s="12">
        <f>IF(Q427="",0,VLOOKUP(E427,'Points Allocation'!$I$63:$M$73,2+Q427,0))</f>
        <v>0</v>
      </c>
      <c r="AF427" s="12">
        <f>IF(R427="",0,VLOOKUP(E427,'Points Allocation'!$I$77:$M$87,2+R427,0))</f>
        <v>0</v>
      </c>
      <c r="AG427" s="36">
        <f t="shared" si="199"/>
        <v>0</v>
      </c>
      <c r="AH427" s="14">
        <f t="shared" si="200"/>
        <v>0</v>
      </c>
      <c r="AI427" s="17">
        <v>1</v>
      </c>
      <c r="AJ427" s="47">
        <f t="shared" si="201"/>
        <v>105</v>
      </c>
      <c r="AK427" s="27" t="str">
        <f t="shared" si="202"/>
        <v>False</v>
      </c>
      <c r="AL427" s="27">
        <f t="shared" si="203"/>
        <v>0</v>
      </c>
    </row>
    <row r="428" spans="1:38" s="24" customFormat="1">
      <c r="A428" s="13" t="s">
        <v>223</v>
      </c>
      <c r="B428" s="13" t="s">
        <v>159</v>
      </c>
      <c r="C428" s="13" t="s">
        <v>63</v>
      </c>
      <c r="D428" s="27"/>
      <c r="E428" s="13">
        <v>8</v>
      </c>
      <c r="F428" s="13">
        <v>3</v>
      </c>
      <c r="G428" s="13">
        <v>3</v>
      </c>
      <c r="H428" s="13">
        <v>0</v>
      </c>
      <c r="I428" s="39"/>
      <c r="J428" s="39"/>
      <c r="K428" s="39"/>
      <c r="L428" s="39"/>
      <c r="M428" s="39"/>
      <c r="N428" s="39"/>
      <c r="O428" s="39"/>
      <c r="P428" s="39"/>
      <c r="Q428" s="39"/>
      <c r="R428" s="39"/>
      <c r="S428" s="12">
        <f>IF(F428="",0,VLOOKUP(E428,'Points Allocation'!$B$7:$F$17,2+F428,0))</f>
        <v>80</v>
      </c>
      <c r="T428" s="12">
        <f>IF(G428="",0,VLOOKUP(E428,'Points Allocation'!$B$21:$F$31,2+G428,0))</f>
        <v>100</v>
      </c>
      <c r="U428" s="12">
        <f>IF(H428="",0,VLOOKUP(E428,'Points Allocation'!$B$35:$F$47,2+H428,0))</f>
        <v>30</v>
      </c>
      <c r="V428" s="12">
        <f>IF(I428="",0,VLOOKUP(E428,'Points Allocation'!$B$49:$F$59,2+I428,0))</f>
        <v>0</v>
      </c>
      <c r="W428" s="12">
        <f>IF(J428="",0,VLOOKUP(E428,'Points Allocation'!$B$63:$F$73,2+J428,0))</f>
        <v>0</v>
      </c>
      <c r="X428" s="12">
        <f>IF(K428="",0,VLOOKUP(E428,'Points Allocation'!$B$77:$F$87,2+K428,0))</f>
        <v>0</v>
      </c>
      <c r="Y428" s="12">
        <f>IF(L428="",0,VLOOKUP(E428,'Points Allocation'!$B$91:$F$101,2+L428,0))</f>
        <v>0</v>
      </c>
      <c r="Z428" s="36">
        <f t="shared" si="198"/>
        <v>210</v>
      </c>
      <c r="AA428" s="12">
        <f>IF(M428="",0,VLOOKUP(E428,'Points Allocation'!$I$7:$M$17,2+M428,0))</f>
        <v>0</v>
      </c>
      <c r="AB428" s="12">
        <f>IF(N428="",0,VLOOKUP(E428,'Points Allocation'!$I$21:$M$31,2+N428,0))</f>
        <v>0</v>
      </c>
      <c r="AC428" s="12">
        <f>IF(O428="",0,VLOOKUP(E428,'Points Allocation'!$I$35:$M$45,2+O428,0))</f>
        <v>0</v>
      </c>
      <c r="AD428" s="12">
        <f>IF(P428="",0,VLOOKUP(E428,'Points Allocation'!$I$49:$M$59,2+P428,0))</f>
        <v>0</v>
      </c>
      <c r="AE428" s="12">
        <f>IF(Q428="",0,VLOOKUP(E428,'Points Allocation'!$I$63:$M$73,2+Q428,0))</f>
        <v>0</v>
      </c>
      <c r="AF428" s="12">
        <f>IF(R428="",0,VLOOKUP(E428,'Points Allocation'!$I$77:$M$87,2+R428,0))</f>
        <v>0</v>
      </c>
      <c r="AG428" s="36">
        <f t="shared" si="199"/>
        <v>0</v>
      </c>
      <c r="AH428" s="14">
        <f t="shared" si="200"/>
        <v>0</v>
      </c>
      <c r="AI428" s="17">
        <v>1</v>
      </c>
      <c r="AJ428" s="47">
        <f t="shared" si="201"/>
        <v>210</v>
      </c>
      <c r="AK428" s="27" t="str">
        <f t="shared" si="202"/>
        <v>False</v>
      </c>
      <c r="AL428" s="27">
        <f t="shared" si="203"/>
        <v>0</v>
      </c>
    </row>
    <row r="429" spans="1:38" s="24" customFormat="1">
      <c r="A429" s="13" t="s">
        <v>277</v>
      </c>
      <c r="B429" s="13" t="s">
        <v>159</v>
      </c>
      <c r="C429" s="13" t="s">
        <v>63</v>
      </c>
      <c r="D429" s="27"/>
      <c r="E429" s="13">
        <v>8</v>
      </c>
      <c r="F429" s="13">
        <v>0</v>
      </c>
      <c r="G429" s="39"/>
      <c r="H429" s="39"/>
      <c r="I429" s="39"/>
      <c r="J429" s="39"/>
      <c r="K429" s="39"/>
      <c r="L429" s="39"/>
      <c r="M429" s="39"/>
      <c r="N429" s="39"/>
      <c r="O429" s="39"/>
      <c r="P429" s="39"/>
      <c r="Q429" s="39"/>
      <c r="R429" s="39"/>
      <c r="S429" s="12">
        <f>IF(F429="",0,VLOOKUP(E429,'Points Allocation'!$B$7:$F$17,2+F429,0))</f>
        <v>20</v>
      </c>
      <c r="T429" s="12">
        <f>IF(G429="",0,VLOOKUP(E429,'Points Allocation'!$B$21:$F$31,2+G429,0))</f>
        <v>0</v>
      </c>
      <c r="U429" s="12">
        <f>IF(H429="",0,VLOOKUP(E429,'Points Allocation'!$B$35:$F$47,2+H429,0))</f>
        <v>0</v>
      </c>
      <c r="V429" s="12">
        <f>IF(I429="",0,VLOOKUP(E429,'Points Allocation'!$B$49:$F$59,2+I429,0))</f>
        <v>0</v>
      </c>
      <c r="W429" s="12">
        <f>IF(J429="",0,VLOOKUP(E429,'Points Allocation'!$B$63:$F$73,2+J429,0))</f>
        <v>0</v>
      </c>
      <c r="X429" s="12">
        <f>IF(K429="",0,VLOOKUP(E429,'Points Allocation'!$B$77:$F$87,2+K429,0))</f>
        <v>0</v>
      </c>
      <c r="Y429" s="12">
        <f>IF(L429="",0,VLOOKUP(E429,'Points Allocation'!$B$91:$F$101,2+L429,0))</f>
        <v>0</v>
      </c>
      <c r="Z429" s="36">
        <f t="shared" si="198"/>
        <v>20</v>
      </c>
      <c r="AA429" s="12">
        <f>IF(M429="",0,VLOOKUP(E429,'Points Allocation'!$I$7:$M$17,2+M429,0))</f>
        <v>0</v>
      </c>
      <c r="AB429" s="12">
        <f>IF(N429="",0,VLOOKUP(E429,'Points Allocation'!$I$21:$M$31,2+N429,0))</f>
        <v>0</v>
      </c>
      <c r="AC429" s="12">
        <f>IF(O429="",0,VLOOKUP(E429,'Points Allocation'!$I$35:$M$45,2+O429,0))</f>
        <v>0</v>
      </c>
      <c r="AD429" s="12">
        <f>IF(P429="",0,VLOOKUP(E429,'Points Allocation'!$I$49:$M$59,2+P429,0))</f>
        <v>0</v>
      </c>
      <c r="AE429" s="12">
        <f>IF(Q429="",0,VLOOKUP(E429,'Points Allocation'!$I$63:$M$73,2+Q429,0))</f>
        <v>0</v>
      </c>
      <c r="AF429" s="12">
        <f>IF(R429="",0,VLOOKUP(E429,'Points Allocation'!$I$77:$M$87,2+R429,0))</f>
        <v>0</v>
      </c>
      <c r="AG429" s="36">
        <f t="shared" si="199"/>
        <v>0</v>
      </c>
      <c r="AH429" s="14">
        <f t="shared" si="200"/>
        <v>0</v>
      </c>
      <c r="AI429" s="17">
        <v>1</v>
      </c>
      <c r="AJ429" s="47">
        <f t="shared" si="201"/>
        <v>20</v>
      </c>
      <c r="AK429" s="27" t="str">
        <f t="shared" si="202"/>
        <v>False</v>
      </c>
      <c r="AL429" s="27">
        <f t="shared" si="203"/>
        <v>0</v>
      </c>
    </row>
    <row r="430" spans="1:38" s="24" customFormat="1">
      <c r="A430" s="13" t="s">
        <v>278</v>
      </c>
      <c r="B430" s="13" t="s">
        <v>159</v>
      </c>
      <c r="C430" s="13" t="s">
        <v>63</v>
      </c>
      <c r="D430" s="27"/>
      <c r="E430" s="13">
        <v>8</v>
      </c>
      <c r="F430" s="13">
        <v>0</v>
      </c>
      <c r="G430" s="39"/>
      <c r="H430" s="39"/>
      <c r="I430" s="39"/>
      <c r="J430" s="39"/>
      <c r="K430" s="39"/>
      <c r="L430" s="39"/>
      <c r="M430" s="39"/>
      <c r="N430" s="13">
        <v>3</v>
      </c>
      <c r="O430" s="39"/>
      <c r="P430" s="39"/>
      <c r="Q430" s="39"/>
      <c r="R430" s="39"/>
      <c r="S430" s="12">
        <f>IF(F430="",0,VLOOKUP(E430,'Points Allocation'!$B$7:$F$17,2+F430,0))</f>
        <v>20</v>
      </c>
      <c r="T430" s="12">
        <f>IF(G430="",0,VLOOKUP(E430,'Points Allocation'!$B$21:$F$31,2+G430,0))</f>
        <v>0</v>
      </c>
      <c r="U430" s="12">
        <f>IF(H430="",0,VLOOKUP(E430,'Points Allocation'!$B$35:$F$47,2+H430,0))</f>
        <v>0</v>
      </c>
      <c r="V430" s="12">
        <f>IF(I430="",0,VLOOKUP(E430,'Points Allocation'!$B$49:$F$59,2+I430,0))</f>
        <v>0</v>
      </c>
      <c r="W430" s="12">
        <f>IF(J430="",0,VLOOKUP(E430,'Points Allocation'!$B$63:$F$73,2+J430,0))</f>
        <v>0</v>
      </c>
      <c r="X430" s="12">
        <f>IF(K430="",0,VLOOKUP(E430,'Points Allocation'!$B$77:$F$87,2+K430,0))</f>
        <v>0</v>
      </c>
      <c r="Y430" s="12">
        <f>IF(L430="",0,VLOOKUP(E430,'Points Allocation'!$B$91:$F$101,2+L430,0))</f>
        <v>0</v>
      </c>
      <c r="Z430" s="36">
        <f t="shared" si="198"/>
        <v>20</v>
      </c>
      <c r="AA430" s="12">
        <f>IF(M430="",0,VLOOKUP(E430,'Points Allocation'!$I$7:$M$17,2+M430,0))</f>
        <v>0</v>
      </c>
      <c r="AB430" s="12">
        <f>IF(N430="",0,VLOOKUP(E430,'Points Allocation'!$I$21:$M$31,2+N430,0))</f>
        <v>35</v>
      </c>
      <c r="AC430" s="12">
        <f>IF(O430="",0,VLOOKUP(E430,'Points Allocation'!$I$35:$M$45,2+O430,0))</f>
        <v>0</v>
      </c>
      <c r="AD430" s="12">
        <f>IF(P430="",0,VLOOKUP(E430,'Points Allocation'!$I$49:$M$59,2+P430,0))</f>
        <v>0</v>
      </c>
      <c r="AE430" s="12">
        <f>IF(Q430="",0,VLOOKUP(E430,'Points Allocation'!$I$63:$M$73,2+Q430,0))</f>
        <v>0</v>
      </c>
      <c r="AF430" s="12">
        <f>IF(R430="",0,VLOOKUP(E430,'Points Allocation'!$I$77:$M$87,2+R430,0))</f>
        <v>0</v>
      </c>
      <c r="AG430" s="36">
        <f t="shared" si="199"/>
        <v>35</v>
      </c>
      <c r="AH430" s="14">
        <f t="shared" si="200"/>
        <v>0</v>
      </c>
      <c r="AI430" s="17">
        <v>1</v>
      </c>
      <c r="AJ430" s="47">
        <f t="shared" si="201"/>
        <v>55</v>
      </c>
      <c r="AK430" s="27" t="str">
        <f t="shared" si="202"/>
        <v>False</v>
      </c>
      <c r="AL430" s="27">
        <f t="shared" si="203"/>
        <v>0</v>
      </c>
    </row>
    <row r="431" spans="1:38" s="24" customFormat="1">
      <c r="A431" s="13" t="s">
        <v>264</v>
      </c>
      <c r="B431" s="13" t="s">
        <v>159</v>
      </c>
      <c r="C431" s="13" t="s">
        <v>63</v>
      </c>
      <c r="D431" s="27"/>
      <c r="E431" s="13">
        <v>8</v>
      </c>
      <c r="F431" s="13">
        <v>3</v>
      </c>
      <c r="G431" s="13">
        <v>0</v>
      </c>
      <c r="H431" s="39"/>
      <c r="I431" s="39"/>
      <c r="J431" s="39"/>
      <c r="K431" s="39"/>
      <c r="L431" s="39"/>
      <c r="M431" s="39"/>
      <c r="N431" s="39"/>
      <c r="O431" s="39"/>
      <c r="P431" s="39"/>
      <c r="Q431" s="39"/>
      <c r="R431" s="39"/>
      <c r="S431" s="12">
        <f>IF(F431="",0,VLOOKUP(E431,'Points Allocation'!$B$7:$F$17,2+F431,0))</f>
        <v>80</v>
      </c>
      <c r="T431" s="12">
        <f>IF(G431="",0,VLOOKUP(E431,'Points Allocation'!$B$21:$F$31,2+G431,0))</f>
        <v>25</v>
      </c>
      <c r="U431" s="12">
        <f>IF(H431="",0,VLOOKUP(E431,'Points Allocation'!$B$35:$F$47,2+H431,0))</f>
        <v>0</v>
      </c>
      <c r="V431" s="12">
        <f>IF(I431="",0,VLOOKUP(E431,'Points Allocation'!$B$49:$F$59,2+I431,0))</f>
        <v>0</v>
      </c>
      <c r="W431" s="12">
        <f>IF(J431="",0,VLOOKUP(E431,'Points Allocation'!$B$63:$F$73,2+J431,0))</f>
        <v>0</v>
      </c>
      <c r="X431" s="12">
        <f>IF(K431="",0,VLOOKUP(E431,'Points Allocation'!$B$77:$F$87,2+K431,0))</f>
        <v>0</v>
      </c>
      <c r="Y431" s="12">
        <f>IF(L431="",0,VLOOKUP(E431,'Points Allocation'!$B$91:$F$101,2+L431,0))</f>
        <v>0</v>
      </c>
      <c r="Z431" s="36">
        <f t="shared" si="198"/>
        <v>105</v>
      </c>
      <c r="AA431" s="12">
        <f>IF(M431="",0,VLOOKUP(E431,'Points Allocation'!$I$7:$M$17,2+M431,0))</f>
        <v>0</v>
      </c>
      <c r="AB431" s="12">
        <f>IF(N431="",0,VLOOKUP(E431,'Points Allocation'!$I$21:$M$31,2+N431,0))</f>
        <v>0</v>
      </c>
      <c r="AC431" s="12">
        <f>IF(O431="",0,VLOOKUP(E431,'Points Allocation'!$I$35:$M$45,2+O431,0))</f>
        <v>0</v>
      </c>
      <c r="AD431" s="12">
        <f>IF(P431="",0,VLOOKUP(E431,'Points Allocation'!$I$49:$M$59,2+P431,0))</f>
        <v>0</v>
      </c>
      <c r="AE431" s="12">
        <f>IF(Q431="",0,VLOOKUP(E431,'Points Allocation'!$I$63:$M$73,2+Q431,0))</f>
        <v>0</v>
      </c>
      <c r="AF431" s="12">
        <f>IF(R431="",0,VLOOKUP(E431,'Points Allocation'!$I$77:$M$87,2+R431,0))</f>
        <v>0</v>
      </c>
      <c r="AG431" s="36">
        <f t="shared" si="199"/>
        <v>0</v>
      </c>
      <c r="AH431" s="14">
        <f t="shared" si="200"/>
        <v>0</v>
      </c>
      <c r="AI431" s="17">
        <v>1</v>
      </c>
      <c r="AJ431" s="47">
        <f t="shared" si="201"/>
        <v>105</v>
      </c>
      <c r="AK431" s="27" t="str">
        <f t="shared" si="202"/>
        <v>False</v>
      </c>
      <c r="AL431" s="27">
        <f t="shared" si="203"/>
        <v>0</v>
      </c>
    </row>
    <row r="432" spans="1:38" s="24" customFormat="1">
      <c r="A432" s="13" t="s">
        <v>224</v>
      </c>
      <c r="B432" s="13" t="s">
        <v>160</v>
      </c>
      <c r="C432" s="13" t="s">
        <v>63</v>
      </c>
      <c r="D432" s="27"/>
      <c r="E432" s="13">
        <v>8</v>
      </c>
      <c r="F432" s="13">
        <v>3</v>
      </c>
      <c r="G432" s="13">
        <v>3</v>
      </c>
      <c r="H432" s="13">
        <v>0</v>
      </c>
      <c r="I432" s="39"/>
      <c r="J432" s="39"/>
      <c r="K432" s="39"/>
      <c r="L432" s="39"/>
      <c r="M432" s="39"/>
      <c r="N432" s="39"/>
      <c r="O432" s="39"/>
      <c r="P432" s="39"/>
      <c r="Q432" s="39"/>
      <c r="R432" s="39"/>
      <c r="S432" s="12">
        <f>IF(F432="",0,VLOOKUP(E432,'Points Allocation'!$B$7:$F$17,2+F432,0))</f>
        <v>80</v>
      </c>
      <c r="T432" s="12">
        <f>IF(G432="",0,VLOOKUP(E432,'Points Allocation'!$B$21:$F$31,2+G432,0))</f>
        <v>100</v>
      </c>
      <c r="U432" s="12">
        <f>IF(H432="",0,VLOOKUP(E432,'Points Allocation'!$B$35:$F$47,2+H432,0))</f>
        <v>30</v>
      </c>
      <c r="V432" s="12">
        <f>IF(I432="",0,VLOOKUP(E432,'Points Allocation'!$B$49:$F$59,2+I432,0))</f>
        <v>0</v>
      </c>
      <c r="W432" s="12">
        <f>IF(J432="",0,VLOOKUP(E432,'Points Allocation'!$B$63:$F$73,2+J432,0))</f>
        <v>0</v>
      </c>
      <c r="X432" s="12">
        <f>IF(K432="",0,VLOOKUP(E432,'Points Allocation'!$B$77:$F$87,2+K432,0))</f>
        <v>0</v>
      </c>
      <c r="Y432" s="12">
        <f>IF(L432="",0,VLOOKUP(E432,'Points Allocation'!$B$91:$F$101,2+L432,0))</f>
        <v>0</v>
      </c>
      <c r="Z432" s="36">
        <f t="shared" ref="Z432" si="204">SUM(S432:Y432)</f>
        <v>210</v>
      </c>
      <c r="AA432" s="12">
        <f>IF(M432="",0,VLOOKUP(E432,'Points Allocation'!$I$7:$M$17,2+M432,0))</f>
        <v>0</v>
      </c>
      <c r="AB432" s="12">
        <f>IF(N432="",0,VLOOKUP(E432,'Points Allocation'!$I$21:$M$31,2+N432,0))</f>
        <v>0</v>
      </c>
      <c r="AC432" s="12">
        <f>IF(O432="",0,VLOOKUP(E432,'Points Allocation'!$I$35:$M$45,2+O432,0))</f>
        <v>0</v>
      </c>
      <c r="AD432" s="12">
        <f>IF(P432="",0,VLOOKUP(E432,'Points Allocation'!$I$49:$M$59,2+P432,0))</f>
        <v>0</v>
      </c>
      <c r="AE432" s="12">
        <f>IF(Q432="",0,VLOOKUP(E432,'Points Allocation'!$I$63:$M$73,2+Q432,0))</f>
        <v>0</v>
      </c>
      <c r="AF432" s="12">
        <f>IF(R432="",0,VLOOKUP(E432,'Points Allocation'!$I$77:$M$87,2+R432,0))</f>
        <v>0</v>
      </c>
      <c r="AG432" s="36">
        <f t="shared" ref="AG432" si="205">SUM(AA432:AF432)</f>
        <v>0</v>
      </c>
      <c r="AH432" s="14">
        <f t="shared" ref="AH432" si="206">IF(AK432="False",0,-AL432)</f>
        <v>0</v>
      </c>
      <c r="AI432" s="17">
        <v>1</v>
      </c>
      <c r="AJ432" s="47">
        <f t="shared" ref="AJ432" si="207">(SUM(Z432,AG432,AH432))*AI432</f>
        <v>210</v>
      </c>
      <c r="AK432" s="27" t="str">
        <f t="shared" ref="AK432" si="208">IF(AND(COUNT(M432:R432)&gt;0,COUNT(F432:L432)&gt;1),"True","False")</f>
        <v>False</v>
      </c>
      <c r="AL432" s="27">
        <f t="shared" ref="AL432" si="209">IF(AG432&gt;U432,U432,AG432)</f>
        <v>0</v>
      </c>
    </row>
    <row r="433" spans="1:38" s="24" customFormat="1">
      <c r="A433" s="13" t="s">
        <v>231</v>
      </c>
      <c r="B433" s="13" t="s">
        <v>160</v>
      </c>
      <c r="C433" s="13" t="s">
        <v>63</v>
      </c>
      <c r="D433" s="27"/>
      <c r="E433" s="13">
        <v>8</v>
      </c>
      <c r="F433" s="13">
        <v>2</v>
      </c>
      <c r="G433" s="39"/>
      <c r="H433" s="39"/>
      <c r="I433" s="39"/>
      <c r="J433" s="39"/>
      <c r="K433" s="39"/>
      <c r="L433" s="39"/>
      <c r="M433" s="13">
        <v>2</v>
      </c>
      <c r="N433" s="39"/>
      <c r="O433" s="39"/>
      <c r="P433" s="39"/>
      <c r="Q433" s="39"/>
      <c r="R433" s="39"/>
      <c r="S433" s="12">
        <f>IF(F433="",0,VLOOKUP(E433,'Points Allocation'!$B$7:$F$17,2+F433,0))</f>
        <v>60</v>
      </c>
      <c r="T433" s="12">
        <f>IF(G433="",0,VLOOKUP(E433,'Points Allocation'!$B$21:$F$31,2+G433,0))</f>
        <v>0</v>
      </c>
      <c r="U433" s="12">
        <f>IF(H433="",0,VLOOKUP(E433,'Points Allocation'!$B$35:$F$47,2+H433,0))</f>
        <v>0</v>
      </c>
      <c r="V433" s="12">
        <f>IF(I433="",0,VLOOKUP(E433,'Points Allocation'!$B$49:$F$59,2+I433,0))</f>
        <v>0</v>
      </c>
      <c r="W433" s="12">
        <f>IF(J433="",0,VLOOKUP(E433,'Points Allocation'!$B$63:$F$73,2+J433,0))</f>
        <v>0</v>
      </c>
      <c r="X433" s="12">
        <f>IF(K433="",0,VLOOKUP(E433,'Points Allocation'!$B$77:$F$87,2+K433,0))</f>
        <v>0</v>
      </c>
      <c r="Y433" s="12">
        <f>IF(L433="",0,VLOOKUP(E433,'Points Allocation'!$B$91:$F$101,2+L433,0))</f>
        <v>0</v>
      </c>
      <c r="Z433" s="36">
        <f t="shared" ref="Z433:Z449" si="210">SUM(S433:Y433)</f>
        <v>60</v>
      </c>
      <c r="AA433" s="12">
        <f>IF(M433="",0,VLOOKUP(E433,'Points Allocation'!$I$7:$M$17,2+M433,0))</f>
        <v>25</v>
      </c>
      <c r="AB433" s="12">
        <f>IF(N433="",0,VLOOKUP(E433,'Points Allocation'!$I$21:$M$31,2+N433,0))</f>
        <v>0</v>
      </c>
      <c r="AC433" s="12">
        <f>IF(O433="",0,VLOOKUP(E433,'Points Allocation'!$I$35:$M$45,2+O433,0))</f>
        <v>0</v>
      </c>
      <c r="AD433" s="12">
        <f>IF(P433="",0,VLOOKUP(E433,'Points Allocation'!$I$49:$M$59,2+P433,0))</f>
        <v>0</v>
      </c>
      <c r="AE433" s="12">
        <f>IF(Q433="",0,VLOOKUP(E433,'Points Allocation'!$I$63:$M$73,2+Q433,0))</f>
        <v>0</v>
      </c>
      <c r="AF433" s="12">
        <f>IF(R433="",0,VLOOKUP(E433,'Points Allocation'!$I$77:$M$87,2+R433,0))</f>
        <v>0</v>
      </c>
      <c r="AG433" s="36">
        <f t="shared" ref="AG433:AG449" si="211">SUM(AA433:AF433)</f>
        <v>25</v>
      </c>
      <c r="AH433" s="14">
        <f t="shared" ref="AH433:AH449" si="212">IF(AK433="False",0,-AL433)</f>
        <v>0</v>
      </c>
      <c r="AI433" s="17">
        <v>1</v>
      </c>
      <c r="AJ433" s="47">
        <f t="shared" ref="AJ433:AJ449" si="213">(SUM(Z433,AG433,AH433))*AI433</f>
        <v>85</v>
      </c>
      <c r="AK433" s="27" t="str">
        <f t="shared" ref="AK433:AK449" si="214">IF(AND(COUNT(M433:R433)&gt;0,COUNT(F433:L433)&gt;1),"True","False")</f>
        <v>False</v>
      </c>
      <c r="AL433" s="27">
        <f t="shared" ref="AL433:AL449" si="215">IF(AG433&gt;U433,U433,AG433)</f>
        <v>0</v>
      </c>
    </row>
    <row r="434" spans="1:38" s="24" customFormat="1">
      <c r="A434" s="13" t="s">
        <v>228</v>
      </c>
      <c r="B434" s="13" t="s">
        <v>160</v>
      </c>
      <c r="C434" s="13" t="s">
        <v>63</v>
      </c>
      <c r="D434" s="27"/>
      <c r="E434" s="13">
        <v>8</v>
      </c>
      <c r="F434" s="13">
        <v>3</v>
      </c>
      <c r="G434" s="13">
        <v>0</v>
      </c>
      <c r="H434" s="39"/>
      <c r="I434" s="39"/>
      <c r="J434" s="39"/>
      <c r="K434" s="39"/>
      <c r="L434" s="39"/>
      <c r="M434" s="39"/>
      <c r="N434" s="39"/>
      <c r="O434" s="39"/>
      <c r="P434" s="39"/>
      <c r="Q434" s="39"/>
      <c r="R434" s="39"/>
      <c r="S434" s="12">
        <f>IF(F434="",0,VLOOKUP(E434,'Points Allocation'!$B$7:$F$17,2+F434,0))</f>
        <v>80</v>
      </c>
      <c r="T434" s="12">
        <f>IF(G434="",0,VLOOKUP(E434,'Points Allocation'!$B$21:$F$31,2+G434,0))</f>
        <v>25</v>
      </c>
      <c r="U434" s="12">
        <f>IF(H434="",0,VLOOKUP(E434,'Points Allocation'!$B$35:$F$47,2+H434,0))</f>
        <v>0</v>
      </c>
      <c r="V434" s="12">
        <f>IF(I434="",0,VLOOKUP(E434,'Points Allocation'!$B$49:$F$59,2+I434,0))</f>
        <v>0</v>
      </c>
      <c r="W434" s="12">
        <f>IF(J434="",0,VLOOKUP(E434,'Points Allocation'!$B$63:$F$73,2+J434,0))</f>
        <v>0</v>
      </c>
      <c r="X434" s="12">
        <f>IF(K434="",0,VLOOKUP(E434,'Points Allocation'!$B$77:$F$87,2+K434,0))</f>
        <v>0</v>
      </c>
      <c r="Y434" s="12">
        <f>IF(L434="",0,VLOOKUP(E434,'Points Allocation'!$B$91:$F$101,2+L434,0))</f>
        <v>0</v>
      </c>
      <c r="Z434" s="36">
        <f t="shared" si="210"/>
        <v>105</v>
      </c>
      <c r="AA434" s="12">
        <f>IF(M434="",0,VLOOKUP(E434,'Points Allocation'!$I$7:$M$17,2+M434,0))</f>
        <v>0</v>
      </c>
      <c r="AB434" s="12">
        <f>IF(N434="",0,VLOOKUP(E434,'Points Allocation'!$I$21:$M$31,2+N434,0))</f>
        <v>0</v>
      </c>
      <c r="AC434" s="12">
        <f>IF(O434="",0,VLOOKUP(E434,'Points Allocation'!$I$35:$M$45,2+O434,0))</f>
        <v>0</v>
      </c>
      <c r="AD434" s="12">
        <f>IF(P434="",0,VLOOKUP(E434,'Points Allocation'!$I$49:$M$59,2+P434,0))</f>
        <v>0</v>
      </c>
      <c r="AE434" s="12">
        <f>IF(Q434="",0,VLOOKUP(E434,'Points Allocation'!$I$63:$M$73,2+Q434,0))</f>
        <v>0</v>
      </c>
      <c r="AF434" s="12">
        <f>IF(R434="",0,VLOOKUP(E434,'Points Allocation'!$I$77:$M$87,2+R434,0))</f>
        <v>0</v>
      </c>
      <c r="AG434" s="36">
        <f t="shared" si="211"/>
        <v>0</v>
      </c>
      <c r="AH434" s="14">
        <f t="shared" si="212"/>
        <v>0</v>
      </c>
      <c r="AI434" s="17">
        <v>1</v>
      </c>
      <c r="AJ434" s="47">
        <f t="shared" si="213"/>
        <v>105</v>
      </c>
      <c r="AK434" s="27" t="str">
        <f t="shared" si="214"/>
        <v>False</v>
      </c>
      <c r="AL434" s="27">
        <f t="shared" si="215"/>
        <v>0</v>
      </c>
    </row>
    <row r="435" spans="1:38" s="24" customFormat="1">
      <c r="A435" s="13" t="s">
        <v>195</v>
      </c>
      <c r="B435" s="13" t="s">
        <v>160</v>
      </c>
      <c r="C435" s="13" t="s">
        <v>63</v>
      </c>
      <c r="D435" s="27"/>
      <c r="E435" s="13">
        <v>8</v>
      </c>
      <c r="F435" s="13">
        <v>3</v>
      </c>
      <c r="G435" s="13">
        <v>0</v>
      </c>
      <c r="H435" s="39"/>
      <c r="I435" s="39"/>
      <c r="J435" s="39"/>
      <c r="K435" s="39"/>
      <c r="L435" s="39"/>
      <c r="M435" s="39"/>
      <c r="N435" s="39"/>
      <c r="O435" s="39"/>
      <c r="P435" s="39"/>
      <c r="Q435" s="39"/>
      <c r="R435" s="39"/>
      <c r="S435" s="12">
        <f>IF(F435="",0,VLOOKUP(E435,'Points Allocation'!$B$7:$F$17,2+F435,0))</f>
        <v>80</v>
      </c>
      <c r="T435" s="12">
        <f>IF(G435="",0,VLOOKUP(E435,'Points Allocation'!$B$21:$F$31,2+G435,0))</f>
        <v>25</v>
      </c>
      <c r="U435" s="12">
        <f>IF(H435="",0,VLOOKUP(E435,'Points Allocation'!$B$35:$F$47,2+H435,0))</f>
        <v>0</v>
      </c>
      <c r="V435" s="12">
        <f>IF(I435="",0,VLOOKUP(E435,'Points Allocation'!$B$49:$F$59,2+I435,0))</f>
        <v>0</v>
      </c>
      <c r="W435" s="12">
        <f>IF(J435="",0,VLOOKUP(E435,'Points Allocation'!$B$63:$F$73,2+J435,0))</f>
        <v>0</v>
      </c>
      <c r="X435" s="12">
        <f>IF(K435="",0,VLOOKUP(E435,'Points Allocation'!$B$77:$F$87,2+K435,0))</f>
        <v>0</v>
      </c>
      <c r="Y435" s="12">
        <f>IF(L435="",0,VLOOKUP(E435,'Points Allocation'!$B$91:$F$101,2+L435,0))</f>
        <v>0</v>
      </c>
      <c r="Z435" s="36">
        <f t="shared" si="210"/>
        <v>105</v>
      </c>
      <c r="AA435" s="12">
        <f>IF(M435="",0,VLOOKUP(E435,'Points Allocation'!$I$7:$M$17,2+M435,0))</f>
        <v>0</v>
      </c>
      <c r="AB435" s="12">
        <f>IF(N435="",0,VLOOKUP(E435,'Points Allocation'!$I$21:$M$31,2+N435,0))</f>
        <v>0</v>
      </c>
      <c r="AC435" s="12">
        <f>IF(O435="",0,VLOOKUP(E435,'Points Allocation'!$I$35:$M$45,2+O435,0))</f>
        <v>0</v>
      </c>
      <c r="AD435" s="12">
        <f>IF(P435="",0,VLOOKUP(E435,'Points Allocation'!$I$49:$M$59,2+P435,0))</f>
        <v>0</v>
      </c>
      <c r="AE435" s="12">
        <f>IF(Q435="",0,VLOOKUP(E435,'Points Allocation'!$I$63:$M$73,2+Q435,0))</f>
        <v>0</v>
      </c>
      <c r="AF435" s="12">
        <f>IF(R435="",0,VLOOKUP(E435,'Points Allocation'!$I$77:$M$87,2+R435,0))</f>
        <v>0</v>
      </c>
      <c r="AG435" s="36">
        <f t="shared" si="211"/>
        <v>0</v>
      </c>
      <c r="AH435" s="14">
        <f t="shared" si="212"/>
        <v>0</v>
      </c>
      <c r="AI435" s="17">
        <v>1</v>
      </c>
      <c r="AJ435" s="47">
        <f t="shared" si="213"/>
        <v>105</v>
      </c>
      <c r="AK435" s="27" t="str">
        <f t="shared" si="214"/>
        <v>False</v>
      </c>
      <c r="AL435" s="27">
        <f t="shared" si="215"/>
        <v>0</v>
      </c>
    </row>
    <row r="436" spans="1:38" s="24" customFormat="1">
      <c r="A436" s="13" t="s">
        <v>229</v>
      </c>
      <c r="B436" s="13" t="s">
        <v>160</v>
      </c>
      <c r="C436" s="13" t="s">
        <v>63</v>
      </c>
      <c r="D436" s="27"/>
      <c r="E436" s="13">
        <v>8</v>
      </c>
      <c r="F436" s="13">
        <v>0</v>
      </c>
      <c r="G436" s="39"/>
      <c r="H436" s="39"/>
      <c r="I436" s="39"/>
      <c r="J436" s="39"/>
      <c r="K436" s="39"/>
      <c r="L436" s="39"/>
      <c r="M436" s="13">
        <v>3</v>
      </c>
      <c r="N436" s="13">
        <v>3</v>
      </c>
      <c r="O436" s="39"/>
      <c r="P436" s="39"/>
      <c r="Q436" s="39"/>
      <c r="R436" s="39"/>
      <c r="S436" s="12">
        <f>IF(F436="",0,VLOOKUP(E436,'Points Allocation'!$B$7:$F$17,2+F436,0))</f>
        <v>20</v>
      </c>
      <c r="T436" s="12">
        <f>IF(G436="",0,VLOOKUP(E436,'Points Allocation'!$B$21:$F$31,2+G436,0))</f>
        <v>0</v>
      </c>
      <c r="U436" s="12">
        <f>IF(H436="",0,VLOOKUP(E436,'Points Allocation'!$B$35:$F$47,2+H436,0))</f>
        <v>0</v>
      </c>
      <c r="V436" s="12">
        <f>IF(I436="",0,VLOOKUP(E436,'Points Allocation'!$B$49:$F$59,2+I436,0))</f>
        <v>0</v>
      </c>
      <c r="W436" s="12">
        <f>IF(J436="",0,VLOOKUP(E436,'Points Allocation'!$B$63:$F$73,2+J436,0))</f>
        <v>0</v>
      </c>
      <c r="X436" s="12">
        <f>IF(K436="",0,VLOOKUP(E436,'Points Allocation'!$B$77:$F$87,2+K436,0))</f>
        <v>0</v>
      </c>
      <c r="Y436" s="12">
        <f>IF(L436="",0,VLOOKUP(E436,'Points Allocation'!$B$91:$F$101,2+L436,0))</f>
        <v>0</v>
      </c>
      <c r="Z436" s="36">
        <f t="shared" si="210"/>
        <v>20</v>
      </c>
      <c r="AA436" s="12">
        <f>IF(M436="",0,VLOOKUP(E436,'Points Allocation'!$I$7:$M$17,2+M436,0))</f>
        <v>30</v>
      </c>
      <c r="AB436" s="12">
        <f>IF(N436="",0,VLOOKUP(E436,'Points Allocation'!$I$21:$M$31,2+N436,0))</f>
        <v>35</v>
      </c>
      <c r="AC436" s="12">
        <f>IF(O436="",0,VLOOKUP(E436,'Points Allocation'!$I$35:$M$45,2+O436,0))</f>
        <v>0</v>
      </c>
      <c r="AD436" s="12">
        <f>IF(P436="",0,VLOOKUP(E436,'Points Allocation'!$I$49:$M$59,2+P436,0))</f>
        <v>0</v>
      </c>
      <c r="AE436" s="12">
        <f>IF(Q436="",0,VLOOKUP(E436,'Points Allocation'!$I$63:$M$73,2+Q436,0))</f>
        <v>0</v>
      </c>
      <c r="AF436" s="12">
        <f>IF(R436="",0,VLOOKUP(E436,'Points Allocation'!$I$77:$M$87,2+R436,0))</f>
        <v>0</v>
      </c>
      <c r="AG436" s="36">
        <f t="shared" si="211"/>
        <v>65</v>
      </c>
      <c r="AH436" s="14">
        <f t="shared" si="212"/>
        <v>0</v>
      </c>
      <c r="AI436" s="17">
        <v>1</v>
      </c>
      <c r="AJ436" s="47">
        <f t="shared" si="213"/>
        <v>85</v>
      </c>
      <c r="AK436" s="27" t="str">
        <f t="shared" si="214"/>
        <v>False</v>
      </c>
      <c r="AL436" s="27">
        <f t="shared" si="215"/>
        <v>0</v>
      </c>
    </row>
    <row r="437" spans="1:38" s="24" customFormat="1">
      <c r="A437" s="13" t="s">
        <v>295</v>
      </c>
      <c r="B437" s="13" t="s">
        <v>160</v>
      </c>
      <c r="C437" s="13" t="s">
        <v>63</v>
      </c>
      <c r="D437" s="27"/>
      <c r="E437" s="13">
        <v>8</v>
      </c>
      <c r="F437" s="13">
        <v>0</v>
      </c>
      <c r="G437" s="39"/>
      <c r="H437" s="39"/>
      <c r="I437" s="39"/>
      <c r="J437" s="39"/>
      <c r="K437" s="39"/>
      <c r="L437" s="39"/>
      <c r="M437" s="13">
        <v>3</v>
      </c>
      <c r="N437" s="13">
        <v>0</v>
      </c>
      <c r="O437" s="39"/>
      <c r="P437" s="39"/>
      <c r="Q437" s="39"/>
      <c r="R437" s="39"/>
      <c r="S437" s="12">
        <f>IF(F437="",0,VLOOKUP(E437,'Points Allocation'!$B$7:$F$17,2+F437,0))</f>
        <v>20</v>
      </c>
      <c r="T437" s="12">
        <f>IF(G437="",0,VLOOKUP(E437,'Points Allocation'!$B$21:$F$31,2+G437,0))</f>
        <v>0</v>
      </c>
      <c r="U437" s="12">
        <f>IF(H437="",0,VLOOKUP(E437,'Points Allocation'!$B$35:$F$47,2+H437,0))</f>
        <v>0</v>
      </c>
      <c r="V437" s="12">
        <f>IF(I437="",0,VLOOKUP(E437,'Points Allocation'!$B$49:$F$59,2+I437,0))</f>
        <v>0</v>
      </c>
      <c r="W437" s="12">
        <f>IF(J437="",0,VLOOKUP(E437,'Points Allocation'!$B$63:$F$73,2+J437,0))</f>
        <v>0</v>
      </c>
      <c r="X437" s="12">
        <f>IF(K437="",0,VLOOKUP(E437,'Points Allocation'!$B$77:$F$87,2+K437,0))</f>
        <v>0</v>
      </c>
      <c r="Y437" s="12">
        <f>IF(L437="",0,VLOOKUP(E437,'Points Allocation'!$B$91:$F$101,2+L437,0))</f>
        <v>0</v>
      </c>
      <c r="Z437" s="36">
        <f t="shared" si="210"/>
        <v>20</v>
      </c>
      <c r="AA437" s="12">
        <f>IF(M437="",0,VLOOKUP(E437,'Points Allocation'!$I$7:$M$17,2+M437,0))</f>
        <v>30</v>
      </c>
      <c r="AB437" s="12">
        <f>IF(N437="",0,VLOOKUP(E437,'Points Allocation'!$I$21:$M$31,2+N437,0))</f>
        <v>20</v>
      </c>
      <c r="AC437" s="12">
        <f>IF(O437="",0,VLOOKUP(E437,'Points Allocation'!$I$35:$M$45,2+O437,0))</f>
        <v>0</v>
      </c>
      <c r="AD437" s="12">
        <f>IF(P437="",0,VLOOKUP(E437,'Points Allocation'!$I$49:$M$59,2+P437,0))</f>
        <v>0</v>
      </c>
      <c r="AE437" s="12">
        <f>IF(Q437="",0,VLOOKUP(E437,'Points Allocation'!$I$63:$M$73,2+Q437,0))</f>
        <v>0</v>
      </c>
      <c r="AF437" s="12">
        <f>IF(R437="",0,VLOOKUP(E437,'Points Allocation'!$I$77:$M$87,2+R437,0))</f>
        <v>0</v>
      </c>
      <c r="AG437" s="36">
        <f t="shared" si="211"/>
        <v>50</v>
      </c>
      <c r="AH437" s="14">
        <f t="shared" si="212"/>
        <v>0</v>
      </c>
      <c r="AI437" s="17">
        <v>1</v>
      </c>
      <c r="AJ437" s="47">
        <f t="shared" si="213"/>
        <v>70</v>
      </c>
      <c r="AK437" s="27" t="str">
        <f t="shared" si="214"/>
        <v>False</v>
      </c>
      <c r="AL437" s="27">
        <f t="shared" si="215"/>
        <v>0</v>
      </c>
    </row>
    <row r="438" spans="1:38" s="24" customFormat="1">
      <c r="A438" s="13" t="s">
        <v>199</v>
      </c>
      <c r="B438" s="13" t="s">
        <v>160</v>
      </c>
      <c r="C438" s="13" t="s">
        <v>63</v>
      </c>
      <c r="D438" s="27"/>
      <c r="E438" s="13">
        <v>8</v>
      </c>
      <c r="F438" s="13">
        <v>3</v>
      </c>
      <c r="G438" s="13">
        <v>3</v>
      </c>
      <c r="H438" s="13">
        <v>3</v>
      </c>
      <c r="I438" s="39"/>
      <c r="J438" s="39"/>
      <c r="K438" s="39"/>
      <c r="L438" s="39"/>
      <c r="M438" s="39"/>
      <c r="N438" s="39"/>
      <c r="O438" s="39"/>
      <c r="P438" s="39"/>
      <c r="Q438" s="39"/>
      <c r="R438" s="39"/>
      <c r="S438" s="12">
        <f>IF(F438="",0,VLOOKUP(E438,'Points Allocation'!$B$7:$F$17,2+F438,0))</f>
        <v>80</v>
      </c>
      <c r="T438" s="12">
        <f>IF(G438="",0,VLOOKUP(E438,'Points Allocation'!$B$21:$F$31,2+G438,0))</f>
        <v>100</v>
      </c>
      <c r="U438" s="12">
        <f>IF(H438="",0,VLOOKUP(E438,'Points Allocation'!$B$35:$F$47,2+H438,0))</f>
        <v>120</v>
      </c>
      <c r="V438" s="12">
        <f>IF(I438="",0,VLOOKUP(E438,'Points Allocation'!$B$49:$F$59,2+I438,0))</f>
        <v>0</v>
      </c>
      <c r="W438" s="12">
        <f>IF(J438="",0,VLOOKUP(E438,'Points Allocation'!$B$63:$F$73,2+J438,0))</f>
        <v>0</v>
      </c>
      <c r="X438" s="12">
        <f>IF(K438="",0,VLOOKUP(E438,'Points Allocation'!$B$77:$F$87,2+K438,0))</f>
        <v>0</v>
      </c>
      <c r="Y438" s="12">
        <f>IF(L438="",0,VLOOKUP(E438,'Points Allocation'!$B$91:$F$101,2+L438,0))</f>
        <v>0</v>
      </c>
      <c r="Z438" s="36">
        <f t="shared" si="210"/>
        <v>300</v>
      </c>
      <c r="AA438" s="12">
        <f>IF(M438="",0,VLOOKUP(E438,'Points Allocation'!$I$7:$M$17,2+M438,0))</f>
        <v>0</v>
      </c>
      <c r="AB438" s="12">
        <f>IF(N438="",0,VLOOKUP(E438,'Points Allocation'!$I$21:$M$31,2+N438,0))</f>
        <v>0</v>
      </c>
      <c r="AC438" s="12">
        <f>IF(O438="",0,VLOOKUP(E438,'Points Allocation'!$I$35:$M$45,2+O438,0))</f>
        <v>0</v>
      </c>
      <c r="AD438" s="12">
        <f>IF(P438="",0,VLOOKUP(E438,'Points Allocation'!$I$49:$M$59,2+P438,0))</f>
        <v>0</v>
      </c>
      <c r="AE438" s="12">
        <f>IF(Q438="",0,VLOOKUP(E438,'Points Allocation'!$I$63:$M$73,2+Q438,0))</f>
        <v>0</v>
      </c>
      <c r="AF438" s="12">
        <f>IF(R438="",0,VLOOKUP(E438,'Points Allocation'!$I$77:$M$87,2+R438,0))</f>
        <v>0</v>
      </c>
      <c r="AG438" s="36">
        <f t="shared" si="211"/>
        <v>0</v>
      </c>
      <c r="AH438" s="14">
        <f t="shared" si="212"/>
        <v>0</v>
      </c>
      <c r="AI438" s="17">
        <v>1</v>
      </c>
      <c r="AJ438" s="47">
        <f t="shared" si="213"/>
        <v>300</v>
      </c>
      <c r="AK438" s="27" t="str">
        <f t="shared" si="214"/>
        <v>False</v>
      </c>
      <c r="AL438" s="27">
        <f t="shared" si="215"/>
        <v>0</v>
      </c>
    </row>
    <row r="439" spans="1:38" s="24" customFormat="1">
      <c r="A439" s="13" t="s">
        <v>232</v>
      </c>
      <c r="B439" s="13" t="s">
        <v>161</v>
      </c>
      <c r="C439" s="13" t="s">
        <v>63</v>
      </c>
      <c r="D439" s="27"/>
      <c r="E439" s="13">
        <v>16</v>
      </c>
      <c r="F439" s="13">
        <v>3</v>
      </c>
      <c r="G439" s="13">
        <v>3</v>
      </c>
      <c r="H439" s="13">
        <v>3</v>
      </c>
      <c r="I439" s="13">
        <v>2</v>
      </c>
      <c r="J439" s="39"/>
      <c r="K439" s="39"/>
      <c r="L439" s="39"/>
      <c r="M439" s="39"/>
      <c r="N439" s="39"/>
      <c r="O439" s="39"/>
      <c r="P439" s="39"/>
      <c r="Q439" s="39"/>
      <c r="R439" s="39"/>
      <c r="S439" s="12">
        <f>IF(F439="",0,VLOOKUP(E439,'Points Allocation'!$B$7:$F$17,2+F439,0))</f>
        <v>60</v>
      </c>
      <c r="T439" s="12">
        <f>IF(G439="",0,VLOOKUP(E439,'Points Allocation'!$B$21:$F$31,2+G439,0))</f>
        <v>80</v>
      </c>
      <c r="U439" s="12">
        <f>IF(H439="",0,VLOOKUP(E439,'Points Allocation'!$B$35:$F$47,2+H439,0))</f>
        <v>100</v>
      </c>
      <c r="V439" s="12">
        <f>IF(I439="",0,VLOOKUP(E439,'Points Allocation'!$B$49:$F$59,2+I439,0))</f>
        <v>90</v>
      </c>
      <c r="W439" s="12">
        <f>IF(J439="",0,VLOOKUP(E439,'Points Allocation'!$B$63:$F$73,2+J439,0))</f>
        <v>0</v>
      </c>
      <c r="X439" s="12">
        <f>IF(K439="",0,VLOOKUP(E439,'Points Allocation'!$B$77:$F$87,2+K439,0))</f>
        <v>0</v>
      </c>
      <c r="Y439" s="12">
        <f>IF(L439="",0,VLOOKUP(E439,'Points Allocation'!$B$91:$F$101,2+L439,0))</f>
        <v>0</v>
      </c>
      <c r="Z439" s="36">
        <f t="shared" si="210"/>
        <v>330</v>
      </c>
      <c r="AA439" s="12">
        <f>IF(M439="",0,VLOOKUP(E439,'Points Allocation'!$I$7:$M$17,2+M439,0))</f>
        <v>0</v>
      </c>
      <c r="AB439" s="12">
        <f>IF(N439="",0,VLOOKUP(E439,'Points Allocation'!$I$21:$M$31,2+N439,0))</f>
        <v>0</v>
      </c>
      <c r="AC439" s="12">
        <f>IF(O439="",0,VLOOKUP(E439,'Points Allocation'!$I$35:$M$45,2+O439,0))</f>
        <v>0</v>
      </c>
      <c r="AD439" s="12">
        <f>IF(P439="",0,VLOOKUP(E439,'Points Allocation'!$I$49:$M$59,2+P439,0))</f>
        <v>0</v>
      </c>
      <c r="AE439" s="12">
        <f>IF(Q439="",0,VLOOKUP(E439,'Points Allocation'!$I$63:$M$73,2+Q439,0))</f>
        <v>0</v>
      </c>
      <c r="AF439" s="12">
        <f>IF(R439="",0,VLOOKUP(E439,'Points Allocation'!$I$77:$M$87,2+R439,0))</f>
        <v>0</v>
      </c>
      <c r="AG439" s="36">
        <f t="shared" si="211"/>
        <v>0</v>
      </c>
      <c r="AH439" s="14">
        <f t="shared" si="212"/>
        <v>0</v>
      </c>
      <c r="AI439" s="17">
        <v>1</v>
      </c>
      <c r="AJ439" s="47">
        <f t="shared" si="213"/>
        <v>330</v>
      </c>
      <c r="AK439" s="27" t="str">
        <f t="shared" si="214"/>
        <v>False</v>
      </c>
      <c r="AL439" s="27">
        <f t="shared" si="215"/>
        <v>0</v>
      </c>
    </row>
    <row r="440" spans="1:38" s="24" customFormat="1">
      <c r="A440" s="13" t="s">
        <v>233</v>
      </c>
      <c r="B440" s="13" t="s">
        <v>161</v>
      </c>
      <c r="C440" s="13" t="s">
        <v>63</v>
      </c>
      <c r="D440" s="27"/>
      <c r="E440" s="13">
        <v>16</v>
      </c>
      <c r="F440" s="13">
        <v>3</v>
      </c>
      <c r="G440" s="13">
        <v>0</v>
      </c>
      <c r="H440" s="39"/>
      <c r="I440" s="39"/>
      <c r="J440" s="39"/>
      <c r="K440" s="39"/>
      <c r="L440" s="39"/>
      <c r="M440" s="39"/>
      <c r="N440" s="39"/>
      <c r="O440" s="39"/>
      <c r="P440" s="39"/>
      <c r="Q440" s="39"/>
      <c r="R440" s="39"/>
      <c r="S440" s="12">
        <f>IF(F440="",0,VLOOKUP(E440,'Points Allocation'!$B$7:$F$17,2+F440,0))</f>
        <v>60</v>
      </c>
      <c r="T440" s="12">
        <f>IF(G440="",0,VLOOKUP(E440,'Points Allocation'!$B$21:$F$31,2+G440,0))</f>
        <v>20</v>
      </c>
      <c r="U440" s="12">
        <f>IF(H440="",0,VLOOKUP(E440,'Points Allocation'!$B$35:$F$47,2+H440,0))</f>
        <v>0</v>
      </c>
      <c r="V440" s="12">
        <f>IF(I440="",0,VLOOKUP(E440,'Points Allocation'!$B$49:$F$59,2+I440,0))</f>
        <v>0</v>
      </c>
      <c r="W440" s="12">
        <f>IF(J440="",0,VLOOKUP(E440,'Points Allocation'!$B$63:$F$73,2+J440,0))</f>
        <v>0</v>
      </c>
      <c r="X440" s="12">
        <f>IF(K440="",0,VLOOKUP(E440,'Points Allocation'!$B$77:$F$87,2+K440,0))</f>
        <v>0</v>
      </c>
      <c r="Y440" s="12">
        <f>IF(L440="",0,VLOOKUP(E440,'Points Allocation'!$B$91:$F$101,2+L440,0))</f>
        <v>0</v>
      </c>
      <c r="Z440" s="36">
        <f t="shared" si="210"/>
        <v>80</v>
      </c>
      <c r="AA440" s="12">
        <f>IF(M440="",0,VLOOKUP(E440,'Points Allocation'!$I$7:$M$17,2+M440,0))</f>
        <v>0</v>
      </c>
      <c r="AB440" s="12">
        <f>IF(N440="",0,VLOOKUP(E440,'Points Allocation'!$I$21:$M$31,2+N440,0))</f>
        <v>0</v>
      </c>
      <c r="AC440" s="12">
        <f>IF(O440="",0,VLOOKUP(E440,'Points Allocation'!$I$35:$M$45,2+O440,0))</f>
        <v>0</v>
      </c>
      <c r="AD440" s="12">
        <f>IF(P440="",0,VLOOKUP(E440,'Points Allocation'!$I$49:$M$59,2+P440,0))</f>
        <v>0</v>
      </c>
      <c r="AE440" s="12">
        <f>IF(Q440="",0,VLOOKUP(E440,'Points Allocation'!$I$63:$M$73,2+Q440,0))</f>
        <v>0</v>
      </c>
      <c r="AF440" s="12">
        <f>IF(R440="",0,VLOOKUP(E440,'Points Allocation'!$I$77:$M$87,2+R440,0))</f>
        <v>0</v>
      </c>
      <c r="AG440" s="36">
        <f t="shared" si="211"/>
        <v>0</v>
      </c>
      <c r="AH440" s="14">
        <f t="shared" si="212"/>
        <v>0</v>
      </c>
      <c r="AI440" s="17">
        <v>1</v>
      </c>
      <c r="AJ440" s="47">
        <f t="shared" si="213"/>
        <v>80</v>
      </c>
      <c r="AK440" s="27" t="str">
        <f t="shared" si="214"/>
        <v>False</v>
      </c>
      <c r="AL440" s="27">
        <f t="shared" si="215"/>
        <v>0</v>
      </c>
    </row>
    <row r="441" spans="1:38" s="24" customFormat="1">
      <c r="A441" s="13" t="s">
        <v>239</v>
      </c>
      <c r="B441" s="13" t="s">
        <v>161</v>
      </c>
      <c r="C441" s="13" t="s">
        <v>63</v>
      </c>
      <c r="D441" s="27"/>
      <c r="E441" s="13">
        <v>16</v>
      </c>
      <c r="F441" s="13">
        <v>0</v>
      </c>
      <c r="G441" s="39"/>
      <c r="H441" s="39"/>
      <c r="I441" s="39"/>
      <c r="J441" s="39"/>
      <c r="K441" s="39"/>
      <c r="L441" s="39"/>
      <c r="M441" s="39"/>
      <c r="N441" s="13">
        <v>3</v>
      </c>
      <c r="O441" s="13">
        <v>0</v>
      </c>
      <c r="P441" s="39"/>
      <c r="Q441" s="39"/>
      <c r="R441" s="39"/>
      <c r="S441" s="12">
        <f>IF(F441="",0,VLOOKUP(E441,'Points Allocation'!$B$7:$F$17,2+F441,0))</f>
        <v>15</v>
      </c>
      <c r="T441" s="12">
        <f>IF(G441="",0,VLOOKUP(E441,'Points Allocation'!$B$21:$F$31,2+G441,0))</f>
        <v>0</v>
      </c>
      <c r="U441" s="12">
        <f>IF(H441="",0,VLOOKUP(E441,'Points Allocation'!$B$35:$F$47,2+H441,0))</f>
        <v>0</v>
      </c>
      <c r="V441" s="12">
        <f>IF(I441="",0,VLOOKUP(E441,'Points Allocation'!$B$49:$F$59,2+I441,0))</f>
        <v>0</v>
      </c>
      <c r="W441" s="12">
        <f>IF(J441="",0,VLOOKUP(E441,'Points Allocation'!$B$63:$F$73,2+J441,0))</f>
        <v>0</v>
      </c>
      <c r="X441" s="12">
        <f>IF(K441="",0,VLOOKUP(E441,'Points Allocation'!$B$77:$F$87,2+K441,0))</f>
        <v>0</v>
      </c>
      <c r="Y441" s="12">
        <f>IF(L441="",0,VLOOKUP(E441,'Points Allocation'!$B$91:$F$101,2+L441,0))</f>
        <v>0</v>
      </c>
      <c r="Z441" s="36">
        <f t="shared" si="210"/>
        <v>15</v>
      </c>
      <c r="AA441" s="12">
        <f>IF(M441="",0,VLOOKUP(E441,'Points Allocation'!$I$7:$M$17,2+M441,0))</f>
        <v>0</v>
      </c>
      <c r="AB441" s="12">
        <f>IF(N441="",0,VLOOKUP(E441,'Points Allocation'!$I$21:$M$31,2+N441,0))</f>
        <v>30</v>
      </c>
      <c r="AC441" s="12">
        <f>IF(O441="",0,VLOOKUP(E441,'Points Allocation'!$I$35:$M$45,2+O441,0))</f>
        <v>20</v>
      </c>
      <c r="AD441" s="12">
        <f>IF(P441="",0,VLOOKUP(E441,'Points Allocation'!$I$49:$M$59,2+P441,0))</f>
        <v>0</v>
      </c>
      <c r="AE441" s="12">
        <f>IF(Q441="",0,VLOOKUP(E441,'Points Allocation'!$I$63:$M$73,2+Q441,0))</f>
        <v>0</v>
      </c>
      <c r="AF441" s="12">
        <f>IF(R441="",0,VLOOKUP(E441,'Points Allocation'!$I$77:$M$87,2+R441,0))</f>
        <v>0</v>
      </c>
      <c r="AG441" s="36">
        <f t="shared" si="211"/>
        <v>50</v>
      </c>
      <c r="AH441" s="14">
        <f t="shared" si="212"/>
        <v>0</v>
      </c>
      <c r="AI441" s="17">
        <v>1</v>
      </c>
      <c r="AJ441" s="47">
        <f t="shared" si="213"/>
        <v>65</v>
      </c>
      <c r="AK441" s="27" t="str">
        <f t="shared" si="214"/>
        <v>False</v>
      </c>
      <c r="AL441" s="27">
        <f t="shared" si="215"/>
        <v>0</v>
      </c>
    </row>
    <row r="442" spans="1:38" s="24" customFormat="1">
      <c r="A442" s="13" t="s">
        <v>279</v>
      </c>
      <c r="B442" s="13" t="s">
        <v>161</v>
      </c>
      <c r="C442" s="13" t="s">
        <v>63</v>
      </c>
      <c r="D442" s="27"/>
      <c r="E442" s="13">
        <v>16</v>
      </c>
      <c r="F442" s="13">
        <v>3</v>
      </c>
      <c r="G442" s="13">
        <v>3</v>
      </c>
      <c r="H442" s="13">
        <v>0</v>
      </c>
      <c r="I442" s="39"/>
      <c r="J442" s="39"/>
      <c r="K442" s="39"/>
      <c r="L442" s="39"/>
      <c r="M442" s="39"/>
      <c r="N442" s="39"/>
      <c r="O442" s="39"/>
      <c r="P442" s="39"/>
      <c r="Q442" s="39"/>
      <c r="R442" s="39"/>
      <c r="S442" s="12">
        <f>IF(F442="",0,VLOOKUP(E442,'Points Allocation'!$B$7:$F$17,2+F442,0))</f>
        <v>60</v>
      </c>
      <c r="T442" s="12">
        <f>IF(G442="",0,VLOOKUP(E442,'Points Allocation'!$B$21:$F$31,2+G442,0))</f>
        <v>80</v>
      </c>
      <c r="U442" s="12">
        <f>IF(H442="",0,VLOOKUP(E442,'Points Allocation'!$B$35:$F$47,2+H442,0))</f>
        <v>25</v>
      </c>
      <c r="V442" s="12">
        <f>IF(I442="",0,VLOOKUP(E442,'Points Allocation'!$B$49:$F$59,2+I442,0))</f>
        <v>0</v>
      </c>
      <c r="W442" s="12">
        <f>IF(J442="",0,VLOOKUP(E442,'Points Allocation'!$B$63:$F$73,2+J442,0))</f>
        <v>0</v>
      </c>
      <c r="X442" s="12">
        <f>IF(K442="",0,VLOOKUP(E442,'Points Allocation'!$B$77:$F$87,2+K442,0))</f>
        <v>0</v>
      </c>
      <c r="Y442" s="12">
        <f>IF(L442="",0,VLOOKUP(E442,'Points Allocation'!$B$91:$F$101,2+L442,0))</f>
        <v>0</v>
      </c>
      <c r="Z442" s="36">
        <f t="shared" si="210"/>
        <v>165</v>
      </c>
      <c r="AA442" s="12">
        <f>IF(M442="",0,VLOOKUP(E442,'Points Allocation'!$I$7:$M$17,2+M442,0))</f>
        <v>0</v>
      </c>
      <c r="AB442" s="12">
        <f>IF(N442="",0,VLOOKUP(E442,'Points Allocation'!$I$21:$M$31,2+N442,0))</f>
        <v>0</v>
      </c>
      <c r="AC442" s="12">
        <f>IF(O442="",0,VLOOKUP(E442,'Points Allocation'!$I$35:$M$45,2+O442,0))</f>
        <v>0</v>
      </c>
      <c r="AD442" s="12">
        <f>IF(P442="",0,VLOOKUP(E442,'Points Allocation'!$I$49:$M$59,2+P442,0))</f>
        <v>0</v>
      </c>
      <c r="AE442" s="12">
        <f>IF(Q442="",0,VLOOKUP(E442,'Points Allocation'!$I$63:$M$73,2+Q442,0))</f>
        <v>0</v>
      </c>
      <c r="AF442" s="12">
        <f>IF(R442="",0,VLOOKUP(E442,'Points Allocation'!$I$77:$M$87,2+R442,0))</f>
        <v>0</v>
      </c>
      <c r="AG442" s="36">
        <f t="shared" si="211"/>
        <v>0</v>
      </c>
      <c r="AH442" s="14">
        <f t="shared" si="212"/>
        <v>0</v>
      </c>
      <c r="AI442" s="17">
        <v>1</v>
      </c>
      <c r="AJ442" s="47">
        <f t="shared" si="213"/>
        <v>165</v>
      </c>
      <c r="AK442" s="27" t="str">
        <f t="shared" si="214"/>
        <v>False</v>
      </c>
      <c r="AL442" s="27">
        <f t="shared" si="215"/>
        <v>0</v>
      </c>
    </row>
    <row r="443" spans="1:38" s="24" customFormat="1">
      <c r="A443" s="13" t="s">
        <v>237</v>
      </c>
      <c r="B443" s="13" t="s">
        <v>161</v>
      </c>
      <c r="C443" s="13" t="s">
        <v>63</v>
      </c>
      <c r="D443" s="27"/>
      <c r="E443" s="13">
        <v>16</v>
      </c>
      <c r="F443" s="13">
        <v>3</v>
      </c>
      <c r="G443" s="13">
        <v>2</v>
      </c>
      <c r="H443" s="39"/>
      <c r="I443" s="39"/>
      <c r="J443" s="39"/>
      <c r="K443" s="39"/>
      <c r="L443" s="39"/>
      <c r="M443" s="39"/>
      <c r="N443" s="39"/>
      <c r="O443" s="39"/>
      <c r="P443" s="39"/>
      <c r="Q443" s="39"/>
      <c r="R443" s="39"/>
      <c r="S443" s="12">
        <f>IF(F443="",0,VLOOKUP(E443,'Points Allocation'!$B$7:$F$17,2+F443,0))</f>
        <v>60</v>
      </c>
      <c r="T443" s="12">
        <f>IF(G443="",0,VLOOKUP(E443,'Points Allocation'!$B$21:$F$31,2+G443,0))</f>
        <v>60</v>
      </c>
      <c r="U443" s="12">
        <f>IF(H443="",0,VLOOKUP(E443,'Points Allocation'!$B$35:$F$47,2+H443,0))</f>
        <v>0</v>
      </c>
      <c r="V443" s="12">
        <f>IF(I443="",0,VLOOKUP(E443,'Points Allocation'!$B$49:$F$59,2+I443,0))</f>
        <v>0</v>
      </c>
      <c r="W443" s="12">
        <f>IF(J443="",0,VLOOKUP(E443,'Points Allocation'!$B$63:$F$73,2+J443,0))</f>
        <v>0</v>
      </c>
      <c r="X443" s="12">
        <f>IF(K443="",0,VLOOKUP(E443,'Points Allocation'!$B$77:$F$87,2+K443,0))</f>
        <v>0</v>
      </c>
      <c r="Y443" s="12">
        <f>IF(L443="",0,VLOOKUP(E443,'Points Allocation'!$B$91:$F$101,2+L443,0))</f>
        <v>0</v>
      </c>
      <c r="Z443" s="36">
        <f t="shared" si="210"/>
        <v>120</v>
      </c>
      <c r="AA443" s="12">
        <f>IF(M443="",0,VLOOKUP(E443,'Points Allocation'!$I$7:$M$17,2+M443,0))</f>
        <v>0</v>
      </c>
      <c r="AB443" s="12">
        <f>IF(N443="",0,VLOOKUP(E443,'Points Allocation'!$I$21:$M$31,2+N443,0))</f>
        <v>0</v>
      </c>
      <c r="AC443" s="12">
        <f>IF(O443="",0,VLOOKUP(E443,'Points Allocation'!$I$35:$M$45,2+O443,0))</f>
        <v>0</v>
      </c>
      <c r="AD443" s="12">
        <f>IF(P443="",0,VLOOKUP(E443,'Points Allocation'!$I$49:$M$59,2+P443,0))</f>
        <v>0</v>
      </c>
      <c r="AE443" s="12">
        <f>IF(Q443="",0,VLOOKUP(E443,'Points Allocation'!$I$63:$M$73,2+Q443,0))</f>
        <v>0</v>
      </c>
      <c r="AF443" s="12">
        <f>IF(R443="",0,VLOOKUP(E443,'Points Allocation'!$I$77:$M$87,2+R443,0))</f>
        <v>0</v>
      </c>
      <c r="AG443" s="36">
        <f t="shared" si="211"/>
        <v>0</v>
      </c>
      <c r="AH443" s="14">
        <f t="shared" si="212"/>
        <v>0</v>
      </c>
      <c r="AI443" s="17">
        <v>1</v>
      </c>
      <c r="AJ443" s="47">
        <f t="shared" si="213"/>
        <v>120</v>
      </c>
      <c r="AK443" s="27" t="str">
        <f t="shared" si="214"/>
        <v>False</v>
      </c>
      <c r="AL443" s="27">
        <f t="shared" si="215"/>
        <v>0</v>
      </c>
    </row>
    <row r="444" spans="1:38" s="24" customFormat="1">
      <c r="A444" s="13" t="s">
        <v>236</v>
      </c>
      <c r="B444" s="13" t="s">
        <v>161</v>
      </c>
      <c r="C444" s="13" t="s">
        <v>63</v>
      </c>
      <c r="D444" s="27"/>
      <c r="E444" s="13">
        <v>16</v>
      </c>
      <c r="F444" s="13">
        <v>3</v>
      </c>
      <c r="G444" s="13">
        <v>3</v>
      </c>
      <c r="H444" s="13">
        <v>0</v>
      </c>
      <c r="I444" s="39"/>
      <c r="J444" s="39"/>
      <c r="K444" s="39"/>
      <c r="L444" s="39"/>
      <c r="M444" s="39"/>
      <c r="N444" s="39"/>
      <c r="O444" s="39"/>
      <c r="P444" s="39"/>
      <c r="Q444" s="39"/>
      <c r="R444" s="39"/>
      <c r="S444" s="12">
        <f>IF(F444="",0,VLOOKUP(E444,'Points Allocation'!$B$7:$F$17,2+F444,0))</f>
        <v>60</v>
      </c>
      <c r="T444" s="12">
        <f>IF(G444="",0,VLOOKUP(E444,'Points Allocation'!$B$21:$F$31,2+G444,0))</f>
        <v>80</v>
      </c>
      <c r="U444" s="12">
        <f>IF(H444="",0,VLOOKUP(E444,'Points Allocation'!$B$35:$F$47,2+H444,0))</f>
        <v>25</v>
      </c>
      <c r="V444" s="12">
        <f>IF(I444="",0,VLOOKUP(E444,'Points Allocation'!$B$49:$F$59,2+I444,0))</f>
        <v>0</v>
      </c>
      <c r="W444" s="12">
        <f>IF(J444="",0,VLOOKUP(E444,'Points Allocation'!$B$63:$F$73,2+J444,0))</f>
        <v>0</v>
      </c>
      <c r="X444" s="12">
        <f>IF(K444="",0,VLOOKUP(E444,'Points Allocation'!$B$77:$F$87,2+K444,0))</f>
        <v>0</v>
      </c>
      <c r="Y444" s="12">
        <f>IF(L444="",0,VLOOKUP(E444,'Points Allocation'!$B$91:$F$101,2+L444,0))</f>
        <v>0</v>
      </c>
      <c r="Z444" s="36">
        <f t="shared" si="210"/>
        <v>165</v>
      </c>
      <c r="AA444" s="12">
        <f>IF(M444="",0,VLOOKUP(E444,'Points Allocation'!$I$7:$M$17,2+M444,0))</f>
        <v>0</v>
      </c>
      <c r="AB444" s="12">
        <f>IF(N444="",0,VLOOKUP(E444,'Points Allocation'!$I$21:$M$31,2+N444,0))</f>
        <v>0</v>
      </c>
      <c r="AC444" s="12">
        <f>IF(O444="",0,VLOOKUP(E444,'Points Allocation'!$I$35:$M$45,2+O444,0))</f>
        <v>0</v>
      </c>
      <c r="AD444" s="12">
        <f>IF(P444="",0,VLOOKUP(E444,'Points Allocation'!$I$49:$M$59,2+P444,0))</f>
        <v>0</v>
      </c>
      <c r="AE444" s="12">
        <f>IF(Q444="",0,VLOOKUP(E444,'Points Allocation'!$I$63:$M$73,2+Q444,0))</f>
        <v>0</v>
      </c>
      <c r="AF444" s="12">
        <f>IF(R444="",0,VLOOKUP(E444,'Points Allocation'!$I$77:$M$87,2+R444,0))</f>
        <v>0</v>
      </c>
      <c r="AG444" s="36">
        <f t="shared" si="211"/>
        <v>0</v>
      </c>
      <c r="AH444" s="14">
        <f t="shared" si="212"/>
        <v>0</v>
      </c>
      <c r="AI444" s="17">
        <v>1</v>
      </c>
      <c r="AJ444" s="47">
        <f t="shared" si="213"/>
        <v>165</v>
      </c>
      <c r="AK444" s="27" t="str">
        <f t="shared" si="214"/>
        <v>False</v>
      </c>
      <c r="AL444" s="27">
        <f t="shared" si="215"/>
        <v>0</v>
      </c>
    </row>
    <row r="445" spans="1:38" s="24" customFormat="1">
      <c r="A445" s="13" t="s">
        <v>280</v>
      </c>
      <c r="B445" s="13" t="s">
        <v>161</v>
      </c>
      <c r="C445" s="13" t="s">
        <v>63</v>
      </c>
      <c r="D445" s="27"/>
      <c r="E445" s="13">
        <v>16</v>
      </c>
      <c r="F445" s="13">
        <v>3</v>
      </c>
      <c r="G445" s="13">
        <v>0</v>
      </c>
      <c r="H445" s="39"/>
      <c r="I445" s="39"/>
      <c r="J445" s="39"/>
      <c r="K445" s="39"/>
      <c r="L445" s="39"/>
      <c r="M445" s="39"/>
      <c r="N445" s="39"/>
      <c r="O445" s="39"/>
      <c r="P445" s="39"/>
      <c r="Q445" s="39"/>
      <c r="R445" s="39"/>
      <c r="S445" s="12">
        <f>IF(F445="",0,VLOOKUP(E445,'Points Allocation'!$B$7:$F$17,2+F445,0))</f>
        <v>60</v>
      </c>
      <c r="T445" s="12">
        <f>IF(G445="",0,VLOOKUP(E445,'Points Allocation'!$B$21:$F$31,2+G445,0))</f>
        <v>20</v>
      </c>
      <c r="U445" s="12">
        <f>IF(H445="",0,VLOOKUP(E445,'Points Allocation'!$B$35:$F$47,2+H445,0))</f>
        <v>0</v>
      </c>
      <c r="V445" s="12">
        <f>IF(I445="",0,VLOOKUP(E445,'Points Allocation'!$B$49:$F$59,2+I445,0))</f>
        <v>0</v>
      </c>
      <c r="W445" s="12">
        <f>IF(J445="",0,VLOOKUP(E445,'Points Allocation'!$B$63:$F$73,2+J445,0))</f>
        <v>0</v>
      </c>
      <c r="X445" s="12">
        <f>IF(K445="",0,VLOOKUP(E445,'Points Allocation'!$B$77:$F$87,2+K445,0))</f>
        <v>0</v>
      </c>
      <c r="Y445" s="12">
        <f>IF(L445="",0,VLOOKUP(E445,'Points Allocation'!$B$91:$F$101,2+L445,0))</f>
        <v>0</v>
      </c>
      <c r="Z445" s="36">
        <f t="shared" si="210"/>
        <v>80</v>
      </c>
      <c r="AA445" s="12">
        <f>IF(M445="",0,VLOOKUP(E445,'Points Allocation'!$I$7:$M$17,2+M445,0))</f>
        <v>0</v>
      </c>
      <c r="AB445" s="12">
        <f>IF(N445="",0,VLOOKUP(E445,'Points Allocation'!$I$21:$M$31,2+N445,0))</f>
        <v>0</v>
      </c>
      <c r="AC445" s="12">
        <f>IF(O445="",0,VLOOKUP(E445,'Points Allocation'!$I$35:$M$45,2+O445,0))</f>
        <v>0</v>
      </c>
      <c r="AD445" s="12">
        <f>IF(P445="",0,VLOOKUP(E445,'Points Allocation'!$I$49:$M$59,2+P445,0))</f>
        <v>0</v>
      </c>
      <c r="AE445" s="12">
        <f>IF(Q445="",0,VLOOKUP(E445,'Points Allocation'!$I$63:$M$73,2+Q445,0))</f>
        <v>0</v>
      </c>
      <c r="AF445" s="12">
        <f>IF(R445="",0,VLOOKUP(E445,'Points Allocation'!$I$77:$M$87,2+R445,0))</f>
        <v>0</v>
      </c>
      <c r="AG445" s="36">
        <f t="shared" si="211"/>
        <v>0</v>
      </c>
      <c r="AH445" s="14">
        <f t="shared" si="212"/>
        <v>0</v>
      </c>
      <c r="AI445" s="17">
        <v>1</v>
      </c>
      <c r="AJ445" s="47">
        <f t="shared" si="213"/>
        <v>80</v>
      </c>
      <c r="AK445" s="27" t="str">
        <f t="shared" si="214"/>
        <v>False</v>
      </c>
      <c r="AL445" s="27">
        <f t="shared" si="215"/>
        <v>0</v>
      </c>
    </row>
    <row r="446" spans="1:38" s="24" customFormat="1">
      <c r="A446" s="13" t="s">
        <v>234</v>
      </c>
      <c r="B446" s="13" t="s">
        <v>161</v>
      </c>
      <c r="C446" s="13" t="s">
        <v>63</v>
      </c>
      <c r="D446" s="27"/>
      <c r="E446" s="13">
        <v>16</v>
      </c>
      <c r="F446" s="13">
        <v>0</v>
      </c>
      <c r="G446" s="39"/>
      <c r="H446" s="39"/>
      <c r="I446" s="39"/>
      <c r="J446" s="39"/>
      <c r="K446" s="39"/>
      <c r="L446" s="39"/>
      <c r="M446" s="39"/>
      <c r="N446" s="13">
        <v>0</v>
      </c>
      <c r="O446" s="39"/>
      <c r="P446" s="39"/>
      <c r="Q446" s="39"/>
      <c r="R446" s="39"/>
      <c r="S446" s="12">
        <f>IF(F446="",0,VLOOKUP(E446,'Points Allocation'!$B$7:$F$17,2+F446,0))</f>
        <v>15</v>
      </c>
      <c r="T446" s="12">
        <f>IF(G446="",0,VLOOKUP(E446,'Points Allocation'!$B$21:$F$31,2+G446,0))</f>
        <v>0</v>
      </c>
      <c r="U446" s="12">
        <f>IF(H446="",0,VLOOKUP(E446,'Points Allocation'!$B$35:$F$47,2+H446,0))</f>
        <v>0</v>
      </c>
      <c r="V446" s="12">
        <f>IF(I446="",0,VLOOKUP(E446,'Points Allocation'!$B$49:$F$59,2+I446,0))</f>
        <v>0</v>
      </c>
      <c r="W446" s="12">
        <f>IF(J446="",0,VLOOKUP(E446,'Points Allocation'!$B$63:$F$73,2+J446,0))</f>
        <v>0</v>
      </c>
      <c r="X446" s="12">
        <f>IF(K446="",0,VLOOKUP(E446,'Points Allocation'!$B$77:$F$87,2+K446,0))</f>
        <v>0</v>
      </c>
      <c r="Y446" s="12">
        <f>IF(L446="",0,VLOOKUP(E446,'Points Allocation'!$B$91:$F$101,2+L446,0))</f>
        <v>0</v>
      </c>
      <c r="Z446" s="36">
        <f t="shared" si="210"/>
        <v>15</v>
      </c>
      <c r="AA446" s="12">
        <f>IF(M446="",0,VLOOKUP(E446,'Points Allocation'!$I$7:$M$17,2+M446,0))</f>
        <v>0</v>
      </c>
      <c r="AB446" s="12">
        <f>IF(N446="",0,VLOOKUP(E446,'Points Allocation'!$I$21:$M$31,2+N446,0))</f>
        <v>15</v>
      </c>
      <c r="AC446" s="12">
        <f>IF(O446="",0,VLOOKUP(E446,'Points Allocation'!$I$35:$M$45,2+O446,0))</f>
        <v>0</v>
      </c>
      <c r="AD446" s="12">
        <f>IF(P446="",0,VLOOKUP(E446,'Points Allocation'!$I$49:$M$59,2+P446,0))</f>
        <v>0</v>
      </c>
      <c r="AE446" s="12">
        <f>IF(Q446="",0,VLOOKUP(E446,'Points Allocation'!$I$63:$M$73,2+Q446,0))</f>
        <v>0</v>
      </c>
      <c r="AF446" s="12">
        <f>IF(R446="",0,VLOOKUP(E446,'Points Allocation'!$I$77:$M$87,2+R446,0))</f>
        <v>0</v>
      </c>
      <c r="AG446" s="36">
        <f t="shared" si="211"/>
        <v>15</v>
      </c>
      <c r="AH446" s="14">
        <f t="shared" si="212"/>
        <v>0</v>
      </c>
      <c r="AI446" s="17">
        <v>1</v>
      </c>
      <c r="AJ446" s="47">
        <f t="shared" si="213"/>
        <v>30</v>
      </c>
      <c r="AK446" s="27" t="str">
        <f t="shared" si="214"/>
        <v>False</v>
      </c>
      <c r="AL446" s="27">
        <f t="shared" si="215"/>
        <v>0</v>
      </c>
    </row>
    <row r="447" spans="1:38" s="24" customFormat="1">
      <c r="A447" s="13" t="s">
        <v>198</v>
      </c>
      <c r="B447" s="13" t="s">
        <v>161</v>
      </c>
      <c r="C447" s="13" t="s">
        <v>63</v>
      </c>
      <c r="D447" s="27"/>
      <c r="E447" s="13">
        <v>16</v>
      </c>
      <c r="F447" s="13">
        <v>3</v>
      </c>
      <c r="G447" s="13">
        <v>0</v>
      </c>
      <c r="H447" s="39"/>
      <c r="I447" s="39"/>
      <c r="J447" s="39"/>
      <c r="K447" s="39"/>
      <c r="L447" s="39"/>
      <c r="M447" s="39"/>
      <c r="N447" s="39"/>
      <c r="O447" s="39"/>
      <c r="P447" s="39"/>
      <c r="Q447" s="39"/>
      <c r="R447" s="39"/>
      <c r="S447" s="12">
        <f>IF(F447="",0,VLOOKUP(E447,'Points Allocation'!$B$7:$F$17,2+F447,0))</f>
        <v>60</v>
      </c>
      <c r="T447" s="12">
        <f>IF(G447="",0,VLOOKUP(E447,'Points Allocation'!$B$21:$F$31,2+G447,0))</f>
        <v>20</v>
      </c>
      <c r="U447" s="12">
        <f>IF(H447="",0,VLOOKUP(E447,'Points Allocation'!$B$35:$F$47,2+H447,0))</f>
        <v>0</v>
      </c>
      <c r="V447" s="12">
        <f>IF(I447="",0,VLOOKUP(E447,'Points Allocation'!$B$49:$F$59,2+I447,0))</f>
        <v>0</v>
      </c>
      <c r="W447" s="12">
        <f>IF(J447="",0,VLOOKUP(E447,'Points Allocation'!$B$63:$F$73,2+J447,0))</f>
        <v>0</v>
      </c>
      <c r="X447" s="12">
        <f>IF(K447="",0,VLOOKUP(E447,'Points Allocation'!$B$77:$F$87,2+K447,0))</f>
        <v>0</v>
      </c>
      <c r="Y447" s="12">
        <f>IF(L447="",0,VLOOKUP(E447,'Points Allocation'!$B$91:$F$101,2+L447,0))</f>
        <v>0</v>
      </c>
      <c r="Z447" s="36">
        <f t="shared" si="210"/>
        <v>80</v>
      </c>
      <c r="AA447" s="12">
        <f>IF(M447="",0,VLOOKUP(E447,'Points Allocation'!$I$7:$M$17,2+M447,0))</f>
        <v>0</v>
      </c>
      <c r="AB447" s="12">
        <f>IF(N447="",0,VLOOKUP(E447,'Points Allocation'!$I$21:$M$31,2+N447,0))</f>
        <v>0</v>
      </c>
      <c r="AC447" s="12">
        <f>IF(O447="",0,VLOOKUP(E447,'Points Allocation'!$I$35:$M$45,2+O447,0))</f>
        <v>0</v>
      </c>
      <c r="AD447" s="12">
        <f>IF(P447="",0,VLOOKUP(E447,'Points Allocation'!$I$49:$M$59,2+P447,0))</f>
        <v>0</v>
      </c>
      <c r="AE447" s="12">
        <f>IF(Q447="",0,VLOOKUP(E447,'Points Allocation'!$I$63:$M$73,2+Q447,0))</f>
        <v>0</v>
      </c>
      <c r="AF447" s="12">
        <f>IF(R447="",0,VLOOKUP(E447,'Points Allocation'!$I$77:$M$87,2+R447,0))</f>
        <v>0</v>
      </c>
      <c r="AG447" s="36">
        <f t="shared" si="211"/>
        <v>0</v>
      </c>
      <c r="AH447" s="14">
        <f t="shared" si="212"/>
        <v>0</v>
      </c>
      <c r="AI447" s="17">
        <v>1</v>
      </c>
      <c r="AJ447" s="47">
        <f t="shared" si="213"/>
        <v>80</v>
      </c>
      <c r="AK447" s="27" t="str">
        <f t="shared" si="214"/>
        <v>False</v>
      </c>
      <c r="AL447" s="27">
        <f t="shared" si="215"/>
        <v>0</v>
      </c>
    </row>
    <row r="448" spans="1:38" s="24" customFormat="1">
      <c r="A448" s="13" t="s">
        <v>281</v>
      </c>
      <c r="B448" s="13" t="s">
        <v>161</v>
      </c>
      <c r="C448" s="13" t="s">
        <v>63</v>
      </c>
      <c r="D448" s="27"/>
      <c r="E448" s="13">
        <v>16</v>
      </c>
      <c r="F448" s="13">
        <v>1</v>
      </c>
      <c r="G448" s="39"/>
      <c r="H448" s="39"/>
      <c r="I448" s="39"/>
      <c r="J448" s="39"/>
      <c r="K448" s="39"/>
      <c r="L448" s="39"/>
      <c r="M448" s="39"/>
      <c r="N448" s="13">
        <v>3</v>
      </c>
      <c r="O448" s="13">
        <v>3</v>
      </c>
      <c r="P448" s="39"/>
      <c r="Q448" s="39"/>
      <c r="R448" s="39"/>
      <c r="S448" s="12">
        <f>IF(F448="",0,VLOOKUP(E448,'Points Allocation'!$B$7:$F$17,2+F448,0))</f>
        <v>30</v>
      </c>
      <c r="T448" s="12">
        <f>IF(G448="",0,VLOOKUP(E448,'Points Allocation'!$B$21:$F$31,2+G448,0))</f>
        <v>0</v>
      </c>
      <c r="U448" s="12">
        <f>IF(H448="",0,VLOOKUP(E448,'Points Allocation'!$B$35:$F$47,2+H448,0))</f>
        <v>0</v>
      </c>
      <c r="V448" s="12">
        <f>IF(I448="",0,VLOOKUP(E448,'Points Allocation'!$B$49:$F$59,2+I448,0))</f>
        <v>0</v>
      </c>
      <c r="W448" s="12">
        <f>IF(J448="",0,VLOOKUP(E448,'Points Allocation'!$B$63:$F$73,2+J448,0))</f>
        <v>0</v>
      </c>
      <c r="X448" s="12">
        <f>IF(K448="",0,VLOOKUP(E448,'Points Allocation'!$B$77:$F$87,2+K448,0))</f>
        <v>0</v>
      </c>
      <c r="Y448" s="12">
        <f>IF(L448="",0,VLOOKUP(E448,'Points Allocation'!$B$91:$F$101,2+L448,0))</f>
        <v>0</v>
      </c>
      <c r="Z448" s="36">
        <f t="shared" si="210"/>
        <v>30</v>
      </c>
      <c r="AA448" s="12">
        <f>IF(M448="",0,VLOOKUP(E448,'Points Allocation'!$I$7:$M$17,2+M448,0))</f>
        <v>0</v>
      </c>
      <c r="AB448" s="12">
        <f>IF(N448="",0,VLOOKUP(E448,'Points Allocation'!$I$21:$M$31,2+N448,0))</f>
        <v>30</v>
      </c>
      <c r="AC448" s="12">
        <f>IF(O448="",0,VLOOKUP(E448,'Points Allocation'!$I$35:$M$45,2+O448,0))</f>
        <v>35</v>
      </c>
      <c r="AD448" s="12">
        <f>IF(P448="",0,VLOOKUP(E448,'Points Allocation'!$I$49:$M$59,2+P448,0))</f>
        <v>0</v>
      </c>
      <c r="AE448" s="12">
        <f>IF(Q448="",0,VLOOKUP(E448,'Points Allocation'!$I$63:$M$73,2+Q448,0))</f>
        <v>0</v>
      </c>
      <c r="AF448" s="12">
        <f>IF(R448="",0,VLOOKUP(E448,'Points Allocation'!$I$77:$M$87,2+R448,0))</f>
        <v>0</v>
      </c>
      <c r="AG448" s="36">
        <f t="shared" si="211"/>
        <v>65</v>
      </c>
      <c r="AH448" s="14">
        <f t="shared" si="212"/>
        <v>0</v>
      </c>
      <c r="AI448" s="17">
        <v>1</v>
      </c>
      <c r="AJ448" s="47">
        <f t="shared" si="213"/>
        <v>95</v>
      </c>
      <c r="AK448" s="27" t="str">
        <f t="shared" si="214"/>
        <v>False</v>
      </c>
      <c r="AL448" s="27">
        <f t="shared" si="215"/>
        <v>0</v>
      </c>
    </row>
    <row r="449" spans="1:38" s="24" customFormat="1">
      <c r="A449" s="13" t="s">
        <v>282</v>
      </c>
      <c r="B449" s="13" t="s">
        <v>161</v>
      </c>
      <c r="C449" s="13" t="s">
        <v>63</v>
      </c>
      <c r="D449" s="27"/>
      <c r="E449" s="13">
        <v>16</v>
      </c>
      <c r="F449" s="13">
        <v>3</v>
      </c>
      <c r="G449" s="13">
        <v>3</v>
      </c>
      <c r="H449" s="13">
        <v>3</v>
      </c>
      <c r="I449" s="13">
        <v>3</v>
      </c>
      <c r="J449" s="39"/>
      <c r="K449" s="39"/>
      <c r="L449" s="39"/>
      <c r="M449" s="39"/>
      <c r="N449" s="39"/>
      <c r="O449" s="39"/>
      <c r="P449" s="39"/>
      <c r="Q449" s="39"/>
      <c r="R449" s="39"/>
      <c r="S449" s="12">
        <f>IF(F449="",0,VLOOKUP(E449,'Points Allocation'!$B$7:$F$17,2+F449,0))</f>
        <v>60</v>
      </c>
      <c r="T449" s="12">
        <f>IF(G449="",0,VLOOKUP(E449,'Points Allocation'!$B$21:$F$31,2+G449,0))</f>
        <v>80</v>
      </c>
      <c r="U449" s="12">
        <f>IF(H449="",0,VLOOKUP(E449,'Points Allocation'!$B$35:$F$47,2+H449,0))</f>
        <v>100</v>
      </c>
      <c r="V449" s="12">
        <f>IF(I449="",0,VLOOKUP(E449,'Points Allocation'!$B$49:$F$59,2+I449,0))</f>
        <v>120</v>
      </c>
      <c r="W449" s="12">
        <f>IF(J449="",0,VLOOKUP(E449,'Points Allocation'!$B$63:$F$73,2+J449,0))</f>
        <v>0</v>
      </c>
      <c r="X449" s="12">
        <f>IF(K449="",0,VLOOKUP(E449,'Points Allocation'!$B$77:$F$87,2+K449,0))</f>
        <v>0</v>
      </c>
      <c r="Y449" s="12">
        <f>IF(L449="",0,VLOOKUP(E449,'Points Allocation'!$B$91:$F$101,2+L449,0))</f>
        <v>0</v>
      </c>
      <c r="Z449" s="36">
        <f t="shared" si="210"/>
        <v>360</v>
      </c>
      <c r="AA449" s="12">
        <f>IF(M449="",0,VLOOKUP(E449,'Points Allocation'!$I$7:$M$17,2+M449,0))</f>
        <v>0</v>
      </c>
      <c r="AB449" s="12">
        <f>IF(N449="",0,VLOOKUP(E449,'Points Allocation'!$I$21:$M$31,2+N449,0))</f>
        <v>0</v>
      </c>
      <c r="AC449" s="12">
        <f>IF(O449="",0,VLOOKUP(E449,'Points Allocation'!$I$35:$M$45,2+O449,0))</f>
        <v>0</v>
      </c>
      <c r="AD449" s="12">
        <f>IF(P449="",0,VLOOKUP(E449,'Points Allocation'!$I$49:$M$59,2+P449,0))</f>
        <v>0</v>
      </c>
      <c r="AE449" s="12">
        <f>IF(Q449="",0,VLOOKUP(E449,'Points Allocation'!$I$63:$M$73,2+Q449,0))</f>
        <v>0</v>
      </c>
      <c r="AF449" s="12">
        <f>IF(R449="",0,VLOOKUP(E449,'Points Allocation'!$I$77:$M$87,2+R449,0))</f>
        <v>0</v>
      </c>
      <c r="AG449" s="36">
        <f t="shared" si="211"/>
        <v>0</v>
      </c>
      <c r="AH449" s="14">
        <f t="shared" si="212"/>
        <v>0</v>
      </c>
      <c r="AI449" s="17">
        <v>1</v>
      </c>
      <c r="AJ449" s="47">
        <f t="shared" si="213"/>
        <v>360</v>
      </c>
      <c r="AK449" s="27" t="str">
        <f t="shared" si="214"/>
        <v>False</v>
      </c>
      <c r="AL449" s="27">
        <f t="shared" si="215"/>
        <v>0</v>
      </c>
    </row>
    <row r="450" spans="1:38" s="24" customFormat="1">
      <c r="A450" s="13" t="s">
        <v>283</v>
      </c>
      <c r="B450" s="13" t="s">
        <v>162</v>
      </c>
      <c r="C450" s="13" t="s">
        <v>63</v>
      </c>
      <c r="D450" s="27"/>
      <c r="E450" s="13">
        <v>16</v>
      </c>
      <c r="F450" s="13">
        <v>3</v>
      </c>
      <c r="G450" s="13">
        <v>3</v>
      </c>
      <c r="H450" s="13">
        <v>3</v>
      </c>
      <c r="I450" s="13">
        <v>3</v>
      </c>
      <c r="J450" s="39"/>
      <c r="K450" s="39"/>
      <c r="L450" s="39"/>
      <c r="M450" s="39"/>
      <c r="N450" s="39"/>
      <c r="O450" s="39"/>
      <c r="P450" s="39"/>
      <c r="Q450" s="39"/>
      <c r="R450" s="39"/>
      <c r="S450" s="12">
        <f>IF(F450="",0,VLOOKUP(E450,'Points Allocation'!$B$7:$F$17,2+F450,0))</f>
        <v>60</v>
      </c>
      <c r="T450" s="12">
        <f>IF(G450="",0,VLOOKUP(E450,'Points Allocation'!$B$21:$F$31,2+G450,0))</f>
        <v>80</v>
      </c>
      <c r="U450" s="12">
        <f>IF(H450="",0,VLOOKUP(E450,'Points Allocation'!$B$35:$F$47,2+H450,0))</f>
        <v>100</v>
      </c>
      <c r="V450" s="12">
        <f>IF(I450="",0,VLOOKUP(E450,'Points Allocation'!$B$49:$F$59,2+I450,0))</f>
        <v>120</v>
      </c>
      <c r="W450" s="12">
        <f>IF(J450="",0,VLOOKUP(E450,'Points Allocation'!$B$63:$F$73,2+J450,0))</f>
        <v>0</v>
      </c>
      <c r="X450" s="12">
        <f>IF(K450="",0,VLOOKUP(E450,'Points Allocation'!$B$77:$F$87,2+K450,0))</f>
        <v>0</v>
      </c>
      <c r="Y450" s="12">
        <f>IF(L450="",0,VLOOKUP(E450,'Points Allocation'!$B$91:$F$101,2+L450,0))</f>
        <v>0</v>
      </c>
      <c r="Z450" s="36">
        <f t="shared" ref="Z450:Z460" si="216">SUM(S450:Y450)</f>
        <v>360</v>
      </c>
      <c r="AA450" s="12">
        <f>IF(M450="",0,VLOOKUP(E450,'Points Allocation'!$I$7:$M$17,2+M450,0))</f>
        <v>0</v>
      </c>
      <c r="AB450" s="12">
        <f>IF(N450="",0,VLOOKUP(E450,'Points Allocation'!$I$21:$M$31,2+N450,0))</f>
        <v>0</v>
      </c>
      <c r="AC450" s="12">
        <f>IF(O450="",0,VLOOKUP(E450,'Points Allocation'!$I$35:$M$45,2+O450,0))</f>
        <v>0</v>
      </c>
      <c r="AD450" s="12">
        <f>IF(P450="",0,VLOOKUP(E450,'Points Allocation'!$I$49:$M$59,2+P450,0))</f>
        <v>0</v>
      </c>
      <c r="AE450" s="12">
        <f>IF(Q450="",0,VLOOKUP(E450,'Points Allocation'!$I$63:$M$73,2+Q450,0))</f>
        <v>0</v>
      </c>
      <c r="AF450" s="12">
        <f>IF(R450="",0,VLOOKUP(E450,'Points Allocation'!$I$77:$M$87,2+R450,0))</f>
        <v>0</v>
      </c>
      <c r="AG450" s="36">
        <f t="shared" ref="AG450:AG460" si="217">SUM(AA450:AF450)</f>
        <v>0</v>
      </c>
      <c r="AH450" s="14">
        <f t="shared" ref="AH450:AH460" si="218">IF(AK450="False",0,-AL450)</f>
        <v>0</v>
      </c>
      <c r="AI450" s="17">
        <v>1</v>
      </c>
      <c r="AJ450" s="47">
        <f t="shared" ref="AJ450:AJ460" si="219">(SUM(Z450,AG450,AH450))*AI450</f>
        <v>360</v>
      </c>
      <c r="AK450" s="27" t="str">
        <f t="shared" ref="AK450:AK460" si="220">IF(AND(COUNT(M450:R450)&gt;0,COUNT(F450:L450)&gt;1),"True","False")</f>
        <v>False</v>
      </c>
      <c r="AL450" s="27">
        <f t="shared" ref="AL450:AL460" si="221">IF(AG450&gt;U450,U450,AG450)</f>
        <v>0</v>
      </c>
    </row>
    <row r="451" spans="1:38" s="24" customFormat="1">
      <c r="A451" s="13" t="s">
        <v>245</v>
      </c>
      <c r="B451" s="13" t="s">
        <v>162</v>
      </c>
      <c r="C451" s="13" t="s">
        <v>63</v>
      </c>
      <c r="D451" s="27"/>
      <c r="E451" s="13">
        <v>16</v>
      </c>
      <c r="F451" s="13">
        <v>0</v>
      </c>
      <c r="G451" s="39"/>
      <c r="H451" s="39"/>
      <c r="I451" s="39"/>
      <c r="J451" s="39"/>
      <c r="K451" s="39"/>
      <c r="L451" s="39"/>
      <c r="M451" s="39"/>
      <c r="N451" s="13">
        <v>0</v>
      </c>
      <c r="O451" s="39"/>
      <c r="P451" s="39"/>
      <c r="Q451" s="39"/>
      <c r="R451" s="39"/>
      <c r="S451" s="12">
        <f>IF(F451="",0,VLOOKUP(E451,'Points Allocation'!$B$7:$F$17,2+F451,0))</f>
        <v>15</v>
      </c>
      <c r="T451" s="12">
        <f>IF(G451="",0,VLOOKUP(E451,'Points Allocation'!$B$21:$F$31,2+G451,0))</f>
        <v>0</v>
      </c>
      <c r="U451" s="12">
        <f>IF(H451="",0,VLOOKUP(E451,'Points Allocation'!$B$35:$F$47,2+H451,0))</f>
        <v>0</v>
      </c>
      <c r="V451" s="12">
        <f>IF(I451="",0,VLOOKUP(E451,'Points Allocation'!$B$49:$F$59,2+I451,0))</f>
        <v>0</v>
      </c>
      <c r="W451" s="12">
        <f>IF(J451="",0,VLOOKUP(E451,'Points Allocation'!$B$63:$F$73,2+J451,0))</f>
        <v>0</v>
      </c>
      <c r="X451" s="12">
        <f>IF(K451="",0,VLOOKUP(E451,'Points Allocation'!$B$77:$F$87,2+K451,0))</f>
        <v>0</v>
      </c>
      <c r="Y451" s="12">
        <f>IF(L451="",0,VLOOKUP(E451,'Points Allocation'!$B$91:$F$101,2+L451,0))</f>
        <v>0</v>
      </c>
      <c r="Z451" s="36">
        <f t="shared" si="216"/>
        <v>15</v>
      </c>
      <c r="AA451" s="12">
        <f>IF(M451="",0,VLOOKUP(E451,'Points Allocation'!$I$7:$M$17,2+M451,0))</f>
        <v>0</v>
      </c>
      <c r="AB451" s="12">
        <f>IF(N451="",0,VLOOKUP(E451,'Points Allocation'!$I$21:$M$31,2+N451,0))</f>
        <v>15</v>
      </c>
      <c r="AC451" s="12">
        <f>IF(O451="",0,VLOOKUP(E451,'Points Allocation'!$I$35:$M$45,2+O451,0))</f>
        <v>0</v>
      </c>
      <c r="AD451" s="12">
        <f>IF(P451="",0,VLOOKUP(E451,'Points Allocation'!$I$49:$M$59,2+P451,0))</f>
        <v>0</v>
      </c>
      <c r="AE451" s="12">
        <f>IF(Q451="",0,VLOOKUP(E451,'Points Allocation'!$I$63:$M$73,2+Q451,0))</f>
        <v>0</v>
      </c>
      <c r="AF451" s="12">
        <f>IF(R451="",0,VLOOKUP(E451,'Points Allocation'!$I$77:$M$87,2+R451,0))</f>
        <v>0</v>
      </c>
      <c r="AG451" s="36">
        <f t="shared" si="217"/>
        <v>15</v>
      </c>
      <c r="AH451" s="14">
        <f t="shared" si="218"/>
        <v>0</v>
      </c>
      <c r="AI451" s="17">
        <v>1</v>
      </c>
      <c r="AJ451" s="47">
        <f t="shared" si="219"/>
        <v>30</v>
      </c>
      <c r="AK451" s="27" t="str">
        <f t="shared" si="220"/>
        <v>False</v>
      </c>
      <c r="AL451" s="27">
        <f t="shared" si="221"/>
        <v>0</v>
      </c>
    </row>
    <row r="452" spans="1:38" s="24" customFormat="1">
      <c r="A452" s="13" t="s">
        <v>284</v>
      </c>
      <c r="B452" s="13" t="s">
        <v>162</v>
      </c>
      <c r="C452" s="13" t="s">
        <v>63</v>
      </c>
      <c r="D452" s="27"/>
      <c r="E452" s="13">
        <v>16</v>
      </c>
      <c r="F452" s="13">
        <v>3</v>
      </c>
      <c r="G452" s="13">
        <v>0</v>
      </c>
      <c r="H452" s="39"/>
      <c r="I452" s="39"/>
      <c r="J452" s="39"/>
      <c r="K452" s="39"/>
      <c r="L452" s="39"/>
      <c r="M452" s="39"/>
      <c r="N452" s="39"/>
      <c r="O452" s="39"/>
      <c r="P452" s="39"/>
      <c r="Q452" s="39"/>
      <c r="R452" s="39"/>
      <c r="S452" s="12">
        <f>IF(F452="",0,VLOOKUP(E452,'Points Allocation'!$B$7:$F$17,2+F452,0))</f>
        <v>60</v>
      </c>
      <c r="T452" s="12">
        <f>IF(G452="",0,VLOOKUP(E452,'Points Allocation'!$B$21:$F$31,2+G452,0))</f>
        <v>20</v>
      </c>
      <c r="U452" s="12">
        <f>IF(H452="",0,VLOOKUP(E452,'Points Allocation'!$B$35:$F$47,2+H452,0))</f>
        <v>0</v>
      </c>
      <c r="V452" s="12">
        <f>IF(I452="",0,VLOOKUP(E452,'Points Allocation'!$B$49:$F$59,2+I452,0))</f>
        <v>0</v>
      </c>
      <c r="W452" s="12">
        <f>IF(J452="",0,VLOOKUP(E452,'Points Allocation'!$B$63:$F$73,2+J452,0))</f>
        <v>0</v>
      </c>
      <c r="X452" s="12">
        <f>IF(K452="",0,VLOOKUP(E452,'Points Allocation'!$B$77:$F$87,2+K452,0))</f>
        <v>0</v>
      </c>
      <c r="Y452" s="12">
        <f>IF(L452="",0,VLOOKUP(E452,'Points Allocation'!$B$91:$F$101,2+L452,0))</f>
        <v>0</v>
      </c>
      <c r="Z452" s="36">
        <f t="shared" si="216"/>
        <v>80</v>
      </c>
      <c r="AA452" s="12">
        <f>IF(M452="",0,VLOOKUP(E452,'Points Allocation'!$I$7:$M$17,2+M452,0))</f>
        <v>0</v>
      </c>
      <c r="AB452" s="12">
        <f>IF(N452="",0,VLOOKUP(E452,'Points Allocation'!$I$21:$M$31,2+N452,0))</f>
        <v>0</v>
      </c>
      <c r="AC452" s="12">
        <f>IF(O452="",0,VLOOKUP(E452,'Points Allocation'!$I$35:$M$45,2+O452,0))</f>
        <v>0</v>
      </c>
      <c r="AD452" s="12">
        <f>IF(P452="",0,VLOOKUP(E452,'Points Allocation'!$I$49:$M$59,2+P452,0))</f>
        <v>0</v>
      </c>
      <c r="AE452" s="12">
        <f>IF(Q452="",0,VLOOKUP(E452,'Points Allocation'!$I$63:$M$73,2+Q452,0))</f>
        <v>0</v>
      </c>
      <c r="AF452" s="12">
        <f>IF(R452="",0,VLOOKUP(E452,'Points Allocation'!$I$77:$M$87,2+R452,0))</f>
        <v>0</v>
      </c>
      <c r="AG452" s="36">
        <f t="shared" si="217"/>
        <v>0</v>
      </c>
      <c r="AH452" s="14">
        <f t="shared" si="218"/>
        <v>0</v>
      </c>
      <c r="AI452" s="17">
        <v>1</v>
      </c>
      <c r="AJ452" s="47">
        <f t="shared" si="219"/>
        <v>80</v>
      </c>
      <c r="AK452" s="27" t="str">
        <f t="shared" si="220"/>
        <v>False</v>
      </c>
      <c r="AL452" s="27">
        <f t="shared" si="221"/>
        <v>0</v>
      </c>
    </row>
    <row r="453" spans="1:38" s="24" customFormat="1">
      <c r="A453" s="13" t="s">
        <v>285</v>
      </c>
      <c r="B453" s="13" t="s">
        <v>162</v>
      </c>
      <c r="C453" s="13" t="s">
        <v>63</v>
      </c>
      <c r="D453" s="27"/>
      <c r="E453" s="13">
        <v>16</v>
      </c>
      <c r="F453" s="13">
        <v>3</v>
      </c>
      <c r="G453" s="13">
        <v>1</v>
      </c>
      <c r="H453" s="39"/>
      <c r="I453" s="39"/>
      <c r="J453" s="39"/>
      <c r="K453" s="39"/>
      <c r="L453" s="39"/>
      <c r="M453" s="39"/>
      <c r="N453" s="13">
        <v>3</v>
      </c>
      <c r="O453" s="13">
        <v>3</v>
      </c>
      <c r="P453" s="39"/>
      <c r="Q453" s="39"/>
      <c r="R453" s="39"/>
      <c r="S453" s="12">
        <f>IF(F453="",0,VLOOKUP(E453,'Points Allocation'!$B$7:$F$17,2+F453,0))</f>
        <v>60</v>
      </c>
      <c r="T453" s="12">
        <f>IF(G453="",0,VLOOKUP(E453,'Points Allocation'!$B$21:$F$31,2+G453,0))</f>
        <v>40</v>
      </c>
      <c r="U453" s="12">
        <f>IF(H453="",0,VLOOKUP(E453,'Points Allocation'!$B$35:$F$47,2+H453,0))</f>
        <v>0</v>
      </c>
      <c r="V453" s="12">
        <f>IF(I453="",0,VLOOKUP(E453,'Points Allocation'!$B$49:$F$59,2+I453,0))</f>
        <v>0</v>
      </c>
      <c r="W453" s="12">
        <f>IF(J453="",0,VLOOKUP(E453,'Points Allocation'!$B$63:$F$73,2+J453,0))</f>
        <v>0</v>
      </c>
      <c r="X453" s="12">
        <f>IF(K453="",0,VLOOKUP(E453,'Points Allocation'!$B$77:$F$87,2+K453,0))</f>
        <v>0</v>
      </c>
      <c r="Y453" s="12">
        <f>IF(L453="",0,VLOOKUP(E453,'Points Allocation'!$B$91:$F$101,2+L453,0))</f>
        <v>0</v>
      </c>
      <c r="Z453" s="36">
        <f t="shared" si="216"/>
        <v>100</v>
      </c>
      <c r="AA453" s="12">
        <f>IF(M453="",0,VLOOKUP(E453,'Points Allocation'!$I$7:$M$17,2+M453,0))</f>
        <v>0</v>
      </c>
      <c r="AB453" s="12">
        <f>IF(N453="",0,VLOOKUP(E453,'Points Allocation'!$I$21:$M$31,2+N453,0))</f>
        <v>30</v>
      </c>
      <c r="AC453" s="12">
        <f>IF(O453="",0,VLOOKUP(E453,'Points Allocation'!$I$35:$M$45,2+O453,0))</f>
        <v>35</v>
      </c>
      <c r="AD453" s="12">
        <f>IF(P453="",0,VLOOKUP(E453,'Points Allocation'!$I$49:$M$59,2+P453,0))</f>
        <v>0</v>
      </c>
      <c r="AE453" s="12">
        <f>IF(Q453="",0,VLOOKUP(E453,'Points Allocation'!$I$63:$M$73,2+Q453,0))</f>
        <v>0</v>
      </c>
      <c r="AF453" s="12">
        <f>IF(R453="",0,VLOOKUP(E453,'Points Allocation'!$I$77:$M$87,2+R453,0))</f>
        <v>0</v>
      </c>
      <c r="AG453" s="36">
        <f t="shared" si="217"/>
        <v>65</v>
      </c>
      <c r="AH453" s="14">
        <f t="shared" si="218"/>
        <v>-60</v>
      </c>
      <c r="AI453" s="17">
        <v>1</v>
      </c>
      <c r="AJ453" s="47">
        <f t="shared" si="219"/>
        <v>105</v>
      </c>
      <c r="AK453" s="27" t="str">
        <f t="shared" si="220"/>
        <v>True</v>
      </c>
      <c r="AL453" s="27">
        <f>IF(AG453&gt;S453,S453,AG453)</f>
        <v>60</v>
      </c>
    </row>
    <row r="454" spans="1:38" s="24" customFormat="1">
      <c r="A454" s="13" t="s">
        <v>286</v>
      </c>
      <c r="B454" s="13" t="s">
        <v>162</v>
      </c>
      <c r="C454" s="13" t="s">
        <v>63</v>
      </c>
      <c r="D454" s="27"/>
      <c r="E454" s="13">
        <v>16</v>
      </c>
      <c r="F454" s="13">
        <v>3</v>
      </c>
      <c r="G454" s="13">
        <v>3</v>
      </c>
      <c r="H454" s="13">
        <v>0</v>
      </c>
      <c r="I454" s="39"/>
      <c r="J454" s="39"/>
      <c r="K454" s="39"/>
      <c r="L454" s="39"/>
      <c r="M454" s="39"/>
      <c r="N454" s="39"/>
      <c r="O454" s="39"/>
      <c r="P454" s="39"/>
      <c r="Q454" s="39"/>
      <c r="R454" s="39"/>
      <c r="S454" s="12">
        <f>IF(F454="",0,VLOOKUP(E454,'Points Allocation'!$B$7:$F$17,2+F454,0))</f>
        <v>60</v>
      </c>
      <c r="T454" s="12">
        <f>IF(G454="",0,VLOOKUP(E454,'Points Allocation'!$B$21:$F$31,2+G454,0))</f>
        <v>80</v>
      </c>
      <c r="U454" s="12">
        <f>IF(H454="",0,VLOOKUP(E454,'Points Allocation'!$B$35:$F$47,2+H454,0))</f>
        <v>25</v>
      </c>
      <c r="V454" s="12">
        <f>IF(I454="",0,VLOOKUP(E454,'Points Allocation'!$B$49:$F$59,2+I454,0))</f>
        <v>0</v>
      </c>
      <c r="W454" s="12">
        <f>IF(J454="",0,VLOOKUP(E454,'Points Allocation'!$B$63:$F$73,2+J454,0))</f>
        <v>0</v>
      </c>
      <c r="X454" s="12">
        <f>IF(K454="",0,VLOOKUP(E454,'Points Allocation'!$B$77:$F$87,2+K454,0))</f>
        <v>0</v>
      </c>
      <c r="Y454" s="12">
        <f>IF(L454="",0,VLOOKUP(E454,'Points Allocation'!$B$91:$F$101,2+L454,0))</f>
        <v>0</v>
      </c>
      <c r="Z454" s="36">
        <f t="shared" si="216"/>
        <v>165</v>
      </c>
      <c r="AA454" s="12">
        <f>IF(M454="",0,VLOOKUP(E454,'Points Allocation'!$I$7:$M$17,2+M454,0))</f>
        <v>0</v>
      </c>
      <c r="AB454" s="12">
        <f>IF(N454="",0,VLOOKUP(E454,'Points Allocation'!$I$21:$M$31,2+N454,0))</f>
        <v>0</v>
      </c>
      <c r="AC454" s="12">
        <f>IF(O454="",0,VLOOKUP(E454,'Points Allocation'!$I$35:$M$45,2+O454,0))</f>
        <v>0</v>
      </c>
      <c r="AD454" s="12">
        <f>IF(P454="",0,VLOOKUP(E454,'Points Allocation'!$I$49:$M$59,2+P454,0))</f>
        <v>0</v>
      </c>
      <c r="AE454" s="12">
        <f>IF(Q454="",0,VLOOKUP(E454,'Points Allocation'!$I$63:$M$73,2+Q454,0))</f>
        <v>0</v>
      </c>
      <c r="AF454" s="12">
        <f>IF(R454="",0,VLOOKUP(E454,'Points Allocation'!$I$77:$M$87,2+R454,0))</f>
        <v>0</v>
      </c>
      <c r="AG454" s="36">
        <f t="shared" si="217"/>
        <v>0</v>
      </c>
      <c r="AH454" s="14">
        <f t="shared" si="218"/>
        <v>0</v>
      </c>
      <c r="AI454" s="17">
        <v>1</v>
      </c>
      <c r="AJ454" s="47">
        <f t="shared" si="219"/>
        <v>165</v>
      </c>
      <c r="AK454" s="27" t="str">
        <f t="shared" si="220"/>
        <v>False</v>
      </c>
      <c r="AL454" s="27">
        <f t="shared" si="221"/>
        <v>0</v>
      </c>
    </row>
    <row r="455" spans="1:38" s="24" customFormat="1">
      <c r="A455" s="13" t="s">
        <v>244</v>
      </c>
      <c r="B455" s="13" t="s">
        <v>162</v>
      </c>
      <c r="C455" s="13" t="s">
        <v>63</v>
      </c>
      <c r="D455" s="27"/>
      <c r="E455" s="13">
        <v>16</v>
      </c>
      <c r="F455" s="13">
        <v>3</v>
      </c>
      <c r="G455" s="13">
        <v>3</v>
      </c>
      <c r="H455" s="13">
        <v>3</v>
      </c>
      <c r="I455" s="13">
        <v>0</v>
      </c>
      <c r="J455" s="39"/>
      <c r="K455" s="39"/>
      <c r="L455" s="39"/>
      <c r="M455" s="39"/>
      <c r="N455" s="39"/>
      <c r="O455" s="39"/>
      <c r="P455" s="39"/>
      <c r="Q455" s="39"/>
      <c r="R455" s="39"/>
      <c r="S455" s="12">
        <f>IF(F455="",0,VLOOKUP(E455,'Points Allocation'!$B$7:$F$17,2+F455,0))</f>
        <v>60</v>
      </c>
      <c r="T455" s="12">
        <f>IF(G455="",0,VLOOKUP(E455,'Points Allocation'!$B$21:$F$31,2+G455,0))</f>
        <v>80</v>
      </c>
      <c r="U455" s="12">
        <f>IF(H455="",0,VLOOKUP(E455,'Points Allocation'!$B$35:$F$47,2+H455,0))</f>
        <v>100</v>
      </c>
      <c r="V455" s="12">
        <f>IF(I455="",0,VLOOKUP(E455,'Points Allocation'!$B$49:$F$59,2+I455,0))</f>
        <v>30</v>
      </c>
      <c r="W455" s="12">
        <f>IF(J455="",0,VLOOKUP(E455,'Points Allocation'!$B$63:$F$73,2+J455,0))</f>
        <v>0</v>
      </c>
      <c r="X455" s="12">
        <f>IF(K455="",0,VLOOKUP(E455,'Points Allocation'!$B$77:$F$87,2+K455,0))</f>
        <v>0</v>
      </c>
      <c r="Y455" s="12">
        <f>IF(L455="",0,VLOOKUP(E455,'Points Allocation'!$B$91:$F$101,2+L455,0))</f>
        <v>0</v>
      </c>
      <c r="Z455" s="36">
        <f t="shared" si="216"/>
        <v>270</v>
      </c>
      <c r="AA455" s="12">
        <f>IF(M455="",0,VLOOKUP(E455,'Points Allocation'!$I$7:$M$17,2+M455,0))</f>
        <v>0</v>
      </c>
      <c r="AB455" s="12">
        <f>IF(N455="",0,VLOOKUP(E455,'Points Allocation'!$I$21:$M$31,2+N455,0))</f>
        <v>0</v>
      </c>
      <c r="AC455" s="12">
        <f>IF(O455="",0,VLOOKUP(E455,'Points Allocation'!$I$35:$M$45,2+O455,0))</f>
        <v>0</v>
      </c>
      <c r="AD455" s="12">
        <f>IF(P455="",0,VLOOKUP(E455,'Points Allocation'!$I$49:$M$59,2+P455,0))</f>
        <v>0</v>
      </c>
      <c r="AE455" s="12">
        <f>IF(Q455="",0,VLOOKUP(E455,'Points Allocation'!$I$63:$M$73,2+Q455,0))</f>
        <v>0</v>
      </c>
      <c r="AF455" s="12">
        <f>IF(R455="",0,VLOOKUP(E455,'Points Allocation'!$I$77:$M$87,2+R455,0))</f>
        <v>0</v>
      </c>
      <c r="AG455" s="36">
        <f t="shared" si="217"/>
        <v>0</v>
      </c>
      <c r="AH455" s="14">
        <f t="shared" si="218"/>
        <v>0</v>
      </c>
      <c r="AI455" s="17">
        <v>1</v>
      </c>
      <c r="AJ455" s="47">
        <f t="shared" si="219"/>
        <v>270</v>
      </c>
      <c r="AK455" s="27" t="str">
        <f t="shared" si="220"/>
        <v>False</v>
      </c>
      <c r="AL455" s="27">
        <f t="shared" si="221"/>
        <v>0</v>
      </c>
    </row>
    <row r="456" spans="1:38" s="24" customFormat="1">
      <c r="A456" s="13" t="s">
        <v>243</v>
      </c>
      <c r="B456" s="13" t="s">
        <v>162</v>
      </c>
      <c r="C456" s="13" t="s">
        <v>63</v>
      </c>
      <c r="D456" s="27"/>
      <c r="E456" s="13">
        <v>16</v>
      </c>
      <c r="F456" s="13">
        <v>2</v>
      </c>
      <c r="G456" s="39"/>
      <c r="H456" s="39"/>
      <c r="I456" s="39"/>
      <c r="J456" s="39"/>
      <c r="K456" s="39"/>
      <c r="L456" s="39"/>
      <c r="M456" s="39"/>
      <c r="N456" s="13">
        <v>3</v>
      </c>
      <c r="O456" s="13">
        <v>2</v>
      </c>
      <c r="P456" s="39"/>
      <c r="Q456" s="39"/>
      <c r="R456" s="39"/>
      <c r="S456" s="12">
        <f>IF(F456="",0,VLOOKUP(E456,'Points Allocation'!$B$7:$F$17,2+F456,0))</f>
        <v>45</v>
      </c>
      <c r="T456" s="12">
        <f>IF(G456="",0,VLOOKUP(E456,'Points Allocation'!$B$21:$F$31,2+G456,0))</f>
        <v>0</v>
      </c>
      <c r="U456" s="12">
        <f>IF(H456="",0,VLOOKUP(E456,'Points Allocation'!$B$35:$F$47,2+H456,0))</f>
        <v>0</v>
      </c>
      <c r="V456" s="12">
        <f>IF(I456="",0,VLOOKUP(E456,'Points Allocation'!$B$49:$F$59,2+I456,0))</f>
        <v>0</v>
      </c>
      <c r="W456" s="12">
        <f>IF(J456="",0,VLOOKUP(E456,'Points Allocation'!$B$63:$F$73,2+J456,0))</f>
        <v>0</v>
      </c>
      <c r="X456" s="12">
        <f>IF(K456="",0,VLOOKUP(E456,'Points Allocation'!$B$77:$F$87,2+K456,0))</f>
        <v>0</v>
      </c>
      <c r="Y456" s="12">
        <f>IF(L456="",0,VLOOKUP(E456,'Points Allocation'!$B$91:$F$101,2+L456,0))</f>
        <v>0</v>
      </c>
      <c r="Z456" s="36">
        <f t="shared" si="216"/>
        <v>45</v>
      </c>
      <c r="AA456" s="12">
        <f>IF(M456="",0,VLOOKUP(E456,'Points Allocation'!$I$7:$M$17,2+M456,0))</f>
        <v>0</v>
      </c>
      <c r="AB456" s="12">
        <f>IF(N456="",0,VLOOKUP(E456,'Points Allocation'!$I$21:$M$31,2+N456,0))</f>
        <v>30</v>
      </c>
      <c r="AC456" s="12">
        <f>IF(O456="",0,VLOOKUP(E456,'Points Allocation'!$I$35:$M$45,2+O456,0))</f>
        <v>30</v>
      </c>
      <c r="AD456" s="12">
        <f>IF(P456="",0,VLOOKUP(E456,'Points Allocation'!$I$49:$M$59,2+P456,0))</f>
        <v>0</v>
      </c>
      <c r="AE456" s="12">
        <f>IF(Q456="",0,VLOOKUP(E456,'Points Allocation'!$I$63:$M$73,2+Q456,0))</f>
        <v>0</v>
      </c>
      <c r="AF456" s="12">
        <f>IF(R456="",0,VLOOKUP(E456,'Points Allocation'!$I$77:$M$87,2+R456,0))</f>
        <v>0</v>
      </c>
      <c r="AG456" s="36">
        <f t="shared" si="217"/>
        <v>60</v>
      </c>
      <c r="AH456" s="14">
        <f t="shared" si="218"/>
        <v>0</v>
      </c>
      <c r="AI456" s="17">
        <v>1</v>
      </c>
      <c r="AJ456" s="47">
        <f t="shared" si="219"/>
        <v>105</v>
      </c>
      <c r="AK456" s="27" t="str">
        <f t="shared" si="220"/>
        <v>False</v>
      </c>
      <c r="AL456" s="27">
        <f t="shared" si="221"/>
        <v>0</v>
      </c>
    </row>
    <row r="457" spans="1:38" s="24" customFormat="1">
      <c r="A457" s="13" t="s">
        <v>287</v>
      </c>
      <c r="B457" s="13" t="s">
        <v>162</v>
      </c>
      <c r="C457" s="13" t="s">
        <v>63</v>
      </c>
      <c r="D457" s="27"/>
      <c r="E457" s="13">
        <v>16</v>
      </c>
      <c r="F457" s="13">
        <v>3</v>
      </c>
      <c r="G457" s="13">
        <v>0</v>
      </c>
      <c r="H457" s="39"/>
      <c r="I457" s="39"/>
      <c r="J457" s="39"/>
      <c r="K457" s="39"/>
      <c r="L457" s="39"/>
      <c r="M457" s="39"/>
      <c r="N457" s="39"/>
      <c r="O457" s="39"/>
      <c r="P457" s="39"/>
      <c r="Q457" s="39"/>
      <c r="R457" s="39"/>
      <c r="S457" s="12">
        <f>IF(F457="",0,VLOOKUP(E457,'Points Allocation'!$B$7:$F$17,2+F457,0))</f>
        <v>60</v>
      </c>
      <c r="T457" s="12">
        <f>IF(G457="",0,VLOOKUP(E457,'Points Allocation'!$B$21:$F$31,2+G457,0))</f>
        <v>20</v>
      </c>
      <c r="U457" s="12">
        <f>IF(H457="",0,VLOOKUP(E457,'Points Allocation'!$B$35:$F$47,2+H457,0))</f>
        <v>0</v>
      </c>
      <c r="V457" s="12">
        <f>IF(I457="",0,VLOOKUP(E457,'Points Allocation'!$B$49:$F$59,2+I457,0))</f>
        <v>0</v>
      </c>
      <c r="W457" s="12">
        <f>IF(J457="",0,VLOOKUP(E457,'Points Allocation'!$B$63:$F$73,2+J457,0))</f>
        <v>0</v>
      </c>
      <c r="X457" s="12">
        <f>IF(K457="",0,VLOOKUP(E457,'Points Allocation'!$B$77:$F$87,2+K457,0))</f>
        <v>0</v>
      </c>
      <c r="Y457" s="12">
        <f>IF(L457="",0,VLOOKUP(E457,'Points Allocation'!$B$91:$F$101,2+L457,0))</f>
        <v>0</v>
      </c>
      <c r="Z457" s="36">
        <f t="shared" si="216"/>
        <v>80</v>
      </c>
      <c r="AA457" s="12">
        <f>IF(M457="",0,VLOOKUP(E457,'Points Allocation'!$I$7:$M$17,2+M457,0))</f>
        <v>0</v>
      </c>
      <c r="AB457" s="12">
        <f>IF(N457="",0,VLOOKUP(E457,'Points Allocation'!$I$21:$M$31,2+N457,0))</f>
        <v>0</v>
      </c>
      <c r="AC457" s="12">
        <f>IF(O457="",0,VLOOKUP(E457,'Points Allocation'!$I$35:$M$45,2+O457,0))</f>
        <v>0</v>
      </c>
      <c r="AD457" s="12">
        <f>IF(P457="",0,VLOOKUP(E457,'Points Allocation'!$I$49:$M$59,2+P457,0))</f>
        <v>0</v>
      </c>
      <c r="AE457" s="12">
        <f>IF(Q457="",0,VLOOKUP(E457,'Points Allocation'!$I$63:$M$73,2+Q457,0))</f>
        <v>0</v>
      </c>
      <c r="AF457" s="12">
        <f>IF(R457="",0,VLOOKUP(E457,'Points Allocation'!$I$77:$M$87,2+R457,0))</f>
        <v>0</v>
      </c>
      <c r="AG457" s="36">
        <f t="shared" si="217"/>
        <v>0</v>
      </c>
      <c r="AH457" s="14">
        <f t="shared" si="218"/>
        <v>0</v>
      </c>
      <c r="AI457" s="17">
        <v>1</v>
      </c>
      <c r="AJ457" s="47">
        <f t="shared" si="219"/>
        <v>80</v>
      </c>
      <c r="AK457" s="27" t="str">
        <f t="shared" si="220"/>
        <v>False</v>
      </c>
      <c r="AL457" s="27">
        <f t="shared" si="221"/>
        <v>0</v>
      </c>
    </row>
    <row r="458" spans="1:38" s="24" customFormat="1">
      <c r="A458" s="13" t="s">
        <v>288</v>
      </c>
      <c r="B458" s="13" t="s">
        <v>162</v>
      </c>
      <c r="C458" s="13" t="s">
        <v>63</v>
      </c>
      <c r="D458" s="27"/>
      <c r="E458" s="13">
        <v>16</v>
      </c>
      <c r="F458" s="13">
        <v>3</v>
      </c>
      <c r="G458" s="13">
        <v>0</v>
      </c>
      <c r="H458" s="39"/>
      <c r="I458" s="39"/>
      <c r="J458" s="39"/>
      <c r="K458" s="39"/>
      <c r="L458" s="39"/>
      <c r="M458" s="39"/>
      <c r="N458" s="39"/>
      <c r="O458" s="39"/>
      <c r="P458" s="39"/>
      <c r="Q458" s="39"/>
      <c r="R458" s="39"/>
      <c r="S458" s="12">
        <f>IF(F458="",0,VLOOKUP(E458,'Points Allocation'!$B$7:$F$17,2+F458,0))</f>
        <v>60</v>
      </c>
      <c r="T458" s="12">
        <f>IF(G458="",0,VLOOKUP(E458,'Points Allocation'!$B$21:$F$31,2+G458,0))</f>
        <v>20</v>
      </c>
      <c r="U458" s="12">
        <f>IF(H458="",0,VLOOKUP(E458,'Points Allocation'!$B$35:$F$47,2+H458,0))</f>
        <v>0</v>
      </c>
      <c r="V458" s="12">
        <f>IF(I458="",0,VLOOKUP(E458,'Points Allocation'!$B$49:$F$59,2+I458,0))</f>
        <v>0</v>
      </c>
      <c r="W458" s="12">
        <f>IF(J458="",0,VLOOKUP(E458,'Points Allocation'!$B$63:$F$73,2+J458,0))</f>
        <v>0</v>
      </c>
      <c r="X458" s="12">
        <f>IF(K458="",0,VLOOKUP(E458,'Points Allocation'!$B$77:$F$87,2+K458,0))</f>
        <v>0</v>
      </c>
      <c r="Y458" s="12">
        <f>IF(L458="",0,VLOOKUP(E458,'Points Allocation'!$B$91:$F$101,2+L458,0))</f>
        <v>0</v>
      </c>
      <c r="Z458" s="36">
        <f t="shared" si="216"/>
        <v>80</v>
      </c>
      <c r="AA458" s="12">
        <f>IF(M458="",0,VLOOKUP(E458,'Points Allocation'!$I$7:$M$17,2+M458,0))</f>
        <v>0</v>
      </c>
      <c r="AB458" s="12">
        <f>IF(N458="",0,VLOOKUP(E458,'Points Allocation'!$I$21:$M$31,2+N458,0))</f>
        <v>0</v>
      </c>
      <c r="AC458" s="12">
        <f>IF(O458="",0,VLOOKUP(E458,'Points Allocation'!$I$35:$M$45,2+O458,0))</f>
        <v>0</v>
      </c>
      <c r="AD458" s="12">
        <f>IF(P458="",0,VLOOKUP(E458,'Points Allocation'!$I$49:$M$59,2+P458,0))</f>
        <v>0</v>
      </c>
      <c r="AE458" s="12">
        <f>IF(Q458="",0,VLOOKUP(E458,'Points Allocation'!$I$63:$M$73,2+Q458,0))</f>
        <v>0</v>
      </c>
      <c r="AF458" s="12">
        <f>IF(R458="",0,VLOOKUP(E458,'Points Allocation'!$I$77:$M$87,2+R458,0))</f>
        <v>0</v>
      </c>
      <c r="AG458" s="36">
        <f t="shared" si="217"/>
        <v>0</v>
      </c>
      <c r="AH458" s="14">
        <f t="shared" si="218"/>
        <v>0</v>
      </c>
      <c r="AI458" s="17">
        <v>1</v>
      </c>
      <c r="AJ458" s="47">
        <f t="shared" si="219"/>
        <v>80</v>
      </c>
      <c r="AK458" s="27" t="str">
        <f t="shared" si="220"/>
        <v>False</v>
      </c>
      <c r="AL458" s="27">
        <f t="shared" si="221"/>
        <v>0</v>
      </c>
    </row>
    <row r="459" spans="1:38" s="24" customFormat="1">
      <c r="A459" s="13" t="s">
        <v>234</v>
      </c>
      <c r="B459" s="13" t="s">
        <v>162</v>
      </c>
      <c r="C459" s="13" t="s">
        <v>63</v>
      </c>
      <c r="D459" s="27"/>
      <c r="E459" s="13">
        <v>16</v>
      </c>
      <c r="F459" s="13">
        <v>0</v>
      </c>
      <c r="G459" s="39"/>
      <c r="H459" s="39"/>
      <c r="I459" s="39"/>
      <c r="J459" s="39"/>
      <c r="K459" s="39"/>
      <c r="L459" s="39"/>
      <c r="M459" s="39"/>
      <c r="N459" s="13">
        <v>0</v>
      </c>
      <c r="O459" s="39"/>
      <c r="P459" s="39"/>
      <c r="Q459" s="39"/>
      <c r="R459" s="39"/>
      <c r="S459" s="12">
        <f>IF(F459="",0,VLOOKUP(E459,'Points Allocation'!$B$7:$F$17,2+F459,0))</f>
        <v>15</v>
      </c>
      <c r="T459" s="12">
        <f>IF(G459="",0,VLOOKUP(E459,'Points Allocation'!$B$21:$F$31,2+G459,0))</f>
        <v>0</v>
      </c>
      <c r="U459" s="12">
        <f>IF(H459="",0,VLOOKUP(E459,'Points Allocation'!$B$35:$F$47,2+H459,0))</f>
        <v>0</v>
      </c>
      <c r="V459" s="12">
        <f>IF(I459="",0,VLOOKUP(E459,'Points Allocation'!$B$49:$F$59,2+I459,0))</f>
        <v>0</v>
      </c>
      <c r="W459" s="12">
        <f>IF(J459="",0,VLOOKUP(E459,'Points Allocation'!$B$63:$F$73,2+J459,0))</f>
        <v>0</v>
      </c>
      <c r="X459" s="12">
        <f>IF(K459="",0,VLOOKUP(E459,'Points Allocation'!$B$77:$F$87,2+K459,0))</f>
        <v>0</v>
      </c>
      <c r="Y459" s="12">
        <f>IF(L459="",0,VLOOKUP(E459,'Points Allocation'!$B$91:$F$101,2+L459,0))</f>
        <v>0</v>
      </c>
      <c r="Z459" s="36">
        <f t="shared" si="216"/>
        <v>15</v>
      </c>
      <c r="AA459" s="12">
        <f>IF(M459="",0,VLOOKUP(E459,'Points Allocation'!$I$7:$M$17,2+M459,0))</f>
        <v>0</v>
      </c>
      <c r="AB459" s="12">
        <f>IF(N459="",0,VLOOKUP(E459,'Points Allocation'!$I$21:$M$31,2+N459,0))</f>
        <v>15</v>
      </c>
      <c r="AC459" s="12">
        <f>IF(O459="",0,VLOOKUP(E459,'Points Allocation'!$I$35:$M$45,2+O459,0))</f>
        <v>0</v>
      </c>
      <c r="AD459" s="12">
        <f>IF(P459="",0,VLOOKUP(E459,'Points Allocation'!$I$49:$M$59,2+P459,0))</f>
        <v>0</v>
      </c>
      <c r="AE459" s="12">
        <f>IF(Q459="",0,VLOOKUP(E459,'Points Allocation'!$I$63:$M$73,2+Q459,0))</f>
        <v>0</v>
      </c>
      <c r="AF459" s="12">
        <f>IF(R459="",0,VLOOKUP(E459,'Points Allocation'!$I$77:$M$87,2+R459,0))</f>
        <v>0</v>
      </c>
      <c r="AG459" s="36">
        <f t="shared" si="217"/>
        <v>15</v>
      </c>
      <c r="AH459" s="14">
        <f t="shared" si="218"/>
        <v>0</v>
      </c>
      <c r="AI459" s="17">
        <v>1</v>
      </c>
      <c r="AJ459" s="47">
        <f t="shared" si="219"/>
        <v>30</v>
      </c>
      <c r="AK459" s="27" t="str">
        <f t="shared" si="220"/>
        <v>False</v>
      </c>
      <c r="AL459" s="27">
        <f t="shared" si="221"/>
        <v>0</v>
      </c>
    </row>
    <row r="460" spans="1:38" s="24" customFormat="1">
      <c r="A460" s="13" t="s">
        <v>240</v>
      </c>
      <c r="B460" s="13" t="s">
        <v>162</v>
      </c>
      <c r="C460" s="13" t="s">
        <v>63</v>
      </c>
      <c r="D460" s="27"/>
      <c r="E460" s="13">
        <v>16</v>
      </c>
      <c r="F460" s="13">
        <v>3</v>
      </c>
      <c r="G460" s="13">
        <v>3</v>
      </c>
      <c r="H460" s="13">
        <v>2</v>
      </c>
      <c r="I460" s="39"/>
      <c r="J460" s="39"/>
      <c r="K460" s="39"/>
      <c r="L460" s="39"/>
      <c r="M460" s="39"/>
      <c r="N460" s="39"/>
      <c r="O460" s="39"/>
      <c r="P460" s="39"/>
      <c r="Q460" s="39"/>
      <c r="R460" s="39"/>
      <c r="S460" s="12">
        <f>IF(F460="",0,VLOOKUP(E460,'Points Allocation'!$B$7:$F$17,2+F460,0))</f>
        <v>60</v>
      </c>
      <c r="T460" s="12">
        <f>IF(G460="",0,VLOOKUP(E460,'Points Allocation'!$B$21:$F$31,2+G460,0))</f>
        <v>80</v>
      </c>
      <c r="U460" s="12">
        <f>IF(H460="",0,VLOOKUP(E460,'Points Allocation'!$B$35:$F$47,2+H460,0))</f>
        <v>75</v>
      </c>
      <c r="V460" s="12">
        <f>IF(I460="",0,VLOOKUP(E460,'Points Allocation'!$B$49:$F$59,2+I460,0))</f>
        <v>0</v>
      </c>
      <c r="W460" s="12">
        <f>IF(J460="",0,VLOOKUP(E460,'Points Allocation'!$B$63:$F$73,2+J460,0))</f>
        <v>0</v>
      </c>
      <c r="X460" s="12">
        <f>IF(K460="",0,VLOOKUP(E460,'Points Allocation'!$B$77:$F$87,2+K460,0))</f>
        <v>0</v>
      </c>
      <c r="Y460" s="12">
        <f>IF(L460="",0,VLOOKUP(E460,'Points Allocation'!$B$91:$F$101,2+L460,0))</f>
        <v>0</v>
      </c>
      <c r="Z460" s="36">
        <f t="shared" si="216"/>
        <v>215</v>
      </c>
      <c r="AA460" s="12">
        <f>IF(M460="",0,VLOOKUP(E460,'Points Allocation'!$I$7:$M$17,2+M460,0))</f>
        <v>0</v>
      </c>
      <c r="AB460" s="12">
        <f>IF(N460="",0,VLOOKUP(E460,'Points Allocation'!$I$21:$M$31,2+N460,0))</f>
        <v>0</v>
      </c>
      <c r="AC460" s="12">
        <f>IF(O460="",0,VLOOKUP(E460,'Points Allocation'!$I$35:$M$45,2+O460,0))</f>
        <v>0</v>
      </c>
      <c r="AD460" s="12">
        <f>IF(P460="",0,VLOOKUP(E460,'Points Allocation'!$I$49:$M$59,2+P460,0))</f>
        <v>0</v>
      </c>
      <c r="AE460" s="12">
        <f>IF(Q460="",0,VLOOKUP(E460,'Points Allocation'!$I$63:$M$73,2+Q460,0))</f>
        <v>0</v>
      </c>
      <c r="AF460" s="12">
        <f>IF(R460="",0,VLOOKUP(E460,'Points Allocation'!$I$77:$M$87,2+R460,0))</f>
        <v>0</v>
      </c>
      <c r="AG460" s="36">
        <f t="shared" si="217"/>
        <v>0</v>
      </c>
      <c r="AH460" s="14">
        <f t="shared" si="218"/>
        <v>0</v>
      </c>
      <c r="AI460" s="17">
        <v>1</v>
      </c>
      <c r="AJ460" s="47">
        <f t="shared" si="219"/>
        <v>215</v>
      </c>
      <c r="AK460" s="27" t="str">
        <f t="shared" si="220"/>
        <v>False</v>
      </c>
      <c r="AL460" s="27">
        <f t="shared" si="221"/>
        <v>0</v>
      </c>
    </row>
    <row r="461" spans="1:38" s="24" customFormat="1">
      <c r="A461" s="13" t="s">
        <v>249</v>
      </c>
      <c r="B461" s="13" t="s">
        <v>163</v>
      </c>
      <c r="C461" s="13" t="s">
        <v>63</v>
      </c>
      <c r="D461" s="27"/>
      <c r="E461" s="13">
        <v>16</v>
      </c>
      <c r="F461" s="13">
        <v>3</v>
      </c>
      <c r="G461" s="13">
        <v>3</v>
      </c>
      <c r="H461" s="13">
        <v>1</v>
      </c>
      <c r="I461" s="39"/>
      <c r="J461" s="39"/>
      <c r="K461" s="39"/>
      <c r="L461" s="39"/>
      <c r="M461" s="39"/>
      <c r="N461" s="39"/>
      <c r="O461" s="39"/>
      <c r="P461" s="39"/>
      <c r="Q461" s="39"/>
      <c r="R461" s="39"/>
      <c r="S461" s="12">
        <f>IF(F461="",0,VLOOKUP(E461,'Points Allocation'!$B$7:$F$17,2+F461,0))</f>
        <v>60</v>
      </c>
      <c r="T461" s="12">
        <f>IF(G461="",0,VLOOKUP(E461,'Points Allocation'!$B$21:$F$31,2+G461,0))</f>
        <v>80</v>
      </c>
      <c r="U461" s="12">
        <f>IF(H461="",0,VLOOKUP(E461,'Points Allocation'!$B$35:$F$47,2+H461,0))</f>
        <v>50</v>
      </c>
      <c r="V461" s="12">
        <f>IF(I461="",0,VLOOKUP(E461,'Points Allocation'!$B$49:$F$59,2+I461,0))</f>
        <v>0</v>
      </c>
      <c r="W461" s="12">
        <f>IF(J461="",0,VLOOKUP(E461,'Points Allocation'!$B$63:$F$73,2+J461,0))</f>
        <v>0</v>
      </c>
      <c r="X461" s="12">
        <f>IF(K461="",0,VLOOKUP(E461,'Points Allocation'!$B$77:$F$87,2+K461,0))</f>
        <v>0</v>
      </c>
      <c r="Y461" s="12">
        <f>IF(L461="",0,VLOOKUP(E461,'Points Allocation'!$B$91:$F$101,2+L461,0))</f>
        <v>0</v>
      </c>
      <c r="Z461" s="36">
        <f t="shared" ref="Z461:Z470" si="222">SUM(S461:Y461)</f>
        <v>190</v>
      </c>
      <c r="AA461" s="12">
        <f>IF(M461="",0,VLOOKUP(E461,'Points Allocation'!$I$7:$M$17,2+M461,0))</f>
        <v>0</v>
      </c>
      <c r="AB461" s="12">
        <f>IF(N461="",0,VLOOKUP(E461,'Points Allocation'!$I$21:$M$31,2+N461,0))</f>
        <v>0</v>
      </c>
      <c r="AC461" s="12">
        <f>IF(O461="",0,VLOOKUP(E461,'Points Allocation'!$I$35:$M$45,2+O461,0))</f>
        <v>0</v>
      </c>
      <c r="AD461" s="12">
        <f>IF(P461="",0,VLOOKUP(E461,'Points Allocation'!$I$49:$M$59,2+P461,0))</f>
        <v>0</v>
      </c>
      <c r="AE461" s="12">
        <f>IF(Q461="",0,VLOOKUP(E461,'Points Allocation'!$I$63:$M$73,2+Q461,0))</f>
        <v>0</v>
      </c>
      <c r="AF461" s="12">
        <f>IF(R461="",0,VLOOKUP(E461,'Points Allocation'!$I$77:$M$87,2+R461,0))</f>
        <v>0</v>
      </c>
      <c r="AG461" s="36">
        <f t="shared" ref="AG461:AG470" si="223">SUM(AA461:AF461)</f>
        <v>0</v>
      </c>
      <c r="AH461" s="14">
        <f t="shared" ref="AH461:AH470" si="224">IF(AK461="False",0,-AL461)</f>
        <v>0</v>
      </c>
      <c r="AI461" s="17">
        <v>1</v>
      </c>
      <c r="AJ461" s="47">
        <f t="shared" ref="AJ461:AJ470" si="225">(SUM(Z461,AG461,AH461))*AI461</f>
        <v>190</v>
      </c>
      <c r="AK461" s="27" t="str">
        <f t="shared" ref="AK461:AK470" si="226">IF(AND(COUNT(M461:R461)&gt;0,COUNT(F461:L461)&gt;1),"True","False")</f>
        <v>False</v>
      </c>
      <c r="AL461" s="27">
        <f t="shared" ref="AL461:AL470" si="227">IF(AG461&gt;U461,U461,AG461)</f>
        <v>0</v>
      </c>
    </row>
    <row r="462" spans="1:38" s="24" customFormat="1">
      <c r="A462" s="13" t="s">
        <v>245</v>
      </c>
      <c r="B462" s="13" t="s">
        <v>163</v>
      </c>
      <c r="C462" s="13" t="s">
        <v>63</v>
      </c>
      <c r="D462" s="27"/>
      <c r="E462" s="13">
        <v>16</v>
      </c>
      <c r="F462" s="13">
        <v>1</v>
      </c>
      <c r="G462" s="39"/>
      <c r="H462" s="39"/>
      <c r="I462" s="39"/>
      <c r="J462" s="39"/>
      <c r="K462" s="39"/>
      <c r="L462" s="39"/>
      <c r="M462" s="39"/>
      <c r="N462" s="13">
        <v>0</v>
      </c>
      <c r="O462" s="39"/>
      <c r="P462" s="39"/>
      <c r="Q462" s="39"/>
      <c r="R462" s="39"/>
      <c r="S462" s="12">
        <f>IF(F462="",0,VLOOKUP(E462,'Points Allocation'!$B$7:$F$17,2+F462,0))</f>
        <v>30</v>
      </c>
      <c r="T462" s="12">
        <f>IF(G462="",0,VLOOKUP(E462,'Points Allocation'!$B$21:$F$31,2+G462,0))</f>
        <v>0</v>
      </c>
      <c r="U462" s="12">
        <f>IF(H462="",0,VLOOKUP(E462,'Points Allocation'!$B$35:$F$47,2+H462,0))</f>
        <v>0</v>
      </c>
      <c r="V462" s="12">
        <f>IF(I462="",0,VLOOKUP(E462,'Points Allocation'!$B$49:$F$59,2+I462,0))</f>
        <v>0</v>
      </c>
      <c r="W462" s="12">
        <f>IF(J462="",0,VLOOKUP(E462,'Points Allocation'!$B$63:$F$73,2+J462,0))</f>
        <v>0</v>
      </c>
      <c r="X462" s="12">
        <f>IF(K462="",0,VLOOKUP(E462,'Points Allocation'!$B$77:$F$87,2+K462,0))</f>
        <v>0</v>
      </c>
      <c r="Y462" s="12">
        <f>IF(L462="",0,VLOOKUP(E462,'Points Allocation'!$B$91:$F$101,2+L462,0))</f>
        <v>0</v>
      </c>
      <c r="Z462" s="36">
        <f t="shared" si="222"/>
        <v>30</v>
      </c>
      <c r="AA462" s="12">
        <f>IF(M462="",0,VLOOKUP(E462,'Points Allocation'!$I$7:$M$17,2+M462,0))</f>
        <v>0</v>
      </c>
      <c r="AB462" s="12">
        <f>IF(N462="",0,VLOOKUP(E462,'Points Allocation'!$I$21:$M$31,2+N462,0))</f>
        <v>15</v>
      </c>
      <c r="AC462" s="12">
        <f>IF(O462="",0,VLOOKUP(E462,'Points Allocation'!$I$35:$M$45,2+O462,0))</f>
        <v>0</v>
      </c>
      <c r="AD462" s="12">
        <f>IF(P462="",0,VLOOKUP(E462,'Points Allocation'!$I$49:$M$59,2+P462,0))</f>
        <v>0</v>
      </c>
      <c r="AE462" s="12">
        <f>IF(Q462="",0,VLOOKUP(E462,'Points Allocation'!$I$63:$M$73,2+Q462,0))</f>
        <v>0</v>
      </c>
      <c r="AF462" s="12">
        <f>IF(R462="",0,VLOOKUP(E462,'Points Allocation'!$I$77:$M$87,2+R462,0))</f>
        <v>0</v>
      </c>
      <c r="AG462" s="36">
        <f t="shared" si="223"/>
        <v>15</v>
      </c>
      <c r="AH462" s="14">
        <f t="shared" si="224"/>
        <v>0</v>
      </c>
      <c r="AI462" s="17">
        <v>1</v>
      </c>
      <c r="AJ462" s="47">
        <f t="shared" si="225"/>
        <v>45</v>
      </c>
      <c r="AK462" s="27" t="str">
        <f t="shared" si="226"/>
        <v>False</v>
      </c>
      <c r="AL462" s="27">
        <f t="shared" si="227"/>
        <v>0</v>
      </c>
    </row>
    <row r="463" spans="1:38" s="24" customFormat="1">
      <c r="A463" s="13" t="s">
        <v>247</v>
      </c>
      <c r="B463" s="13" t="s">
        <v>163</v>
      </c>
      <c r="C463" s="13" t="s">
        <v>63</v>
      </c>
      <c r="D463" s="27"/>
      <c r="E463" s="13">
        <v>16</v>
      </c>
      <c r="F463" s="13">
        <v>3</v>
      </c>
      <c r="G463" s="13">
        <v>0</v>
      </c>
      <c r="H463" s="39"/>
      <c r="I463" s="39"/>
      <c r="J463" s="39"/>
      <c r="K463" s="39"/>
      <c r="L463" s="39"/>
      <c r="M463" s="39"/>
      <c r="N463" s="39"/>
      <c r="O463" s="39"/>
      <c r="P463" s="39"/>
      <c r="Q463" s="39"/>
      <c r="R463" s="39"/>
      <c r="S463" s="12">
        <f>IF(F463="",0,VLOOKUP(E463,'Points Allocation'!$B$7:$F$17,2+F463,0))</f>
        <v>60</v>
      </c>
      <c r="T463" s="12">
        <f>IF(G463="",0,VLOOKUP(E463,'Points Allocation'!$B$21:$F$31,2+G463,0))</f>
        <v>20</v>
      </c>
      <c r="U463" s="12">
        <f>IF(H463="",0,VLOOKUP(E463,'Points Allocation'!$B$35:$F$47,2+H463,0))</f>
        <v>0</v>
      </c>
      <c r="V463" s="12">
        <f>IF(I463="",0,VLOOKUP(E463,'Points Allocation'!$B$49:$F$59,2+I463,0))</f>
        <v>0</v>
      </c>
      <c r="W463" s="12">
        <f>IF(J463="",0,VLOOKUP(E463,'Points Allocation'!$B$63:$F$73,2+J463,0))</f>
        <v>0</v>
      </c>
      <c r="X463" s="12">
        <f>IF(K463="",0,VLOOKUP(E463,'Points Allocation'!$B$77:$F$87,2+K463,0))</f>
        <v>0</v>
      </c>
      <c r="Y463" s="12">
        <f>IF(L463="",0,VLOOKUP(E463,'Points Allocation'!$B$91:$F$101,2+L463,0))</f>
        <v>0</v>
      </c>
      <c r="Z463" s="36">
        <f t="shared" si="222"/>
        <v>80</v>
      </c>
      <c r="AA463" s="12">
        <f>IF(M463="",0,VLOOKUP(E463,'Points Allocation'!$I$7:$M$17,2+M463,0))</f>
        <v>0</v>
      </c>
      <c r="AB463" s="12">
        <f>IF(N463="",0,VLOOKUP(E463,'Points Allocation'!$I$21:$M$31,2+N463,0))</f>
        <v>0</v>
      </c>
      <c r="AC463" s="12">
        <f>IF(O463="",0,VLOOKUP(E463,'Points Allocation'!$I$35:$M$45,2+O463,0))</f>
        <v>0</v>
      </c>
      <c r="AD463" s="12">
        <f>IF(P463="",0,VLOOKUP(E463,'Points Allocation'!$I$49:$M$59,2+P463,0))</f>
        <v>0</v>
      </c>
      <c r="AE463" s="12">
        <f>IF(Q463="",0,VLOOKUP(E463,'Points Allocation'!$I$63:$M$73,2+Q463,0))</f>
        <v>0</v>
      </c>
      <c r="AF463" s="12">
        <f>IF(R463="",0,VLOOKUP(E463,'Points Allocation'!$I$77:$M$87,2+R463,0))</f>
        <v>0</v>
      </c>
      <c r="AG463" s="36">
        <f t="shared" si="223"/>
        <v>0</v>
      </c>
      <c r="AH463" s="14">
        <f t="shared" si="224"/>
        <v>0</v>
      </c>
      <c r="AI463" s="17">
        <v>1</v>
      </c>
      <c r="AJ463" s="47">
        <f t="shared" si="225"/>
        <v>80</v>
      </c>
      <c r="AK463" s="27" t="str">
        <f t="shared" si="226"/>
        <v>False</v>
      </c>
      <c r="AL463" s="27">
        <f t="shared" si="227"/>
        <v>0</v>
      </c>
    </row>
    <row r="464" spans="1:38" s="24" customFormat="1">
      <c r="A464" s="13" t="s">
        <v>254</v>
      </c>
      <c r="B464" s="13" t="s">
        <v>163</v>
      </c>
      <c r="C464" s="13" t="s">
        <v>63</v>
      </c>
      <c r="D464" s="27"/>
      <c r="E464" s="13">
        <v>16</v>
      </c>
      <c r="F464" s="13">
        <v>3</v>
      </c>
      <c r="G464" s="13">
        <v>1</v>
      </c>
      <c r="H464" s="39"/>
      <c r="I464" s="39"/>
      <c r="J464" s="39"/>
      <c r="K464" s="39"/>
      <c r="L464" s="39"/>
      <c r="M464" s="39"/>
      <c r="N464" s="13">
        <v>3</v>
      </c>
      <c r="O464" s="13">
        <v>3</v>
      </c>
      <c r="P464" s="39"/>
      <c r="Q464" s="39"/>
      <c r="R464" s="39"/>
      <c r="S464" s="12">
        <f>IF(F464="",0,VLOOKUP(E464,'Points Allocation'!$B$7:$F$17,2+F464,0))</f>
        <v>60</v>
      </c>
      <c r="T464" s="12">
        <f>IF(G464="",0,VLOOKUP(E464,'Points Allocation'!$B$21:$F$31,2+G464,0))</f>
        <v>40</v>
      </c>
      <c r="U464" s="12">
        <f>IF(H464="",0,VLOOKUP(E464,'Points Allocation'!$B$35:$F$47,2+H464,0))</f>
        <v>0</v>
      </c>
      <c r="V464" s="12">
        <f>IF(I464="",0,VLOOKUP(E464,'Points Allocation'!$B$49:$F$59,2+I464,0))</f>
        <v>0</v>
      </c>
      <c r="W464" s="12">
        <f>IF(J464="",0,VLOOKUP(E464,'Points Allocation'!$B$63:$F$73,2+J464,0))</f>
        <v>0</v>
      </c>
      <c r="X464" s="12">
        <f>IF(K464="",0,VLOOKUP(E464,'Points Allocation'!$B$77:$F$87,2+K464,0))</f>
        <v>0</v>
      </c>
      <c r="Y464" s="12">
        <f>IF(L464="",0,VLOOKUP(E464,'Points Allocation'!$B$91:$F$101,2+L464,0))</f>
        <v>0</v>
      </c>
      <c r="Z464" s="36">
        <f t="shared" si="222"/>
        <v>100</v>
      </c>
      <c r="AA464" s="12">
        <f>IF(M464="",0,VLOOKUP(E464,'Points Allocation'!$I$7:$M$17,2+M464,0))</f>
        <v>0</v>
      </c>
      <c r="AB464" s="12">
        <f>IF(N464="",0,VLOOKUP(E464,'Points Allocation'!$I$21:$M$31,2+N464,0))</f>
        <v>30</v>
      </c>
      <c r="AC464" s="12">
        <f>IF(O464="",0,VLOOKUP(E464,'Points Allocation'!$I$35:$M$45,2+O464,0))</f>
        <v>35</v>
      </c>
      <c r="AD464" s="12">
        <f>IF(P464="",0,VLOOKUP(E464,'Points Allocation'!$I$49:$M$59,2+P464,0))</f>
        <v>0</v>
      </c>
      <c r="AE464" s="12">
        <f>IF(Q464="",0,VLOOKUP(E464,'Points Allocation'!$I$63:$M$73,2+Q464,0))</f>
        <v>0</v>
      </c>
      <c r="AF464" s="12">
        <f>IF(R464="",0,VLOOKUP(E464,'Points Allocation'!$I$77:$M$87,2+R464,0))</f>
        <v>0</v>
      </c>
      <c r="AG464" s="36">
        <f t="shared" si="223"/>
        <v>65</v>
      </c>
      <c r="AH464" s="14">
        <f t="shared" si="224"/>
        <v>-60</v>
      </c>
      <c r="AI464" s="17">
        <v>1</v>
      </c>
      <c r="AJ464" s="47">
        <f t="shared" si="225"/>
        <v>105</v>
      </c>
      <c r="AK464" s="27" t="str">
        <f t="shared" si="226"/>
        <v>True</v>
      </c>
      <c r="AL464" s="27">
        <f>IF(AG464&gt;S464,S464,AG464)</f>
        <v>60</v>
      </c>
    </row>
    <row r="465" spans="1:38" s="24" customFormat="1">
      <c r="A465" s="13" t="s">
        <v>183</v>
      </c>
      <c r="B465" s="13" t="s">
        <v>163</v>
      </c>
      <c r="C465" s="13" t="s">
        <v>63</v>
      </c>
      <c r="D465" s="27"/>
      <c r="E465" s="13">
        <v>16</v>
      </c>
      <c r="F465" s="13">
        <v>3</v>
      </c>
      <c r="G465" s="13">
        <v>3</v>
      </c>
      <c r="H465" s="13">
        <v>3</v>
      </c>
      <c r="I465" s="13">
        <v>2</v>
      </c>
      <c r="J465" s="39"/>
      <c r="K465" s="39"/>
      <c r="L465" s="39"/>
      <c r="M465" s="39"/>
      <c r="N465" s="39"/>
      <c r="O465" s="39"/>
      <c r="P465" s="39"/>
      <c r="Q465" s="39"/>
      <c r="R465" s="39"/>
      <c r="S465" s="12">
        <f>IF(F465="",0,VLOOKUP(E465,'Points Allocation'!$B$7:$F$17,2+F465,0))</f>
        <v>60</v>
      </c>
      <c r="T465" s="12">
        <f>IF(G465="",0,VLOOKUP(E465,'Points Allocation'!$B$21:$F$31,2+G465,0))</f>
        <v>80</v>
      </c>
      <c r="U465" s="12">
        <f>IF(H465="",0,VLOOKUP(E465,'Points Allocation'!$B$35:$F$47,2+H465,0))</f>
        <v>100</v>
      </c>
      <c r="V465" s="12">
        <f>IF(I465="",0,VLOOKUP(E465,'Points Allocation'!$B$49:$F$59,2+I465,0))</f>
        <v>90</v>
      </c>
      <c r="W465" s="12">
        <f>IF(J465="",0,VLOOKUP(E465,'Points Allocation'!$B$63:$F$73,2+J465,0))</f>
        <v>0</v>
      </c>
      <c r="X465" s="12">
        <f>IF(K465="",0,VLOOKUP(E465,'Points Allocation'!$B$77:$F$87,2+K465,0))</f>
        <v>0</v>
      </c>
      <c r="Y465" s="12">
        <f>IF(L465="",0,VLOOKUP(E465,'Points Allocation'!$B$91:$F$101,2+L465,0))</f>
        <v>0</v>
      </c>
      <c r="Z465" s="36">
        <f t="shared" si="222"/>
        <v>330</v>
      </c>
      <c r="AA465" s="12">
        <f>IF(M465="",0,VLOOKUP(E465,'Points Allocation'!$I$7:$M$17,2+M465,0))</f>
        <v>0</v>
      </c>
      <c r="AB465" s="12">
        <f>IF(N465="",0,VLOOKUP(E465,'Points Allocation'!$I$21:$M$31,2+N465,0))</f>
        <v>0</v>
      </c>
      <c r="AC465" s="12">
        <f>IF(O465="",0,VLOOKUP(E465,'Points Allocation'!$I$35:$M$45,2+O465,0))</f>
        <v>0</v>
      </c>
      <c r="AD465" s="12">
        <f>IF(P465="",0,VLOOKUP(E465,'Points Allocation'!$I$49:$M$59,2+P465,0))</f>
        <v>0</v>
      </c>
      <c r="AE465" s="12">
        <f>IF(Q465="",0,VLOOKUP(E465,'Points Allocation'!$I$63:$M$73,2+Q465,0))</f>
        <v>0</v>
      </c>
      <c r="AF465" s="12">
        <f>IF(R465="",0,VLOOKUP(E465,'Points Allocation'!$I$77:$M$87,2+R465,0))</f>
        <v>0</v>
      </c>
      <c r="AG465" s="36">
        <f t="shared" si="223"/>
        <v>0</v>
      </c>
      <c r="AH465" s="14">
        <f t="shared" si="224"/>
        <v>0</v>
      </c>
      <c r="AI465" s="17">
        <v>1</v>
      </c>
      <c r="AJ465" s="47">
        <f t="shared" si="225"/>
        <v>330</v>
      </c>
      <c r="AK465" s="27" t="str">
        <f t="shared" si="226"/>
        <v>False</v>
      </c>
      <c r="AL465" s="27">
        <f t="shared" si="227"/>
        <v>0</v>
      </c>
    </row>
    <row r="466" spans="1:38" s="24" customFormat="1">
      <c r="A466" s="13" t="s">
        <v>289</v>
      </c>
      <c r="B466" s="13" t="s">
        <v>163</v>
      </c>
      <c r="C466" s="13" t="s">
        <v>63</v>
      </c>
      <c r="D466" s="27"/>
      <c r="E466" s="13">
        <v>16</v>
      </c>
      <c r="F466" s="13">
        <v>3</v>
      </c>
      <c r="G466" s="13">
        <v>3</v>
      </c>
      <c r="H466" s="13">
        <v>0</v>
      </c>
      <c r="I466" s="39"/>
      <c r="J466" s="39"/>
      <c r="K466" s="39"/>
      <c r="L466" s="39"/>
      <c r="M466" s="39"/>
      <c r="N466" s="39"/>
      <c r="O466" s="39"/>
      <c r="P466" s="39"/>
      <c r="Q466" s="39"/>
      <c r="R466" s="39"/>
      <c r="S466" s="12">
        <f>IF(F466="",0,VLOOKUP(E466,'Points Allocation'!$B$7:$F$17,2+F466,0))</f>
        <v>60</v>
      </c>
      <c r="T466" s="12">
        <f>IF(G466="",0,VLOOKUP(E466,'Points Allocation'!$B$21:$F$31,2+G466,0))</f>
        <v>80</v>
      </c>
      <c r="U466" s="12">
        <f>IF(H466="",0,VLOOKUP(E466,'Points Allocation'!$B$35:$F$47,2+H466,0))</f>
        <v>25</v>
      </c>
      <c r="V466" s="12">
        <f>IF(I466="",0,VLOOKUP(E466,'Points Allocation'!$B$49:$F$59,2+I466,0))</f>
        <v>0</v>
      </c>
      <c r="W466" s="12">
        <f>IF(J466="",0,VLOOKUP(E466,'Points Allocation'!$B$63:$F$73,2+J466,0))</f>
        <v>0</v>
      </c>
      <c r="X466" s="12">
        <f>IF(K466="",0,VLOOKUP(E466,'Points Allocation'!$B$77:$F$87,2+K466,0))</f>
        <v>0</v>
      </c>
      <c r="Y466" s="12">
        <f>IF(L466="",0,VLOOKUP(E466,'Points Allocation'!$B$91:$F$101,2+L466,0))</f>
        <v>0</v>
      </c>
      <c r="Z466" s="36">
        <f t="shared" si="222"/>
        <v>165</v>
      </c>
      <c r="AA466" s="12">
        <f>IF(M466="",0,VLOOKUP(E466,'Points Allocation'!$I$7:$M$17,2+M466,0))</f>
        <v>0</v>
      </c>
      <c r="AB466" s="12">
        <f>IF(N466="",0,VLOOKUP(E466,'Points Allocation'!$I$21:$M$31,2+N466,0))</f>
        <v>0</v>
      </c>
      <c r="AC466" s="12">
        <f>IF(O466="",0,VLOOKUP(E466,'Points Allocation'!$I$35:$M$45,2+O466,0))</f>
        <v>0</v>
      </c>
      <c r="AD466" s="12">
        <f>IF(P466="",0,VLOOKUP(E466,'Points Allocation'!$I$49:$M$59,2+P466,0))</f>
        <v>0</v>
      </c>
      <c r="AE466" s="12">
        <f>IF(Q466="",0,VLOOKUP(E466,'Points Allocation'!$I$63:$M$73,2+Q466,0))</f>
        <v>0</v>
      </c>
      <c r="AF466" s="12">
        <f>IF(R466="",0,VLOOKUP(E466,'Points Allocation'!$I$77:$M$87,2+R466,0))</f>
        <v>0</v>
      </c>
      <c r="AG466" s="36">
        <f t="shared" si="223"/>
        <v>0</v>
      </c>
      <c r="AH466" s="14">
        <f t="shared" si="224"/>
        <v>0</v>
      </c>
      <c r="AI466" s="17">
        <v>1</v>
      </c>
      <c r="AJ466" s="47">
        <f t="shared" si="225"/>
        <v>165</v>
      </c>
      <c r="AK466" s="27" t="str">
        <f t="shared" si="226"/>
        <v>False</v>
      </c>
      <c r="AL466" s="27">
        <f t="shared" si="227"/>
        <v>0</v>
      </c>
    </row>
    <row r="467" spans="1:38" s="24" customFormat="1">
      <c r="A467" s="13" t="s">
        <v>252</v>
      </c>
      <c r="B467" s="13" t="s">
        <v>163</v>
      </c>
      <c r="C467" s="13" t="s">
        <v>63</v>
      </c>
      <c r="D467" s="27"/>
      <c r="E467" s="13">
        <v>16</v>
      </c>
      <c r="F467" s="13">
        <v>3</v>
      </c>
      <c r="G467" s="13">
        <v>0</v>
      </c>
      <c r="H467" s="39"/>
      <c r="I467" s="39"/>
      <c r="J467" s="39"/>
      <c r="K467" s="39"/>
      <c r="L467" s="39"/>
      <c r="M467" s="39"/>
      <c r="N467" s="13">
        <v>3</v>
      </c>
      <c r="O467" s="13">
        <v>0</v>
      </c>
      <c r="P467" s="39"/>
      <c r="Q467" s="39"/>
      <c r="R467" s="39"/>
      <c r="S467" s="12">
        <f>IF(F467="",0,VLOOKUP(E467,'Points Allocation'!$B$7:$F$17,2+F467,0))</f>
        <v>60</v>
      </c>
      <c r="T467" s="12">
        <f>IF(G467="",0,VLOOKUP(E467,'Points Allocation'!$B$21:$F$31,2+G467,0))</f>
        <v>20</v>
      </c>
      <c r="U467" s="12">
        <f>IF(H467="",0,VLOOKUP(E467,'Points Allocation'!$B$35:$F$47,2+H467,0))</f>
        <v>0</v>
      </c>
      <c r="V467" s="12">
        <f>IF(I467="",0,VLOOKUP(E467,'Points Allocation'!$B$49:$F$59,2+I467,0))</f>
        <v>0</v>
      </c>
      <c r="W467" s="12">
        <f>IF(J467="",0,VLOOKUP(E467,'Points Allocation'!$B$63:$F$73,2+J467,0))</f>
        <v>0</v>
      </c>
      <c r="X467" s="12">
        <f>IF(K467="",0,VLOOKUP(E467,'Points Allocation'!$B$77:$F$87,2+K467,0))</f>
        <v>0</v>
      </c>
      <c r="Y467" s="12">
        <f>IF(L467="",0,VLOOKUP(E467,'Points Allocation'!$B$91:$F$101,2+L467,0))</f>
        <v>0</v>
      </c>
      <c r="Z467" s="36">
        <f t="shared" si="222"/>
        <v>80</v>
      </c>
      <c r="AA467" s="12">
        <f>IF(M467="",0,VLOOKUP(E467,'Points Allocation'!$I$7:$M$17,2+M467,0))</f>
        <v>0</v>
      </c>
      <c r="AB467" s="12">
        <f>IF(N467="",0,VLOOKUP(E467,'Points Allocation'!$I$21:$M$31,2+N467,0))</f>
        <v>30</v>
      </c>
      <c r="AC467" s="12">
        <f>IF(O467="",0,VLOOKUP(E467,'Points Allocation'!$I$35:$M$45,2+O467,0))</f>
        <v>20</v>
      </c>
      <c r="AD467" s="12">
        <f>IF(P467="",0,VLOOKUP(E467,'Points Allocation'!$I$49:$M$59,2+P467,0))</f>
        <v>0</v>
      </c>
      <c r="AE467" s="12">
        <f>IF(Q467="",0,VLOOKUP(E467,'Points Allocation'!$I$63:$M$73,2+Q467,0))</f>
        <v>0</v>
      </c>
      <c r="AF467" s="12">
        <f>IF(R467="",0,VLOOKUP(E467,'Points Allocation'!$I$77:$M$87,2+R467,0))</f>
        <v>0</v>
      </c>
      <c r="AG467" s="36">
        <f t="shared" si="223"/>
        <v>50</v>
      </c>
      <c r="AH467" s="14">
        <f t="shared" si="224"/>
        <v>-50</v>
      </c>
      <c r="AI467" s="17">
        <v>1</v>
      </c>
      <c r="AJ467" s="47">
        <f t="shared" si="225"/>
        <v>80</v>
      </c>
      <c r="AK467" s="27" t="str">
        <f t="shared" si="226"/>
        <v>True</v>
      </c>
      <c r="AL467" s="27">
        <f>IF(AG467&gt;S467,S467,AG467)</f>
        <v>50</v>
      </c>
    </row>
    <row r="468" spans="1:38" s="24" customFormat="1">
      <c r="A468" s="13" t="s">
        <v>290</v>
      </c>
      <c r="B468" s="13" t="s">
        <v>163</v>
      </c>
      <c r="C468" s="13" t="s">
        <v>63</v>
      </c>
      <c r="D468" s="27"/>
      <c r="E468" s="13">
        <v>16</v>
      </c>
      <c r="F468" s="13">
        <v>3</v>
      </c>
      <c r="G468" s="13">
        <v>0</v>
      </c>
      <c r="H468" s="39"/>
      <c r="I468" s="39"/>
      <c r="J468" s="39"/>
      <c r="K468" s="39"/>
      <c r="L468" s="39"/>
      <c r="M468" s="39"/>
      <c r="N468" s="39"/>
      <c r="O468" s="39"/>
      <c r="P468" s="39"/>
      <c r="Q468" s="39"/>
      <c r="R468" s="39"/>
      <c r="S468" s="12">
        <f>IF(F468="",0,VLOOKUP(E468,'Points Allocation'!$B$7:$F$17,2+F468,0))</f>
        <v>60</v>
      </c>
      <c r="T468" s="12">
        <f>IF(G468="",0,VLOOKUP(E468,'Points Allocation'!$B$21:$F$31,2+G468,0))</f>
        <v>20</v>
      </c>
      <c r="U468" s="12">
        <f>IF(H468="",0,VLOOKUP(E468,'Points Allocation'!$B$35:$F$47,2+H468,0))</f>
        <v>0</v>
      </c>
      <c r="V468" s="12">
        <f>IF(I468="",0,VLOOKUP(E468,'Points Allocation'!$B$49:$F$59,2+I468,0))</f>
        <v>0</v>
      </c>
      <c r="W468" s="12">
        <f>IF(J468="",0,VLOOKUP(E468,'Points Allocation'!$B$63:$F$73,2+J468,0))</f>
        <v>0</v>
      </c>
      <c r="X468" s="12">
        <f>IF(K468="",0,VLOOKUP(E468,'Points Allocation'!$B$77:$F$87,2+K468,0))</f>
        <v>0</v>
      </c>
      <c r="Y468" s="12">
        <f>IF(L468="",0,VLOOKUP(E468,'Points Allocation'!$B$91:$F$101,2+L468,0))</f>
        <v>0</v>
      </c>
      <c r="Z468" s="36">
        <f t="shared" si="222"/>
        <v>80</v>
      </c>
      <c r="AA468" s="12">
        <f>IF(M468="",0,VLOOKUP(E468,'Points Allocation'!$I$7:$M$17,2+M468,0))</f>
        <v>0</v>
      </c>
      <c r="AB468" s="12">
        <f>IF(N468="",0,VLOOKUP(E468,'Points Allocation'!$I$21:$M$31,2+N468,0))</f>
        <v>0</v>
      </c>
      <c r="AC468" s="12">
        <f>IF(O468="",0,VLOOKUP(E468,'Points Allocation'!$I$35:$M$45,2+O468,0))</f>
        <v>0</v>
      </c>
      <c r="AD468" s="12">
        <f>IF(P468="",0,VLOOKUP(E468,'Points Allocation'!$I$49:$M$59,2+P468,0))</f>
        <v>0</v>
      </c>
      <c r="AE468" s="12">
        <f>IF(Q468="",0,VLOOKUP(E468,'Points Allocation'!$I$63:$M$73,2+Q468,0))</f>
        <v>0</v>
      </c>
      <c r="AF468" s="12">
        <f>IF(R468="",0,VLOOKUP(E468,'Points Allocation'!$I$77:$M$87,2+R468,0))</f>
        <v>0</v>
      </c>
      <c r="AG468" s="36">
        <f t="shared" si="223"/>
        <v>0</v>
      </c>
      <c r="AH468" s="14">
        <f t="shared" si="224"/>
        <v>0</v>
      </c>
      <c r="AI468" s="17">
        <v>1</v>
      </c>
      <c r="AJ468" s="47">
        <f t="shared" si="225"/>
        <v>80</v>
      </c>
      <c r="AK468" s="27" t="str">
        <f t="shared" si="226"/>
        <v>False</v>
      </c>
      <c r="AL468" s="27">
        <f t="shared" si="227"/>
        <v>0</v>
      </c>
    </row>
    <row r="469" spans="1:38" s="24" customFormat="1">
      <c r="A469" s="13" t="s">
        <v>248</v>
      </c>
      <c r="B469" s="13" t="s">
        <v>163</v>
      </c>
      <c r="C469" s="13" t="s">
        <v>63</v>
      </c>
      <c r="D469" s="27"/>
      <c r="E469" s="13">
        <v>16</v>
      </c>
      <c r="F469" s="13">
        <v>0</v>
      </c>
      <c r="G469" s="39"/>
      <c r="H469" s="39"/>
      <c r="I469" s="39"/>
      <c r="J469" s="39"/>
      <c r="K469" s="39"/>
      <c r="L469" s="39"/>
      <c r="M469" s="39"/>
      <c r="N469" s="13">
        <v>1</v>
      </c>
      <c r="O469" s="39"/>
      <c r="P469" s="39"/>
      <c r="Q469" s="39"/>
      <c r="R469" s="39"/>
      <c r="S469" s="12">
        <f>IF(F469="",0,VLOOKUP(E469,'Points Allocation'!$B$7:$F$17,2+F469,0))</f>
        <v>15</v>
      </c>
      <c r="T469" s="12">
        <f>IF(G469="",0,VLOOKUP(E469,'Points Allocation'!$B$21:$F$31,2+G469,0))</f>
        <v>0</v>
      </c>
      <c r="U469" s="12">
        <f>IF(H469="",0,VLOOKUP(E469,'Points Allocation'!$B$35:$F$47,2+H469,0))</f>
        <v>0</v>
      </c>
      <c r="V469" s="12">
        <f>IF(I469="",0,VLOOKUP(E469,'Points Allocation'!$B$49:$F$59,2+I469,0))</f>
        <v>0</v>
      </c>
      <c r="W469" s="12">
        <f>IF(J469="",0,VLOOKUP(E469,'Points Allocation'!$B$63:$F$73,2+J469,0))</f>
        <v>0</v>
      </c>
      <c r="X469" s="12">
        <f>IF(K469="",0,VLOOKUP(E469,'Points Allocation'!$B$77:$F$87,2+K469,0))</f>
        <v>0</v>
      </c>
      <c r="Y469" s="12">
        <f>IF(L469="",0,VLOOKUP(E469,'Points Allocation'!$B$91:$F$101,2+L469,0))</f>
        <v>0</v>
      </c>
      <c r="Z469" s="36">
        <f t="shared" si="222"/>
        <v>15</v>
      </c>
      <c r="AA469" s="12">
        <f>IF(M469="",0,VLOOKUP(E469,'Points Allocation'!$I$7:$M$17,2+M469,0))</f>
        <v>0</v>
      </c>
      <c r="AB469" s="12">
        <f>IF(N469="",0,VLOOKUP(E469,'Points Allocation'!$I$21:$M$31,2+N469,0))</f>
        <v>20</v>
      </c>
      <c r="AC469" s="12">
        <f>IF(O469="",0,VLOOKUP(E469,'Points Allocation'!$I$35:$M$45,2+O469,0))</f>
        <v>0</v>
      </c>
      <c r="AD469" s="12">
        <f>IF(P469="",0,VLOOKUP(E469,'Points Allocation'!$I$49:$M$59,2+P469,0))</f>
        <v>0</v>
      </c>
      <c r="AE469" s="12">
        <f>IF(Q469="",0,VLOOKUP(E469,'Points Allocation'!$I$63:$M$73,2+Q469,0))</f>
        <v>0</v>
      </c>
      <c r="AF469" s="12">
        <f>IF(R469="",0,VLOOKUP(E469,'Points Allocation'!$I$77:$M$87,2+R469,0))</f>
        <v>0</v>
      </c>
      <c r="AG469" s="36">
        <f t="shared" si="223"/>
        <v>20</v>
      </c>
      <c r="AH469" s="14">
        <f t="shared" si="224"/>
        <v>0</v>
      </c>
      <c r="AI469" s="17">
        <v>1</v>
      </c>
      <c r="AJ469" s="47">
        <f t="shared" si="225"/>
        <v>35</v>
      </c>
      <c r="AK469" s="27" t="str">
        <f t="shared" si="226"/>
        <v>False</v>
      </c>
      <c r="AL469" s="27">
        <f t="shared" si="227"/>
        <v>0</v>
      </c>
    </row>
    <row r="470" spans="1:38" s="24" customFormat="1">
      <c r="A470" s="13" t="s">
        <v>246</v>
      </c>
      <c r="B470" s="13" t="s">
        <v>163</v>
      </c>
      <c r="C470" s="13" t="s">
        <v>63</v>
      </c>
      <c r="D470" s="27"/>
      <c r="E470" s="13">
        <v>16</v>
      </c>
      <c r="F470" s="13">
        <v>3</v>
      </c>
      <c r="G470" s="13">
        <v>3</v>
      </c>
      <c r="H470" s="13">
        <v>3</v>
      </c>
      <c r="I470" s="13">
        <v>3</v>
      </c>
      <c r="J470" s="39"/>
      <c r="K470" s="39"/>
      <c r="L470" s="39"/>
      <c r="M470" s="39"/>
      <c r="N470" s="39"/>
      <c r="O470" s="39"/>
      <c r="P470" s="39"/>
      <c r="Q470" s="39"/>
      <c r="R470" s="39"/>
      <c r="S470" s="12">
        <f>IF(F470="",0,VLOOKUP(E470,'Points Allocation'!$B$7:$F$17,2+F470,0))</f>
        <v>60</v>
      </c>
      <c r="T470" s="12">
        <f>IF(G470="",0,VLOOKUP(E470,'Points Allocation'!$B$21:$F$31,2+G470,0))</f>
        <v>80</v>
      </c>
      <c r="U470" s="12">
        <f>IF(H470="",0,VLOOKUP(E470,'Points Allocation'!$B$35:$F$47,2+H470,0))</f>
        <v>100</v>
      </c>
      <c r="V470" s="12">
        <f>IF(I470="",0,VLOOKUP(E470,'Points Allocation'!$B$49:$F$59,2+I470,0))</f>
        <v>120</v>
      </c>
      <c r="W470" s="12">
        <f>IF(J470="",0,VLOOKUP(E470,'Points Allocation'!$B$63:$F$73,2+J470,0))</f>
        <v>0</v>
      </c>
      <c r="X470" s="12">
        <f>IF(K470="",0,VLOOKUP(E470,'Points Allocation'!$B$77:$F$87,2+K470,0))</f>
        <v>0</v>
      </c>
      <c r="Y470" s="12">
        <f>IF(L470="",0,VLOOKUP(E470,'Points Allocation'!$B$91:$F$101,2+L470,0))</f>
        <v>0</v>
      </c>
      <c r="Z470" s="36">
        <f t="shared" si="222"/>
        <v>360</v>
      </c>
      <c r="AA470" s="12">
        <f>IF(M470="",0,VLOOKUP(E470,'Points Allocation'!$I$7:$M$17,2+M470,0))</f>
        <v>0</v>
      </c>
      <c r="AB470" s="12">
        <f>IF(N470="",0,VLOOKUP(E470,'Points Allocation'!$I$21:$M$31,2+N470,0))</f>
        <v>0</v>
      </c>
      <c r="AC470" s="12">
        <f>IF(O470="",0,VLOOKUP(E470,'Points Allocation'!$I$35:$M$45,2+O470,0))</f>
        <v>0</v>
      </c>
      <c r="AD470" s="12">
        <f>IF(P470="",0,VLOOKUP(E470,'Points Allocation'!$I$49:$M$59,2+P470,0))</f>
        <v>0</v>
      </c>
      <c r="AE470" s="12">
        <f>IF(Q470="",0,VLOOKUP(E470,'Points Allocation'!$I$63:$M$73,2+Q470,0))</f>
        <v>0</v>
      </c>
      <c r="AF470" s="12">
        <f>IF(R470="",0,VLOOKUP(E470,'Points Allocation'!$I$77:$M$87,2+R470,0))</f>
        <v>0</v>
      </c>
      <c r="AG470" s="36">
        <f t="shared" si="223"/>
        <v>0</v>
      </c>
      <c r="AH470" s="14">
        <f t="shared" si="224"/>
        <v>0</v>
      </c>
      <c r="AI470" s="17">
        <v>1</v>
      </c>
      <c r="AJ470" s="47">
        <f t="shared" si="225"/>
        <v>360</v>
      </c>
      <c r="AK470" s="27" t="str">
        <f t="shared" si="226"/>
        <v>False</v>
      </c>
      <c r="AL470" s="27">
        <f t="shared" si="227"/>
        <v>0</v>
      </c>
    </row>
    <row r="471" spans="1:38" s="24" customFormat="1">
      <c r="A471" s="13" t="s">
        <v>255</v>
      </c>
      <c r="B471" s="13" t="s">
        <v>164</v>
      </c>
      <c r="C471" s="13" t="s">
        <v>63</v>
      </c>
      <c r="D471" s="27"/>
      <c r="E471" s="13">
        <v>16</v>
      </c>
      <c r="F471" s="13">
        <v>3</v>
      </c>
      <c r="G471" s="13">
        <v>3</v>
      </c>
      <c r="H471" s="13">
        <v>3</v>
      </c>
      <c r="I471" s="13">
        <v>3</v>
      </c>
      <c r="J471" s="39"/>
      <c r="K471" s="39"/>
      <c r="L471" s="39"/>
      <c r="M471" s="39"/>
      <c r="N471" s="39"/>
      <c r="O471" s="39"/>
      <c r="P471" s="39"/>
      <c r="Q471" s="39"/>
      <c r="R471" s="39"/>
      <c r="S471" s="12">
        <f>IF(F471="",0,VLOOKUP(E471,'Points Allocation'!$B$7:$F$17,2+F471,0))</f>
        <v>60</v>
      </c>
      <c r="T471" s="12">
        <f>IF(G471="",0,VLOOKUP(E471,'Points Allocation'!$B$21:$F$31,2+G471,0))</f>
        <v>80</v>
      </c>
      <c r="U471" s="12">
        <f>IF(H471="",0,VLOOKUP(E471,'Points Allocation'!$B$35:$F$47,2+H471,0))</f>
        <v>100</v>
      </c>
      <c r="V471" s="12">
        <f>IF(I471="",0,VLOOKUP(E471,'Points Allocation'!$B$49:$F$59,2+I471,0))</f>
        <v>120</v>
      </c>
      <c r="W471" s="12">
        <f>IF(J471="",0,VLOOKUP(E471,'Points Allocation'!$B$63:$F$73,2+J471,0))</f>
        <v>0</v>
      </c>
      <c r="X471" s="12">
        <f>IF(K471="",0,VLOOKUP(E471,'Points Allocation'!$B$77:$F$87,2+K471,0))</f>
        <v>0</v>
      </c>
      <c r="Y471" s="12">
        <f>IF(L471="",0,VLOOKUP(E471,'Points Allocation'!$B$91:$F$101,2+L471,0))</f>
        <v>0</v>
      </c>
      <c r="Z471" s="36">
        <f t="shared" ref="Z471:Z485" si="228">SUM(S471:Y471)</f>
        <v>360</v>
      </c>
      <c r="AA471" s="12">
        <f>IF(M471="",0,VLOOKUP(E471,'Points Allocation'!$I$7:$M$17,2+M471,0))</f>
        <v>0</v>
      </c>
      <c r="AB471" s="12">
        <f>IF(N471="",0,VLOOKUP(E471,'Points Allocation'!$I$21:$M$31,2+N471,0))</f>
        <v>0</v>
      </c>
      <c r="AC471" s="12">
        <f>IF(O471="",0,VLOOKUP(E471,'Points Allocation'!$I$35:$M$45,2+O471,0))</f>
        <v>0</v>
      </c>
      <c r="AD471" s="12">
        <f>IF(P471="",0,VLOOKUP(E471,'Points Allocation'!$I$49:$M$59,2+P471,0))</f>
        <v>0</v>
      </c>
      <c r="AE471" s="12">
        <f>IF(Q471="",0,VLOOKUP(E471,'Points Allocation'!$I$63:$M$73,2+Q471,0))</f>
        <v>0</v>
      </c>
      <c r="AF471" s="12">
        <f>IF(R471="",0,VLOOKUP(E471,'Points Allocation'!$I$77:$M$87,2+R471,0))</f>
        <v>0</v>
      </c>
      <c r="AG471" s="36">
        <f t="shared" ref="AG471:AG485" si="229">SUM(AA471:AF471)</f>
        <v>0</v>
      </c>
      <c r="AH471" s="14">
        <f t="shared" ref="AH471:AH485" si="230">IF(AK471="False",0,-AL471)</f>
        <v>0</v>
      </c>
      <c r="AI471" s="17">
        <v>1</v>
      </c>
      <c r="AJ471" s="47">
        <f t="shared" ref="AJ471:AJ485" si="231">(SUM(Z471,AG471,AH471))*AI471</f>
        <v>360</v>
      </c>
      <c r="AK471" s="27" t="str">
        <f t="shared" ref="AK471:AK485" si="232">IF(AND(COUNT(M471:R471)&gt;0,COUNT(F471:L471)&gt;1),"True","False")</f>
        <v>False</v>
      </c>
      <c r="AL471" s="27">
        <f t="shared" ref="AL471:AL485" si="233">IF(AG471&gt;U471,U471,AG471)</f>
        <v>0</v>
      </c>
    </row>
    <row r="472" spans="1:38" s="24" customFormat="1">
      <c r="A472" s="13" t="s">
        <v>258</v>
      </c>
      <c r="B472" s="13" t="s">
        <v>164</v>
      </c>
      <c r="C472" s="13" t="s">
        <v>63</v>
      </c>
      <c r="D472" s="27"/>
      <c r="E472" s="13">
        <v>16</v>
      </c>
      <c r="F472" s="13">
        <v>3</v>
      </c>
      <c r="G472" s="13">
        <v>0</v>
      </c>
      <c r="H472" s="39"/>
      <c r="I472" s="39"/>
      <c r="J472" s="39"/>
      <c r="K472" s="39"/>
      <c r="L472" s="39"/>
      <c r="M472" s="39"/>
      <c r="N472" s="13">
        <v>1</v>
      </c>
      <c r="O472" s="39"/>
      <c r="P472" s="39"/>
      <c r="Q472" s="39"/>
      <c r="R472" s="39"/>
      <c r="S472" s="12">
        <f>IF(F472="",0,VLOOKUP(E472,'Points Allocation'!$B$7:$F$17,2+F472,0))</f>
        <v>60</v>
      </c>
      <c r="T472" s="12">
        <f>IF(G472="",0,VLOOKUP(E472,'Points Allocation'!$B$21:$F$31,2+G472,0))</f>
        <v>20</v>
      </c>
      <c r="U472" s="12">
        <f>IF(H472="",0,VLOOKUP(E472,'Points Allocation'!$B$35:$F$47,2+H472,0))</f>
        <v>0</v>
      </c>
      <c r="V472" s="12">
        <f>IF(I472="",0,VLOOKUP(E472,'Points Allocation'!$B$49:$F$59,2+I472,0))</f>
        <v>0</v>
      </c>
      <c r="W472" s="12">
        <f>IF(J472="",0,VLOOKUP(E472,'Points Allocation'!$B$63:$F$73,2+J472,0))</f>
        <v>0</v>
      </c>
      <c r="X472" s="12">
        <f>IF(K472="",0,VLOOKUP(E472,'Points Allocation'!$B$77:$F$87,2+K472,0))</f>
        <v>0</v>
      </c>
      <c r="Y472" s="12">
        <f>IF(L472="",0,VLOOKUP(E472,'Points Allocation'!$B$91:$F$101,2+L472,0))</f>
        <v>0</v>
      </c>
      <c r="Z472" s="36">
        <f t="shared" si="228"/>
        <v>80</v>
      </c>
      <c r="AA472" s="12">
        <f>IF(M472="",0,VLOOKUP(E472,'Points Allocation'!$I$7:$M$17,2+M472,0))</f>
        <v>0</v>
      </c>
      <c r="AB472" s="12">
        <f>IF(N472="",0,VLOOKUP(E472,'Points Allocation'!$I$21:$M$31,2+N472,0))</f>
        <v>20</v>
      </c>
      <c r="AC472" s="12">
        <f>IF(O472="",0,VLOOKUP(E472,'Points Allocation'!$I$35:$M$45,2+O472,0))</f>
        <v>0</v>
      </c>
      <c r="AD472" s="12">
        <f>IF(P472="",0,VLOOKUP(E472,'Points Allocation'!$I$49:$M$59,2+P472,0))</f>
        <v>0</v>
      </c>
      <c r="AE472" s="12">
        <f>IF(Q472="",0,VLOOKUP(E472,'Points Allocation'!$I$63:$M$73,2+Q472,0))</f>
        <v>0</v>
      </c>
      <c r="AF472" s="12">
        <f>IF(R472="",0,VLOOKUP(E472,'Points Allocation'!$I$77:$M$87,2+R472,0))</f>
        <v>0</v>
      </c>
      <c r="AG472" s="36">
        <f t="shared" si="229"/>
        <v>20</v>
      </c>
      <c r="AH472" s="14">
        <f t="shared" si="230"/>
        <v>-20</v>
      </c>
      <c r="AI472" s="17">
        <v>1</v>
      </c>
      <c r="AJ472" s="47">
        <f t="shared" si="231"/>
        <v>80</v>
      </c>
      <c r="AK472" s="27" t="str">
        <f t="shared" si="232"/>
        <v>True</v>
      </c>
      <c r="AL472" s="27">
        <f>IF(AG472&gt;S472,S472,AG472)</f>
        <v>20</v>
      </c>
    </row>
    <row r="473" spans="1:38" s="24" customFormat="1">
      <c r="A473" s="13" t="s">
        <v>261</v>
      </c>
      <c r="B473" s="13" t="s">
        <v>164</v>
      </c>
      <c r="C473" s="13" t="s">
        <v>63</v>
      </c>
      <c r="D473" s="27"/>
      <c r="E473" s="13">
        <v>16</v>
      </c>
      <c r="F473" s="13">
        <v>3</v>
      </c>
      <c r="G473" s="13">
        <v>1</v>
      </c>
      <c r="H473" s="39"/>
      <c r="I473" s="39"/>
      <c r="J473" s="39"/>
      <c r="K473" s="39"/>
      <c r="L473" s="39"/>
      <c r="M473" s="39"/>
      <c r="N473" s="13">
        <v>3</v>
      </c>
      <c r="O473" s="13">
        <v>2</v>
      </c>
      <c r="P473" s="39"/>
      <c r="Q473" s="39"/>
      <c r="R473" s="39"/>
      <c r="S473" s="12">
        <f>IF(F473="",0,VLOOKUP(E473,'Points Allocation'!$B$7:$F$17,2+F473,0))</f>
        <v>60</v>
      </c>
      <c r="T473" s="12">
        <f>IF(G473="",0,VLOOKUP(E473,'Points Allocation'!$B$21:$F$31,2+G473,0))</f>
        <v>40</v>
      </c>
      <c r="U473" s="12">
        <f>IF(H473="",0,VLOOKUP(E473,'Points Allocation'!$B$35:$F$47,2+H473,0))</f>
        <v>0</v>
      </c>
      <c r="V473" s="12">
        <f>IF(I473="",0,VLOOKUP(E473,'Points Allocation'!$B$49:$F$59,2+I473,0))</f>
        <v>0</v>
      </c>
      <c r="W473" s="12">
        <f>IF(J473="",0,VLOOKUP(E473,'Points Allocation'!$B$63:$F$73,2+J473,0))</f>
        <v>0</v>
      </c>
      <c r="X473" s="12">
        <f>IF(K473="",0,VLOOKUP(E473,'Points Allocation'!$B$77:$F$87,2+K473,0))</f>
        <v>0</v>
      </c>
      <c r="Y473" s="12">
        <f>IF(L473="",0,VLOOKUP(E473,'Points Allocation'!$B$91:$F$101,2+L473,0))</f>
        <v>0</v>
      </c>
      <c r="Z473" s="36">
        <f t="shared" si="228"/>
        <v>100</v>
      </c>
      <c r="AA473" s="12">
        <f>IF(M473="",0,VLOOKUP(E473,'Points Allocation'!$I$7:$M$17,2+M473,0))</f>
        <v>0</v>
      </c>
      <c r="AB473" s="12">
        <f>IF(N473="",0,VLOOKUP(E473,'Points Allocation'!$I$21:$M$31,2+N473,0))</f>
        <v>30</v>
      </c>
      <c r="AC473" s="12">
        <f>IF(O473="",0,VLOOKUP(E473,'Points Allocation'!$I$35:$M$45,2+O473,0))</f>
        <v>30</v>
      </c>
      <c r="AD473" s="12">
        <f>IF(P473="",0,VLOOKUP(E473,'Points Allocation'!$I$49:$M$59,2+P473,0))</f>
        <v>0</v>
      </c>
      <c r="AE473" s="12">
        <f>IF(Q473="",0,VLOOKUP(E473,'Points Allocation'!$I$63:$M$73,2+Q473,0))</f>
        <v>0</v>
      </c>
      <c r="AF473" s="12">
        <f>IF(R473="",0,VLOOKUP(E473,'Points Allocation'!$I$77:$M$87,2+R473,0))</f>
        <v>0</v>
      </c>
      <c r="AG473" s="36">
        <f t="shared" si="229"/>
        <v>60</v>
      </c>
      <c r="AH473" s="14">
        <f t="shared" si="230"/>
        <v>-60</v>
      </c>
      <c r="AI473" s="17">
        <v>1</v>
      </c>
      <c r="AJ473" s="47">
        <f t="shared" si="231"/>
        <v>100</v>
      </c>
      <c r="AK473" s="27" t="str">
        <f t="shared" si="232"/>
        <v>True</v>
      </c>
      <c r="AL473" s="27">
        <f>IF(AG473&gt;S473,S473,AG473)</f>
        <v>60</v>
      </c>
    </row>
    <row r="474" spans="1:38" s="24" customFormat="1">
      <c r="A474" s="13" t="s">
        <v>185</v>
      </c>
      <c r="B474" s="13" t="s">
        <v>164</v>
      </c>
      <c r="C474" s="13" t="s">
        <v>63</v>
      </c>
      <c r="D474" s="27"/>
      <c r="E474" s="13">
        <v>16</v>
      </c>
      <c r="F474" s="13">
        <v>3</v>
      </c>
      <c r="G474" s="13">
        <v>3</v>
      </c>
      <c r="H474" s="13">
        <v>0</v>
      </c>
      <c r="I474" s="39"/>
      <c r="J474" s="39"/>
      <c r="K474" s="39"/>
      <c r="L474" s="39"/>
      <c r="M474" s="39"/>
      <c r="N474" s="39"/>
      <c r="O474" s="39"/>
      <c r="P474" s="39"/>
      <c r="Q474" s="39"/>
      <c r="R474" s="39"/>
      <c r="S474" s="12">
        <f>IF(F474="",0,VLOOKUP(E474,'Points Allocation'!$B$7:$F$17,2+F474,0))</f>
        <v>60</v>
      </c>
      <c r="T474" s="12">
        <f>IF(G474="",0,VLOOKUP(E474,'Points Allocation'!$B$21:$F$31,2+G474,0))</f>
        <v>80</v>
      </c>
      <c r="U474" s="12">
        <f>IF(H474="",0,VLOOKUP(E474,'Points Allocation'!$B$35:$F$47,2+H474,0))</f>
        <v>25</v>
      </c>
      <c r="V474" s="12">
        <f>IF(I474="",0,VLOOKUP(E474,'Points Allocation'!$B$49:$F$59,2+I474,0))</f>
        <v>0</v>
      </c>
      <c r="W474" s="12">
        <f>IF(J474="",0,VLOOKUP(E474,'Points Allocation'!$B$63:$F$73,2+J474,0))</f>
        <v>0</v>
      </c>
      <c r="X474" s="12">
        <f>IF(K474="",0,VLOOKUP(E474,'Points Allocation'!$B$77:$F$87,2+K474,0))</f>
        <v>0</v>
      </c>
      <c r="Y474" s="12">
        <f>IF(L474="",0,VLOOKUP(E474,'Points Allocation'!$B$91:$F$101,2+L474,0))</f>
        <v>0</v>
      </c>
      <c r="Z474" s="36">
        <f t="shared" si="228"/>
        <v>165</v>
      </c>
      <c r="AA474" s="12">
        <f>IF(M474="",0,VLOOKUP(E474,'Points Allocation'!$I$7:$M$17,2+M474,0))</f>
        <v>0</v>
      </c>
      <c r="AB474" s="12">
        <f>IF(N474="",0,VLOOKUP(E474,'Points Allocation'!$I$21:$M$31,2+N474,0))</f>
        <v>0</v>
      </c>
      <c r="AC474" s="12">
        <f>IF(O474="",0,VLOOKUP(E474,'Points Allocation'!$I$35:$M$45,2+O474,0))</f>
        <v>0</v>
      </c>
      <c r="AD474" s="12">
        <f>IF(P474="",0,VLOOKUP(E474,'Points Allocation'!$I$49:$M$59,2+P474,0))</f>
        <v>0</v>
      </c>
      <c r="AE474" s="12">
        <f>IF(Q474="",0,VLOOKUP(E474,'Points Allocation'!$I$63:$M$73,2+Q474,0))</f>
        <v>0</v>
      </c>
      <c r="AF474" s="12">
        <f>IF(R474="",0,VLOOKUP(E474,'Points Allocation'!$I$77:$M$87,2+R474,0))</f>
        <v>0</v>
      </c>
      <c r="AG474" s="36">
        <f t="shared" si="229"/>
        <v>0</v>
      </c>
      <c r="AH474" s="14">
        <f t="shared" si="230"/>
        <v>0</v>
      </c>
      <c r="AI474" s="17">
        <v>1</v>
      </c>
      <c r="AJ474" s="47">
        <f t="shared" si="231"/>
        <v>165</v>
      </c>
      <c r="AK474" s="27" t="str">
        <f t="shared" si="232"/>
        <v>False</v>
      </c>
      <c r="AL474" s="27">
        <f t="shared" si="233"/>
        <v>0</v>
      </c>
    </row>
    <row r="475" spans="1:38" s="24" customFormat="1">
      <c r="A475" s="13" t="s">
        <v>291</v>
      </c>
      <c r="B475" s="13" t="s">
        <v>164</v>
      </c>
      <c r="C475" s="13" t="s">
        <v>63</v>
      </c>
      <c r="D475" s="27"/>
      <c r="E475" s="13">
        <v>16</v>
      </c>
      <c r="F475" s="13">
        <v>3</v>
      </c>
      <c r="G475" s="13">
        <v>3</v>
      </c>
      <c r="H475" s="13">
        <v>3</v>
      </c>
      <c r="I475" s="13">
        <v>0</v>
      </c>
      <c r="J475" s="39"/>
      <c r="K475" s="39"/>
      <c r="L475" s="39"/>
      <c r="M475" s="39"/>
      <c r="N475" s="39"/>
      <c r="O475" s="39"/>
      <c r="P475" s="39"/>
      <c r="Q475" s="39"/>
      <c r="R475" s="39"/>
      <c r="S475" s="12">
        <f>IF(F475="",0,VLOOKUP(E475,'Points Allocation'!$B$7:$F$17,2+F475,0))</f>
        <v>60</v>
      </c>
      <c r="T475" s="12">
        <f>IF(G475="",0,VLOOKUP(E475,'Points Allocation'!$B$21:$F$31,2+G475,0))</f>
        <v>80</v>
      </c>
      <c r="U475" s="12">
        <f>IF(H475="",0,VLOOKUP(E475,'Points Allocation'!$B$35:$F$47,2+H475,0))</f>
        <v>100</v>
      </c>
      <c r="V475" s="12">
        <f>IF(I475="",0,VLOOKUP(E475,'Points Allocation'!$B$49:$F$59,2+I475,0))</f>
        <v>30</v>
      </c>
      <c r="W475" s="12">
        <f>IF(J475="",0,VLOOKUP(E475,'Points Allocation'!$B$63:$F$73,2+J475,0))</f>
        <v>0</v>
      </c>
      <c r="X475" s="12">
        <f>IF(K475="",0,VLOOKUP(E475,'Points Allocation'!$B$77:$F$87,2+K475,0))</f>
        <v>0</v>
      </c>
      <c r="Y475" s="12">
        <f>IF(L475="",0,VLOOKUP(E475,'Points Allocation'!$B$91:$F$101,2+L475,0))</f>
        <v>0</v>
      </c>
      <c r="Z475" s="36">
        <f t="shared" si="228"/>
        <v>270</v>
      </c>
      <c r="AA475" s="12">
        <f>IF(M475="",0,VLOOKUP(E475,'Points Allocation'!$I$7:$M$17,2+M475,0))</f>
        <v>0</v>
      </c>
      <c r="AB475" s="12">
        <f>IF(N475="",0,VLOOKUP(E475,'Points Allocation'!$I$21:$M$31,2+N475,0))</f>
        <v>0</v>
      </c>
      <c r="AC475" s="12">
        <f>IF(O475="",0,VLOOKUP(E475,'Points Allocation'!$I$35:$M$45,2+O475,0))</f>
        <v>0</v>
      </c>
      <c r="AD475" s="12">
        <f>IF(P475="",0,VLOOKUP(E475,'Points Allocation'!$I$49:$M$59,2+P475,0))</f>
        <v>0</v>
      </c>
      <c r="AE475" s="12">
        <f>IF(Q475="",0,VLOOKUP(E475,'Points Allocation'!$I$63:$M$73,2+Q475,0))</f>
        <v>0</v>
      </c>
      <c r="AF475" s="12">
        <f>IF(R475="",0,VLOOKUP(E475,'Points Allocation'!$I$77:$M$87,2+R475,0))</f>
        <v>0</v>
      </c>
      <c r="AG475" s="36">
        <f t="shared" si="229"/>
        <v>0</v>
      </c>
      <c r="AH475" s="14">
        <f t="shared" si="230"/>
        <v>0</v>
      </c>
      <c r="AI475" s="17">
        <v>1</v>
      </c>
      <c r="AJ475" s="47">
        <f t="shared" si="231"/>
        <v>270</v>
      </c>
      <c r="AK475" s="27" t="str">
        <f t="shared" si="232"/>
        <v>False</v>
      </c>
      <c r="AL475" s="27">
        <f t="shared" si="233"/>
        <v>0</v>
      </c>
    </row>
    <row r="476" spans="1:38" s="24" customFormat="1">
      <c r="A476" s="13" t="s">
        <v>257</v>
      </c>
      <c r="B476" s="13" t="s">
        <v>164</v>
      </c>
      <c r="C476" s="13" t="s">
        <v>63</v>
      </c>
      <c r="D476" s="27"/>
      <c r="E476" s="13">
        <v>16</v>
      </c>
      <c r="F476" s="13">
        <v>3</v>
      </c>
      <c r="G476" s="13">
        <v>1</v>
      </c>
      <c r="H476" s="39"/>
      <c r="I476" s="39"/>
      <c r="J476" s="39"/>
      <c r="K476" s="39"/>
      <c r="L476" s="39"/>
      <c r="M476" s="39"/>
      <c r="N476" s="13">
        <v>3</v>
      </c>
      <c r="O476" s="13">
        <v>3</v>
      </c>
      <c r="P476" s="39"/>
      <c r="Q476" s="39"/>
      <c r="R476" s="39"/>
      <c r="S476" s="12">
        <f>IF(F476="",0,VLOOKUP(E476,'Points Allocation'!$B$7:$F$17,2+F476,0))</f>
        <v>60</v>
      </c>
      <c r="T476" s="12">
        <f>IF(G476="",0,VLOOKUP(E476,'Points Allocation'!$B$21:$F$31,2+G476,0))</f>
        <v>40</v>
      </c>
      <c r="U476" s="12">
        <f>IF(H476="",0,VLOOKUP(E476,'Points Allocation'!$B$35:$F$47,2+H476,0))</f>
        <v>0</v>
      </c>
      <c r="V476" s="12">
        <f>IF(I476="",0,VLOOKUP(E476,'Points Allocation'!$B$49:$F$59,2+I476,0))</f>
        <v>0</v>
      </c>
      <c r="W476" s="12">
        <f>IF(J476="",0,VLOOKUP(E476,'Points Allocation'!$B$63:$F$73,2+J476,0))</f>
        <v>0</v>
      </c>
      <c r="X476" s="12">
        <f>IF(K476="",0,VLOOKUP(E476,'Points Allocation'!$B$77:$F$87,2+K476,0))</f>
        <v>0</v>
      </c>
      <c r="Y476" s="12">
        <f>IF(L476="",0,VLOOKUP(E476,'Points Allocation'!$B$91:$F$101,2+L476,0))</f>
        <v>0</v>
      </c>
      <c r="Z476" s="36">
        <f t="shared" si="228"/>
        <v>100</v>
      </c>
      <c r="AA476" s="12">
        <f>IF(M476="",0,VLOOKUP(E476,'Points Allocation'!$I$7:$M$17,2+M476,0))</f>
        <v>0</v>
      </c>
      <c r="AB476" s="12">
        <f>IF(N476="",0,VLOOKUP(E476,'Points Allocation'!$I$21:$M$31,2+N476,0))</f>
        <v>30</v>
      </c>
      <c r="AC476" s="12">
        <f>IF(O476="",0,VLOOKUP(E476,'Points Allocation'!$I$35:$M$45,2+O476,0))</f>
        <v>35</v>
      </c>
      <c r="AD476" s="12">
        <f>IF(P476="",0,VLOOKUP(E476,'Points Allocation'!$I$49:$M$59,2+P476,0))</f>
        <v>0</v>
      </c>
      <c r="AE476" s="12">
        <f>IF(Q476="",0,VLOOKUP(E476,'Points Allocation'!$I$63:$M$73,2+Q476,0))</f>
        <v>0</v>
      </c>
      <c r="AF476" s="12">
        <f>IF(R476="",0,VLOOKUP(E476,'Points Allocation'!$I$77:$M$87,2+R476,0))</f>
        <v>0</v>
      </c>
      <c r="AG476" s="36">
        <f t="shared" si="229"/>
        <v>65</v>
      </c>
      <c r="AH476" s="14">
        <f t="shared" si="230"/>
        <v>-60</v>
      </c>
      <c r="AI476" s="17">
        <v>1</v>
      </c>
      <c r="AJ476" s="47">
        <f t="shared" si="231"/>
        <v>105</v>
      </c>
      <c r="AK476" s="27" t="str">
        <f t="shared" si="232"/>
        <v>True</v>
      </c>
      <c r="AL476" s="27">
        <f>IF(AG476&gt;S476,S476,AG476)</f>
        <v>60</v>
      </c>
    </row>
    <row r="477" spans="1:38" s="24" customFormat="1">
      <c r="A477" s="13" t="s">
        <v>259</v>
      </c>
      <c r="B477" s="13" t="s">
        <v>164</v>
      </c>
      <c r="C477" s="13" t="s">
        <v>63</v>
      </c>
      <c r="D477" s="27"/>
      <c r="E477" s="13">
        <v>16</v>
      </c>
      <c r="F477" s="13">
        <v>2</v>
      </c>
      <c r="G477" s="39"/>
      <c r="H477" s="39"/>
      <c r="I477" s="39"/>
      <c r="J477" s="39"/>
      <c r="K477" s="39"/>
      <c r="L477" s="39"/>
      <c r="M477" s="39"/>
      <c r="N477" s="39"/>
      <c r="O477" s="39"/>
      <c r="P477" s="39"/>
      <c r="Q477" s="39"/>
      <c r="R477" s="39"/>
      <c r="S477" s="12">
        <f>IF(F477="",0,VLOOKUP(E477,'Points Allocation'!$B$7:$F$17,2+F477,0))</f>
        <v>45</v>
      </c>
      <c r="T477" s="12">
        <f>IF(G477="",0,VLOOKUP(E477,'Points Allocation'!$B$21:$F$31,2+G477,0))</f>
        <v>0</v>
      </c>
      <c r="U477" s="12">
        <f>IF(H477="",0,VLOOKUP(E477,'Points Allocation'!$B$35:$F$47,2+H477,0))</f>
        <v>0</v>
      </c>
      <c r="V477" s="12">
        <f>IF(I477="",0,VLOOKUP(E477,'Points Allocation'!$B$49:$F$59,2+I477,0))</f>
        <v>0</v>
      </c>
      <c r="W477" s="12">
        <f>IF(J477="",0,VLOOKUP(E477,'Points Allocation'!$B$63:$F$73,2+J477,0))</f>
        <v>0</v>
      </c>
      <c r="X477" s="12">
        <f>IF(K477="",0,VLOOKUP(E477,'Points Allocation'!$B$77:$F$87,2+K477,0))</f>
        <v>0</v>
      </c>
      <c r="Y477" s="12">
        <f>IF(L477="",0,VLOOKUP(E477,'Points Allocation'!$B$91:$F$101,2+L477,0))</f>
        <v>0</v>
      </c>
      <c r="Z477" s="36">
        <f t="shared" si="228"/>
        <v>45</v>
      </c>
      <c r="AA477" s="12">
        <f>IF(M477="",0,VLOOKUP(E477,'Points Allocation'!$I$7:$M$17,2+M477,0))</f>
        <v>0</v>
      </c>
      <c r="AB477" s="12">
        <f>IF(N477="",0,VLOOKUP(E477,'Points Allocation'!$I$21:$M$31,2+N477,0))</f>
        <v>0</v>
      </c>
      <c r="AC477" s="12">
        <f>IF(O477="",0,VLOOKUP(E477,'Points Allocation'!$I$35:$M$45,2+O477,0))</f>
        <v>0</v>
      </c>
      <c r="AD477" s="12">
        <f>IF(P477="",0,VLOOKUP(E477,'Points Allocation'!$I$49:$M$59,2+P477,0))</f>
        <v>0</v>
      </c>
      <c r="AE477" s="12">
        <f>IF(Q477="",0,VLOOKUP(E477,'Points Allocation'!$I$63:$M$73,2+Q477,0))</f>
        <v>0</v>
      </c>
      <c r="AF477" s="12">
        <f>IF(R477="",0,VLOOKUP(E477,'Points Allocation'!$I$77:$M$87,2+R477,0))</f>
        <v>0</v>
      </c>
      <c r="AG477" s="36">
        <f t="shared" si="229"/>
        <v>0</v>
      </c>
      <c r="AH477" s="14">
        <f t="shared" si="230"/>
        <v>0</v>
      </c>
      <c r="AI477" s="17">
        <v>1</v>
      </c>
      <c r="AJ477" s="47">
        <f t="shared" si="231"/>
        <v>45</v>
      </c>
      <c r="AK477" s="27" t="str">
        <f t="shared" si="232"/>
        <v>False</v>
      </c>
      <c r="AL477" s="27">
        <f t="shared" si="233"/>
        <v>0</v>
      </c>
    </row>
    <row r="478" spans="1:38" s="24" customFormat="1">
      <c r="A478" s="13" t="s">
        <v>260</v>
      </c>
      <c r="B478" s="13" t="s">
        <v>164</v>
      </c>
      <c r="C478" s="13" t="s">
        <v>63</v>
      </c>
      <c r="D478" s="27"/>
      <c r="E478" s="13">
        <v>16</v>
      </c>
      <c r="F478" s="13">
        <v>3</v>
      </c>
      <c r="G478" s="13">
        <v>0</v>
      </c>
      <c r="H478" s="39"/>
      <c r="I478" s="39"/>
      <c r="J478" s="39"/>
      <c r="K478" s="39"/>
      <c r="L478" s="39"/>
      <c r="M478" s="39"/>
      <c r="N478" s="39"/>
      <c r="O478" s="39"/>
      <c r="P478" s="39"/>
      <c r="Q478" s="39"/>
      <c r="R478" s="39"/>
      <c r="S478" s="12">
        <f>IF(F478="",0,VLOOKUP(E478,'Points Allocation'!$B$7:$F$17,2+F478,0))</f>
        <v>60</v>
      </c>
      <c r="T478" s="12">
        <f>IF(G478="",0,VLOOKUP(E478,'Points Allocation'!$B$21:$F$31,2+G478,0))</f>
        <v>20</v>
      </c>
      <c r="U478" s="12">
        <f>IF(H478="",0,VLOOKUP(E478,'Points Allocation'!$B$35:$F$47,2+H478,0))</f>
        <v>0</v>
      </c>
      <c r="V478" s="12">
        <f>IF(I478="",0,VLOOKUP(E478,'Points Allocation'!$B$49:$F$59,2+I478,0))</f>
        <v>0</v>
      </c>
      <c r="W478" s="12">
        <f>IF(J478="",0,VLOOKUP(E478,'Points Allocation'!$B$63:$F$73,2+J478,0))</f>
        <v>0</v>
      </c>
      <c r="X478" s="12">
        <f>IF(K478="",0,VLOOKUP(E478,'Points Allocation'!$B$77:$F$87,2+K478,0))</f>
        <v>0</v>
      </c>
      <c r="Y478" s="12">
        <f>IF(L478="",0,VLOOKUP(E478,'Points Allocation'!$B$91:$F$101,2+L478,0))</f>
        <v>0</v>
      </c>
      <c r="Z478" s="36">
        <f t="shared" si="228"/>
        <v>80</v>
      </c>
      <c r="AA478" s="12">
        <f>IF(M478="",0,VLOOKUP(E478,'Points Allocation'!$I$7:$M$17,2+M478,0))</f>
        <v>0</v>
      </c>
      <c r="AB478" s="12">
        <f>IF(N478="",0,VLOOKUP(E478,'Points Allocation'!$I$21:$M$31,2+N478,0))</f>
        <v>0</v>
      </c>
      <c r="AC478" s="12">
        <f>IF(O478="",0,VLOOKUP(E478,'Points Allocation'!$I$35:$M$45,2+O478,0))</f>
        <v>0</v>
      </c>
      <c r="AD478" s="12">
        <f>IF(P478="",0,VLOOKUP(E478,'Points Allocation'!$I$49:$M$59,2+P478,0))</f>
        <v>0</v>
      </c>
      <c r="AE478" s="12">
        <f>IF(Q478="",0,VLOOKUP(E478,'Points Allocation'!$I$63:$M$73,2+Q478,0))</f>
        <v>0</v>
      </c>
      <c r="AF478" s="12">
        <f>IF(R478="",0,VLOOKUP(E478,'Points Allocation'!$I$77:$M$87,2+R478,0))</f>
        <v>0</v>
      </c>
      <c r="AG478" s="36">
        <f t="shared" si="229"/>
        <v>0</v>
      </c>
      <c r="AH478" s="14">
        <f t="shared" si="230"/>
        <v>0</v>
      </c>
      <c r="AI478" s="17">
        <v>1</v>
      </c>
      <c r="AJ478" s="47">
        <f t="shared" si="231"/>
        <v>80</v>
      </c>
      <c r="AK478" s="27" t="str">
        <f t="shared" si="232"/>
        <v>False</v>
      </c>
      <c r="AL478" s="27">
        <f t="shared" si="233"/>
        <v>0</v>
      </c>
    </row>
    <row r="479" spans="1:38" s="24" customFormat="1">
      <c r="A479" s="13" t="s">
        <v>262</v>
      </c>
      <c r="B479" s="13" t="s">
        <v>164</v>
      </c>
      <c r="C479" s="13" t="s">
        <v>63</v>
      </c>
      <c r="D479" s="27"/>
      <c r="E479" s="13">
        <v>16</v>
      </c>
      <c r="F479" s="13">
        <v>3</v>
      </c>
      <c r="G479" s="13">
        <v>3</v>
      </c>
      <c r="H479" s="13">
        <v>1</v>
      </c>
      <c r="I479" s="39"/>
      <c r="J479" s="39"/>
      <c r="K479" s="39"/>
      <c r="L479" s="39"/>
      <c r="M479" s="39"/>
      <c r="N479" s="39"/>
      <c r="O479" s="39"/>
      <c r="P479" s="39"/>
      <c r="Q479" s="39"/>
      <c r="R479" s="39"/>
      <c r="S479" s="12">
        <f>IF(F479="",0,VLOOKUP(E479,'Points Allocation'!$B$7:$F$17,2+F479,0))</f>
        <v>60</v>
      </c>
      <c r="T479" s="12">
        <f>IF(G479="",0,VLOOKUP(E479,'Points Allocation'!$B$21:$F$31,2+G479,0))</f>
        <v>80</v>
      </c>
      <c r="U479" s="12">
        <f>IF(H479="",0,VLOOKUP(E479,'Points Allocation'!$B$35:$F$47,2+H479,0))</f>
        <v>50</v>
      </c>
      <c r="V479" s="12">
        <f>IF(I479="",0,VLOOKUP(E479,'Points Allocation'!$B$49:$F$59,2+I479,0))</f>
        <v>0</v>
      </c>
      <c r="W479" s="12">
        <f>IF(J479="",0,VLOOKUP(E479,'Points Allocation'!$B$63:$F$73,2+J479,0))</f>
        <v>0</v>
      </c>
      <c r="X479" s="12">
        <f>IF(K479="",0,VLOOKUP(E479,'Points Allocation'!$B$77:$F$87,2+K479,0))</f>
        <v>0</v>
      </c>
      <c r="Y479" s="12">
        <f>IF(L479="",0,VLOOKUP(E479,'Points Allocation'!$B$91:$F$101,2+L479,0))</f>
        <v>0</v>
      </c>
      <c r="Z479" s="36">
        <f t="shared" si="228"/>
        <v>190</v>
      </c>
      <c r="AA479" s="12">
        <f>IF(M479="",0,VLOOKUP(E479,'Points Allocation'!$I$7:$M$17,2+M479,0))</f>
        <v>0</v>
      </c>
      <c r="AB479" s="12">
        <f>IF(N479="",0,VLOOKUP(E479,'Points Allocation'!$I$21:$M$31,2+N479,0))</f>
        <v>0</v>
      </c>
      <c r="AC479" s="12">
        <f>IF(O479="",0,VLOOKUP(E479,'Points Allocation'!$I$35:$M$45,2+O479,0))</f>
        <v>0</v>
      </c>
      <c r="AD479" s="12">
        <f>IF(P479="",0,VLOOKUP(E479,'Points Allocation'!$I$49:$M$59,2+P479,0))</f>
        <v>0</v>
      </c>
      <c r="AE479" s="12">
        <f>IF(Q479="",0,VLOOKUP(E479,'Points Allocation'!$I$63:$M$73,2+Q479,0))</f>
        <v>0</v>
      </c>
      <c r="AF479" s="12">
        <f>IF(R479="",0,VLOOKUP(E479,'Points Allocation'!$I$77:$M$87,2+R479,0))</f>
        <v>0</v>
      </c>
      <c r="AG479" s="36">
        <f t="shared" si="229"/>
        <v>0</v>
      </c>
      <c r="AH479" s="14">
        <f t="shared" si="230"/>
        <v>0</v>
      </c>
      <c r="AI479" s="17">
        <v>1</v>
      </c>
      <c r="AJ479" s="47">
        <f t="shared" si="231"/>
        <v>190</v>
      </c>
      <c r="AK479" s="27" t="str">
        <f t="shared" si="232"/>
        <v>False</v>
      </c>
      <c r="AL479" s="27">
        <f t="shared" si="233"/>
        <v>0</v>
      </c>
    </row>
    <row r="480" spans="1:38" s="24" customFormat="1">
      <c r="A480" s="43" t="s">
        <v>292</v>
      </c>
      <c r="B480" s="13" t="s">
        <v>166</v>
      </c>
      <c r="C480" s="13" t="s">
        <v>63</v>
      </c>
      <c r="D480" s="27"/>
      <c r="E480" s="13" t="s">
        <v>1</v>
      </c>
      <c r="F480" s="13">
        <v>3</v>
      </c>
      <c r="G480" s="13">
        <v>1</v>
      </c>
      <c r="H480" s="13">
        <v>0</v>
      </c>
      <c r="I480" s="39"/>
      <c r="J480" s="39"/>
      <c r="K480" s="39"/>
      <c r="L480" s="39"/>
      <c r="M480" s="39"/>
      <c r="N480" s="39"/>
      <c r="O480" s="39"/>
      <c r="P480" s="39"/>
      <c r="Q480" s="39"/>
      <c r="R480" s="39"/>
      <c r="S480" s="12">
        <f>IF(F480="",0,VLOOKUP(E480,'Points Allocation'!$B$7:$F$17,2+F480,0))</f>
        <v>100</v>
      </c>
      <c r="T480" s="12">
        <f>IF(G480="",0,VLOOKUP(E480,'Points Allocation'!$B$21:$F$31,2+G480,0))</f>
        <v>50</v>
      </c>
      <c r="U480" s="12">
        <f>IF(H480="",0,VLOOKUP(E480,'Points Allocation'!$B$35:$F$47,2+H480,0))</f>
        <v>25</v>
      </c>
      <c r="V480" s="12">
        <f>IF(I480="",0,VLOOKUP(E480,'Points Allocation'!$B$49:$F$59,2+I480,0))</f>
        <v>0</v>
      </c>
      <c r="W480" s="12">
        <f>IF(J480="",0,VLOOKUP(E480,'Points Allocation'!$B$63:$F$73,2+J480,0))</f>
        <v>0</v>
      </c>
      <c r="X480" s="12">
        <f>IF(K480="",0,VLOOKUP(E480,'Points Allocation'!$B$77:$F$87,2+K480,0))</f>
        <v>0</v>
      </c>
      <c r="Y480" s="12">
        <f>IF(L480="",0,VLOOKUP(E480,'Points Allocation'!$B$91:$F$101,2+L480,0))</f>
        <v>0</v>
      </c>
      <c r="Z480" s="36">
        <f t="shared" si="228"/>
        <v>175</v>
      </c>
      <c r="AA480" s="12">
        <f>IF(M480="",0,VLOOKUP(E480,'Points Allocation'!$I$7:$M$17,2+M480,0))</f>
        <v>0</v>
      </c>
      <c r="AB480" s="12">
        <f>IF(N480="",0,VLOOKUP(E480,'Points Allocation'!$I$21:$M$31,2+N480,0))</f>
        <v>0</v>
      </c>
      <c r="AC480" s="12">
        <f>IF(O480="",0,VLOOKUP(E480,'Points Allocation'!$I$35:$M$45,2+O480,0))</f>
        <v>0</v>
      </c>
      <c r="AD480" s="12">
        <f>IF(P480="",0,VLOOKUP(E480,'Points Allocation'!$I$49:$M$59,2+P480,0))</f>
        <v>0</v>
      </c>
      <c r="AE480" s="12">
        <f>IF(Q480="",0,VLOOKUP(E480,'Points Allocation'!$I$63:$M$73,2+Q480,0))</f>
        <v>0</v>
      </c>
      <c r="AF480" s="12">
        <f>IF(R480="",0,VLOOKUP(E480,'Points Allocation'!$I$77:$M$87,2+R480,0))</f>
        <v>0</v>
      </c>
      <c r="AG480" s="36">
        <f t="shared" si="229"/>
        <v>0</v>
      </c>
      <c r="AH480" s="14">
        <f t="shared" si="230"/>
        <v>0</v>
      </c>
      <c r="AI480" s="17">
        <v>1</v>
      </c>
      <c r="AJ480" s="47">
        <f t="shared" si="231"/>
        <v>175</v>
      </c>
      <c r="AK480" s="27" t="str">
        <f t="shared" si="232"/>
        <v>False</v>
      </c>
      <c r="AL480" s="27">
        <f t="shared" si="233"/>
        <v>0</v>
      </c>
    </row>
    <row r="481" spans="1:38" s="24" customFormat="1">
      <c r="A481" s="13" t="s">
        <v>293</v>
      </c>
      <c r="B481" s="13" t="s">
        <v>166</v>
      </c>
      <c r="C481" s="13" t="s">
        <v>63</v>
      </c>
      <c r="D481" s="27"/>
      <c r="E481" s="13" t="s">
        <v>1</v>
      </c>
      <c r="F481" s="13">
        <v>3</v>
      </c>
      <c r="G481" s="13">
        <v>3</v>
      </c>
      <c r="H481" s="13">
        <v>3</v>
      </c>
      <c r="I481" s="39"/>
      <c r="J481" s="39"/>
      <c r="K481" s="39"/>
      <c r="L481" s="39"/>
      <c r="M481" s="39"/>
      <c r="N481" s="39"/>
      <c r="O481" s="39"/>
      <c r="P481" s="39"/>
      <c r="Q481" s="39"/>
      <c r="R481" s="39"/>
      <c r="S481" s="12">
        <f>IF(F481="",0,VLOOKUP(E481,'Points Allocation'!$B$7:$F$17,2+F481,0))</f>
        <v>100</v>
      </c>
      <c r="T481" s="12">
        <f>IF(G481="",0,VLOOKUP(E481,'Points Allocation'!$B$21:$F$31,2+G481,0))</f>
        <v>100</v>
      </c>
      <c r="U481" s="12">
        <f>IF(H481="",0,VLOOKUP(E481,'Points Allocation'!$B$35:$F$47,2+H481,0))</f>
        <v>100</v>
      </c>
      <c r="V481" s="12">
        <f>IF(I481="",0,VLOOKUP(E481,'Points Allocation'!$B$49:$F$59,2+I481,0))</f>
        <v>0</v>
      </c>
      <c r="W481" s="12">
        <f>IF(J481="",0,VLOOKUP(E481,'Points Allocation'!$B$63:$F$73,2+J481,0))</f>
        <v>0</v>
      </c>
      <c r="X481" s="12">
        <f>IF(K481="",0,VLOOKUP(E481,'Points Allocation'!$B$77:$F$87,2+K481,0))</f>
        <v>0</v>
      </c>
      <c r="Y481" s="12">
        <f>IF(L481="",0,VLOOKUP(E481,'Points Allocation'!$B$91:$F$101,2+L481,0))</f>
        <v>0</v>
      </c>
      <c r="Z481" s="36">
        <f t="shared" si="228"/>
        <v>300</v>
      </c>
      <c r="AA481" s="12">
        <f>IF(M481="",0,VLOOKUP(E481,'Points Allocation'!$I$7:$M$17,2+M481,0))</f>
        <v>0</v>
      </c>
      <c r="AB481" s="12">
        <f>IF(N481="",0,VLOOKUP(E481,'Points Allocation'!$I$21:$M$31,2+N481,0))</f>
        <v>0</v>
      </c>
      <c r="AC481" s="12">
        <f>IF(O481="",0,VLOOKUP(E481,'Points Allocation'!$I$35:$M$45,2+O481,0))</f>
        <v>0</v>
      </c>
      <c r="AD481" s="12">
        <f>IF(P481="",0,VLOOKUP(E481,'Points Allocation'!$I$49:$M$59,2+P481,0))</f>
        <v>0</v>
      </c>
      <c r="AE481" s="12">
        <f>IF(Q481="",0,VLOOKUP(E481,'Points Allocation'!$I$63:$M$73,2+Q481,0))</f>
        <v>0</v>
      </c>
      <c r="AF481" s="12">
        <f>IF(R481="",0,VLOOKUP(E481,'Points Allocation'!$I$77:$M$87,2+R481,0))</f>
        <v>0</v>
      </c>
      <c r="AG481" s="36">
        <f t="shared" si="229"/>
        <v>0</v>
      </c>
      <c r="AH481" s="14">
        <f t="shared" si="230"/>
        <v>0</v>
      </c>
      <c r="AI481" s="17">
        <v>1</v>
      </c>
      <c r="AJ481" s="47">
        <f t="shared" si="231"/>
        <v>300</v>
      </c>
      <c r="AK481" s="27" t="str">
        <f t="shared" si="232"/>
        <v>False</v>
      </c>
      <c r="AL481" s="27">
        <f t="shared" si="233"/>
        <v>0</v>
      </c>
    </row>
    <row r="482" spans="1:38" s="24" customFormat="1">
      <c r="A482" s="49" t="s">
        <v>293</v>
      </c>
      <c r="B482" s="13" t="s">
        <v>168</v>
      </c>
      <c r="C482" s="13" t="s">
        <v>63</v>
      </c>
      <c r="D482" s="27"/>
      <c r="E482" s="13" t="s">
        <v>1</v>
      </c>
      <c r="F482" s="13">
        <v>3</v>
      </c>
      <c r="G482" s="13">
        <v>3</v>
      </c>
      <c r="H482" s="13">
        <v>3</v>
      </c>
      <c r="I482" s="39"/>
      <c r="J482" s="39"/>
      <c r="K482" s="39"/>
      <c r="L482" s="39"/>
      <c r="M482" s="39"/>
      <c r="N482" s="39"/>
      <c r="O482" s="39"/>
      <c r="P482" s="39"/>
      <c r="Q482" s="39"/>
      <c r="R482" s="39"/>
      <c r="S482" s="12">
        <f>IF(F482="",0,VLOOKUP(E482,'Points Allocation'!$B$7:$F$17,2+F482,0))</f>
        <v>100</v>
      </c>
      <c r="T482" s="12">
        <f>IF(G482="",0,VLOOKUP(E482,'Points Allocation'!$B$21:$F$31,2+G482,0))</f>
        <v>100</v>
      </c>
      <c r="U482" s="12">
        <f>IF(H482="",0,VLOOKUP(E482,'Points Allocation'!$B$35:$F$47,2+H482,0))</f>
        <v>100</v>
      </c>
      <c r="V482" s="12">
        <f>IF(I482="",0,VLOOKUP(E482,'Points Allocation'!$B$49:$F$59,2+I482,0))</f>
        <v>0</v>
      </c>
      <c r="W482" s="12">
        <f>IF(J482="",0,VLOOKUP(E482,'Points Allocation'!$B$63:$F$73,2+J482,0))</f>
        <v>0</v>
      </c>
      <c r="X482" s="12">
        <f>IF(K482="",0,VLOOKUP(E482,'Points Allocation'!$B$77:$F$87,2+K482,0))</f>
        <v>0</v>
      </c>
      <c r="Y482" s="12">
        <f>IF(L482="",0,VLOOKUP(E482,'Points Allocation'!$B$91:$F$101,2+L482,0))</f>
        <v>0</v>
      </c>
      <c r="Z482" s="36">
        <f t="shared" ref="Z482" si="234">SUM(S482:Y482)</f>
        <v>300</v>
      </c>
      <c r="AA482" s="12">
        <f>IF(M482="",0,VLOOKUP(E482,'Points Allocation'!$I$7:$M$17,2+M482,0))</f>
        <v>0</v>
      </c>
      <c r="AB482" s="12">
        <f>IF(N482="",0,VLOOKUP(E482,'Points Allocation'!$I$21:$M$31,2+N482,0))</f>
        <v>0</v>
      </c>
      <c r="AC482" s="12">
        <f>IF(O482="",0,VLOOKUP(E482,'Points Allocation'!$I$35:$M$45,2+O482,0))</f>
        <v>0</v>
      </c>
      <c r="AD482" s="12">
        <f>IF(P482="",0,VLOOKUP(E482,'Points Allocation'!$I$49:$M$59,2+P482,0))</f>
        <v>0</v>
      </c>
      <c r="AE482" s="12">
        <f>IF(Q482="",0,VLOOKUP(E482,'Points Allocation'!$I$63:$M$73,2+Q482,0))</f>
        <v>0</v>
      </c>
      <c r="AF482" s="12">
        <f>IF(R482="",0,VLOOKUP(E482,'Points Allocation'!$I$77:$M$87,2+R482,0))</f>
        <v>0</v>
      </c>
      <c r="AG482" s="36">
        <f t="shared" ref="AG482" si="235">SUM(AA482:AF482)</f>
        <v>0</v>
      </c>
      <c r="AH482" s="14">
        <f t="shared" ref="AH482" si="236">IF(AK482="False",0,-AL482)</f>
        <v>0</v>
      </c>
      <c r="AI482" s="17">
        <v>1</v>
      </c>
      <c r="AJ482" s="47">
        <f t="shared" ref="AJ482" si="237">(SUM(Z482,AG482,AH482))*AI482</f>
        <v>300</v>
      </c>
      <c r="AK482" s="27" t="str">
        <f t="shared" ref="AK482" si="238">IF(AND(COUNT(M482:R482)&gt;0,COUNT(F482:L482)&gt;1),"True","False")</f>
        <v>False</v>
      </c>
      <c r="AL482" s="27">
        <f t="shared" ref="AL482" si="239">IF(AG482&gt;U482,U482,AG482)</f>
        <v>0</v>
      </c>
    </row>
    <row r="483" spans="1:38" s="24" customFormat="1">
      <c r="A483" s="13" t="s">
        <v>294</v>
      </c>
      <c r="B483" s="13" t="s">
        <v>166</v>
      </c>
      <c r="C483" s="13" t="s">
        <v>63</v>
      </c>
      <c r="D483" s="27"/>
      <c r="E483" s="13" t="s">
        <v>1</v>
      </c>
      <c r="F483" s="13">
        <v>0</v>
      </c>
      <c r="G483" s="13">
        <v>0</v>
      </c>
      <c r="H483" s="13">
        <v>0</v>
      </c>
      <c r="I483" s="39"/>
      <c r="J483" s="39"/>
      <c r="K483" s="39"/>
      <c r="L483" s="39"/>
      <c r="M483" s="39"/>
      <c r="N483" s="39"/>
      <c r="O483" s="39"/>
      <c r="P483" s="39"/>
      <c r="Q483" s="39"/>
      <c r="R483" s="39"/>
      <c r="S483" s="12">
        <f>IF(F483="",0,VLOOKUP(E483,'Points Allocation'!$B$7:$F$17,2+F483,0))</f>
        <v>25</v>
      </c>
      <c r="T483" s="12">
        <f>IF(G483="",0,VLOOKUP(E483,'Points Allocation'!$B$21:$F$31,2+G483,0))</f>
        <v>25</v>
      </c>
      <c r="U483" s="12">
        <f>IF(H483="",0,VLOOKUP(E483,'Points Allocation'!$B$35:$F$47,2+H483,0))</f>
        <v>25</v>
      </c>
      <c r="V483" s="12">
        <f>IF(I483="",0,VLOOKUP(E483,'Points Allocation'!$B$49:$F$59,2+I483,0))</f>
        <v>0</v>
      </c>
      <c r="W483" s="12">
        <f>IF(J483="",0,VLOOKUP(E483,'Points Allocation'!$B$63:$F$73,2+J483,0))</f>
        <v>0</v>
      </c>
      <c r="X483" s="12">
        <f>IF(K483="",0,VLOOKUP(E483,'Points Allocation'!$B$77:$F$87,2+K483,0))</f>
        <v>0</v>
      </c>
      <c r="Y483" s="12">
        <f>IF(L483="",0,VLOOKUP(E483,'Points Allocation'!$B$91:$F$101,2+L483,0))</f>
        <v>0</v>
      </c>
      <c r="Z483" s="36">
        <f t="shared" si="228"/>
        <v>75</v>
      </c>
      <c r="AA483" s="12">
        <f>IF(M483="",0,VLOOKUP(E483,'Points Allocation'!$I$7:$M$17,2+M483,0))</f>
        <v>0</v>
      </c>
      <c r="AB483" s="12">
        <f>IF(N483="",0,VLOOKUP(E483,'Points Allocation'!$I$21:$M$31,2+N483,0))</f>
        <v>0</v>
      </c>
      <c r="AC483" s="12">
        <f>IF(O483="",0,VLOOKUP(E483,'Points Allocation'!$I$35:$M$45,2+O483,0))</f>
        <v>0</v>
      </c>
      <c r="AD483" s="12">
        <f>IF(P483="",0,VLOOKUP(E483,'Points Allocation'!$I$49:$M$59,2+P483,0))</f>
        <v>0</v>
      </c>
      <c r="AE483" s="12">
        <f>IF(Q483="",0,VLOOKUP(E483,'Points Allocation'!$I$63:$M$73,2+Q483,0))</f>
        <v>0</v>
      </c>
      <c r="AF483" s="12">
        <f>IF(R483="",0,VLOOKUP(E483,'Points Allocation'!$I$77:$M$87,2+R483,0))</f>
        <v>0</v>
      </c>
      <c r="AG483" s="36">
        <f t="shared" si="229"/>
        <v>0</v>
      </c>
      <c r="AH483" s="14">
        <f t="shared" si="230"/>
        <v>0</v>
      </c>
      <c r="AI483" s="17">
        <v>1</v>
      </c>
      <c r="AJ483" s="47">
        <f t="shared" si="231"/>
        <v>75</v>
      </c>
      <c r="AK483" s="27" t="str">
        <f t="shared" si="232"/>
        <v>False</v>
      </c>
      <c r="AL483" s="27">
        <f t="shared" si="233"/>
        <v>0</v>
      </c>
    </row>
    <row r="484" spans="1:38" s="24" customFormat="1">
      <c r="A484" s="49" t="s">
        <v>294</v>
      </c>
      <c r="B484" s="13" t="s">
        <v>168</v>
      </c>
      <c r="C484" s="13" t="s">
        <v>63</v>
      </c>
      <c r="D484" s="27"/>
      <c r="E484" s="13" t="s">
        <v>1</v>
      </c>
      <c r="F484" s="13">
        <v>0</v>
      </c>
      <c r="G484" s="13">
        <v>0</v>
      </c>
      <c r="H484" s="13">
        <v>0</v>
      </c>
      <c r="I484" s="39"/>
      <c r="J484" s="39"/>
      <c r="K484" s="39"/>
      <c r="L484" s="39"/>
      <c r="M484" s="39"/>
      <c r="N484" s="39"/>
      <c r="O484" s="39"/>
      <c r="P484" s="39"/>
      <c r="Q484" s="39"/>
      <c r="R484" s="39"/>
      <c r="S484" s="12">
        <f>IF(F484="",0,VLOOKUP(E484,'Points Allocation'!$B$7:$F$17,2+F484,0))</f>
        <v>25</v>
      </c>
      <c r="T484" s="12">
        <f>IF(G484="",0,VLOOKUP(E484,'Points Allocation'!$B$21:$F$31,2+G484,0))</f>
        <v>25</v>
      </c>
      <c r="U484" s="12">
        <f>IF(H484="",0,VLOOKUP(E484,'Points Allocation'!$B$35:$F$47,2+H484,0))</f>
        <v>25</v>
      </c>
      <c r="V484" s="12">
        <f>IF(I484="",0,VLOOKUP(E484,'Points Allocation'!$B$49:$F$59,2+I484,0))</f>
        <v>0</v>
      </c>
      <c r="W484" s="12">
        <f>IF(J484="",0,VLOOKUP(E484,'Points Allocation'!$B$63:$F$73,2+J484,0))</f>
        <v>0</v>
      </c>
      <c r="X484" s="12">
        <f>IF(K484="",0,VLOOKUP(E484,'Points Allocation'!$B$77:$F$87,2+K484,0))</f>
        <v>0</v>
      </c>
      <c r="Y484" s="12">
        <f>IF(L484="",0,VLOOKUP(E484,'Points Allocation'!$B$91:$F$101,2+L484,0))</f>
        <v>0</v>
      </c>
      <c r="Z484" s="36">
        <f t="shared" ref="Z484" si="240">SUM(S484:Y484)</f>
        <v>75</v>
      </c>
      <c r="AA484" s="12">
        <f>IF(M484="",0,VLOOKUP(E484,'Points Allocation'!$I$7:$M$17,2+M484,0))</f>
        <v>0</v>
      </c>
      <c r="AB484" s="12">
        <f>IF(N484="",0,VLOOKUP(E484,'Points Allocation'!$I$21:$M$31,2+N484,0))</f>
        <v>0</v>
      </c>
      <c r="AC484" s="12">
        <f>IF(O484="",0,VLOOKUP(E484,'Points Allocation'!$I$35:$M$45,2+O484,0))</f>
        <v>0</v>
      </c>
      <c r="AD484" s="12">
        <f>IF(P484="",0,VLOOKUP(E484,'Points Allocation'!$I$49:$M$59,2+P484,0))</f>
        <v>0</v>
      </c>
      <c r="AE484" s="12">
        <f>IF(Q484="",0,VLOOKUP(E484,'Points Allocation'!$I$63:$M$73,2+Q484,0))</f>
        <v>0</v>
      </c>
      <c r="AF484" s="12">
        <f>IF(R484="",0,VLOOKUP(E484,'Points Allocation'!$I$77:$M$87,2+R484,0))</f>
        <v>0</v>
      </c>
      <c r="AG484" s="36">
        <f t="shared" ref="AG484" si="241">SUM(AA484:AF484)</f>
        <v>0</v>
      </c>
      <c r="AH484" s="14">
        <f t="shared" ref="AH484" si="242">IF(AK484="False",0,-AL484)</f>
        <v>0</v>
      </c>
      <c r="AI484" s="17">
        <v>1</v>
      </c>
      <c r="AJ484" s="47">
        <f t="shared" ref="AJ484" si="243">(SUM(Z484,AG484,AH484))*AI484</f>
        <v>75</v>
      </c>
      <c r="AK484" s="27" t="str">
        <f t="shared" ref="AK484" si="244">IF(AND(COUNT(M484:R484)&gt;0,COUNT(F484:L484)&gt;1),"True","False")</f>
        <v>False</v>
      </c>
      <c r="AL484" s="27">
        <f t="shared" ref="AL484" si="245">IF(AG484&gt;U484,U484,AG484)</f>
        <v>0</v>
      </c>
    </row>
    <row r="485" spans="1:38" s="24" customFormat="1">
      <c r="A485" s="13" t="s">
        <v>209</v>
      </c>
      <c r="B485" s="13" t="s">
        <v>166</v>
      </c>
      <c r="C485" s="13" t="s">
        <v>63</v>
      </c>
      <c r="D485" s="27"/>
      <c r="E485" s="13" t="s">
        <v>1</v>
      </c>
      <c r="F485" s="13">
        <v>3</v>
      </c>
      <c r="G485" s="13">
        <v>3</v>
      </c>
      <c r="H485" s="13">
        <v>0</v>
      </c>
      <c r="I485" s="39"/>
      <c r="J485" s="39"/>
      <c r="K485" s="39"/>
      <c r="L485" s="39"/>
      <c r="M485" s="39"/>
      <c r="N485" s="39"/>
      <c r="O485" s="39"/>
      <c r="P485" s="39"/>
      <c r="Q485" s="39"/>
      <c r="R485" s="39"/>
      <c r="S485" s="12">
        <f>IF(F485="",0,VLOOKUP(E485,'Points Allocation'!$B$7:$F$17,2+F485,0))</f>
        <v>100</v>
      </c>
      <c r="T485" s="12">
        <f>IF(G485="",0,VLOOKUP(E485,'Points Allocation'!$B$21:$F$31,2+G485,0))</f>
        <v>100</v>
      </c>
      <c r="U485" s="12">
        <f>IF(H485="",0,VLOOKUP(E485,'Points Allocation'!$B$35:$F$47,2+H485,0))</f>
        <v>25</v>
      </c>
      <c r="V485" s="12">
        <f>IF(I485="",0,VLOOKUP(E485,'Points Allocation'!$B$49:$F$59,2+I485,0))</f>
        <v>0</v>
      </c>
      <c r="W485" s="12">
        <f>IF(J485="",0,VLOOKUP(E485,'Points Allocation'!$B$63:$F$73,2+J485,0))</f>
        <v>0</v>
      </c>
      <c r="X485" s="12">
        <f>IF(K485="",0,VLOOKUP(E485,'Points Allocation'!$B$77:$F$87,2+K485,0))</f>
        <v>0</v>
      </c>
      <c r="Y485" s="12">
        <f>IF(L485="",0,VLOOKUP(E485,'Points Allocation'!$B$91:$F$101,2+L485,0))</f>
        <v>0</v>
      </c>
      <c r="Z485" s="36">
        <f t="shared" si="228"/>
        <v>225</v>
      </c>
      <c r="AA485" s="12">
        <f>IF(M485="",0,VLOOKUP(E485,'Points Allocation'!$I$7:$M$17,2+M485,0))</f>
        <v>0</v>
      </c>
      <c r="AB485" s="12">
        <f>IF(N485="",0,VLOOKUP(E485,'Points Allocation'!$I$21:$M$31,2+N485,0))</f>
        <v>0</v>
      </c>
      <c r="AC485" s="12">
        <f>IF(O485="",0,VLOOKUP(E485,'Points Allocation'!$I$35:$M$45,2+O485,0))</f>
        <v>0</v>
      </c>
      <c r="AD485" s="12">
        <f>IF(P485="",0,VLOOKUP(E485,'Points Allocation'!$I$49:$M$59,2+P485,0))</f>
        <v>0</v>
      </c>
      <c r="AE485" s="12">
        <f>IF(Q485="",0,VLOOKUP(E485,'Points Allocation'!$I$63:$M$73,2+Q485,0))</f>
        <v>0</v>
      </c>
      <c r="AF485" s="12">
        <f>IF(R485="",0,VLOOKUP(E485,'Points Allocation'!$I$77:$M$87,2+R485,0))</f>
        <v>0</v>
      </c>
      <c r="AG485" s="36">
        <f t="shared" si="229"/>
        <v>0</v>
      </c>
      <c r="AH485" s="14">
        <f t="shared" si="230"/>
        <v>0</v>
      </c>
      <c r="AI485" s="17">
        <v>1</v>
      </c>
      <c r="AJ485" s="47">
        <f t="shared" si="231"/>
        <v>225</v>
      </c>
      <c r="AK485" s="27" t="str">
        <f t="shared" si="232"/>
        <v>False</v>
      </c>
      <c r="AL485" s="27">
        <f t="shared" si="233"/>
        <v>0</v>
      </c>
    </row>
    <row r="486" spans="1:38" s="24" customFormat="1">
      <c r="A486" s="49" t="s">
        <v>209</v>
      </c>
      <c r="B486" s="13" t="s">
        <v>170</v>
      </c>
      <c r="C486" s="13" t="s">
        <v>63</v>
      </c>
      <c r="D486" s="27"/>
      <c r="E486" s="13" t="s">
        <v>1</v>
      </c>
      <c r="F486" s="13">
        <v>3</v>
      </c>
      <c r="G486" s="13">
        <v>3</v>
      </c>
      <c r="H486" s="13">
        <v>0</v>
      </c>
      <c r="I486" s="39"/>
      <c r="J486" s="39"/>
      <c r="K486" s="39"/>
      <c r="L486" s="39"/>
      <c r="M486" s="39"/>
      <c r="N486" s="39"/>
      <c r="O486" s="39"/>
      <c r="P486" s="39"/>
      <c r="Q486" s="39"/>
      <c r="R486" s="39"/>
      <c r="S486" s="12">
        <f>IF(F486="",0,VLOOKUP(E486,'Points Allocation'!$B$7:$F$17,2+F486,0))</f>
        <v>100</v>
      </c>
      <c r="T486" s="12">
        <f>IF(G486="",0,VLOOKUP(E486,'Points Allocation'!$B$21:$F$31,2+G486,0))</f>
        <v>100</v>
      </c>
      <c r="U486" s="12">
        <f>IF(H486="",0,VLOOKUP(E486,'Points Allocation'!$B$35:$F$47,2+H486,0))</f>
        <v>25</v>
      </c>
      <c r="V486" s="12">
        <f>IF(I486="",0,VLOOKUP(E486,'Points Allocation'!$B$49:$F$59,2+I486,0))</f>
        <v>0</v>
      </c>
      <c r="W486" s="12">
        <f>IF(J486="",0,VLOOKUP(E486,'Points Allocation'!$B$63:$F$73,2+J486,0))</f>
        <v>0</v>
      </c>
      <c r="X486" s="12">
        <f>IF(K486="",0,VLOOKUP(E486,'Points Allocation'!$B$77:$F$87,2+K486,0))</f>
        <v>0</v>
      </c>
      <c r="Y486" s="12">
        <f>IF(L486="",0,VLOOKUP(E486,'Points Allocation'!$B$91:$F$101,2+L486,0))</f>
        <v>0</v>
      </c>
      <c r="Z486" s="36">
        <f t="shared" ref="Z486" si="246">SUM(S486:Y486)</f>
        <v>225</v>
      </c>
      <c r="AA486" s="12">
        <f>IF(M486="",0,VLOOKUP(E486,'Points Allocation'!$I$7:$M$17,2+M486,0))</f>
        <v>0</v>
      </c>
      <c r="AB486" s="12">
        <f>IF(N486="",0,VLOOKUP(E486,'Points Allocation'!$I$21:$M$31,2+N486,0))</f>
        <v>0</v>
      </c>
      <c r="AC486" s="12">
        <f>IF(O486="",0,VLOOKUP(E486,'Points Allocation'!$I$35:$M$45,2+O486,0))</f>
        <v>0</v>
      </c>
      <c r="AD486" s="12">
        <f>IF(P486="",0,VLOOKUP(E486,'Points Allocation'!$I$49:$M$59,2+P486,0))</f>
        <v>0</v>
      </c>
      <c r="AE486" s="12">
        <f>IF(Q486="",0,VLOOKUP(E486,'Points Allocation'!$I$63:$M$73,2+Q486,0))</f>
        <v>0</v>
      </c>
      <c r="AF486" s="12">
        <f>IF(R486="",0,VLOOKUP(E486,'Points Allocation'!$I$77:$M$87,2+R486,0))</f>
        <v>0</v>
      </c>
      <c r="AG486" s="36">
        <f t="shared" ref="AG486" si="247">SUM(AA486:AF486)</f>
        <v>0</v>
      </c>
      <c r="AH486" s="14">
        <f t="shared" ref="AH486" si="248">IF(AK486="False",0,-AL486)</f>
        <v>0</v>
      </c>
      <c r="AI486" s="17">
        <v>1</v>
      </c>
      <c r="AJ486" s="47">
        <f t="shared" ref="AJ486" si="249">(SUM(Z486,AG486,AH486))*AI486</f>
        <v>225</v>
      </c>
      <c r="AK486" s="27" t="str">
        <f t="shared" ref="AK486" si="250">IF(AND(COUNT(M486:R486)&gt;0,COUNT(F486:L486)&gt;1),"True","False")</f>
        <v>False</v>
      </c>
      <c r="AL486" s="27">
        <f t="shared" ref="AL486" si="251">IF(AG486&gt;U486,U486,AG486)</f>
        <v>0</v>
      </c>
    </row>
    <row r="487" spans="1:38" s="24" customFormat="1">
      <c r="A487" s="13" t="s">
        <v>214</v>
      </c>
      <c r="B487" s="13" t="s">
        <v>169</v>
      </c>
      <c r="C487" s="13" t="s">
        <v>63</v>
      </c>
      <c r="D487" s="27"/>
      <c r="E487" s="13" t="s">
        <v>1</v>
      </c>
      <c r="F487" s="13">
        <v>3</v>
      </c>
      <c r="G487" s="13">
        <v>3</v>
      </c>
      <c r="H487" s="13">
        <v>3</v>
      </c>
      <c r="I487" s="39"/>
      <c r="J487" s="39"/>
      <c r="K487" s="39"/>
      <c r="L487" s="39"/>
      <c r="M487" s="39"/>
      <c r="N487" s="39"/>
      <c r="O487" s="39"/>
      <c r="P487" s="39"/>
      <c r="Q487" s="39"/>
      <c r="R487" s="39"/>
      <c r="S487" s="12">
        <f>IF(F487="",0,VLOOKUP(E487,'Points Allocation'!$B$7:$F$17,2+F487,0))</f>
        <v>100</v>
      </c>
      <c r="T487" s="12">
        <f>IF(G487="",0,VLOOKUP(E487,'Points Allocation'!$B$21:$F$31,2+G487,0))</f>
        <v>100</v>
      </c>
      <c r="U487" s="12">
        <f>IF(H487="",0,VLOOKUP(E487,'Points Allocation'!$B$35:$F$47,2+H487,0))</f>
        <v>100</v>
      </c>
      <c r="V487" s="12">
        <f>IF(I487="",0,VLOOKUP(E487,'Points Allocation'!$B$49:$F$59,2+I487,0))</f>
        <v>0</v>
      </c>
      <c r="W487" s="12">
        <f>IF(J487="",0,VLOOKUP(E487,'Points Allocation'!$B$63:$F$73,2+J487,0))</f>
        <v>0</v>
      </c>
      <c r="X487" s="12">
        <f>IF(K487="",0,VLOOKUP(E487,'Points Allocation'!$B$77:$F$87,2+K487,0))</f>
        <v>0</v>
      </c>
      <c r="Y487" s="12">
        <f>IF(L487="",0,VLOOKUP(E487,'Points Allocation'!$B$91:$F$101,2+L487,0))</f>
        <v>0</v>
      </c>
      <c r="Z487" s="36">
        <f t="shared" ref="Z487:Z491" si="252">SUM(S487:Y487)</f>
        <v>300</v>
      </c>
      <c r="AA487" s="12">
        <f>IF(M487="",0,VLOOKUP(E487,'Points Allocation'!$I$7:$M$17,2+M487,0))</f>
        <v>0</v>
      </c>
      <c r="AB487" s="12">
        <f>IF(N487="",0,VLOOKUP(E487,'Points Allocation'!$I$21:$M$31,2+N487,0))</f>
        <v>0</v>
      </c>
      <c r="AC487" s="12">
        <f>IF(O487="",0,VLOOKUP(E487,'Points Allocation'!$I$35:$M$45,2+O487,0))</f>
        <v>0</v>
      </c>
      <c r="AD487" s="12">
        <f>IF(P487="",0,VLOOKUP(E487,'Points Allocation'!$I$49:$M$59,2+P487,0))</f>
        <v>0</v>
      </c>
      <c r="AE487" s="12">
        <f>IF(Q487="",0,VLOOKUP(E487,'Points Allocation'!$I$63:$M$73,2+Q487,0))</f>
        <v>0</v>
      </c>
      <c r="AF487" s="12">
        <f>IF(R487="",0,VLOOKUP(E487,'Points Allocation'!$I$77:$M$87,2+R487,0))</f>
        <v>0</v>
      </c>
      <c r="AG487" s="36">
        <f t="shared" ref="AG487:AG491" si="253">SUM(AA487:AF487)</f>
        <v>0</v>
      </c>
      <c r="AH487" s="14">
        <f t="shared" ref="AH487:AH491" si="254">IF(AK487="False",0,-AL487)</f>
        <v>0</v>
      </c>
      <c r="AI487" s="17">
        <v>1</v>
      </c>
      <c r="AJ487" s="47">
        <f t="shared" ref="AJ487:AJ491" si="255">(SUM(Z487,AG487,AH487))*AI487</f>
        <v>300</v>
      </c>
      <c r="AK487" s="27" t="str">
        <f t="shared" ref="AK487:AK491" si="256">IF(AND(COUNT(M487:R487)&gt;0,COUNT(F487:L487)&gt;1),"True","False")</f>
        <v>False</v>
      </c>
      <c r="AL487" s="27">
        <f t="shared" ref="AL487:AL491" si="257">IF(AG487&gt;U487,U487,AG487)</f>
        <v>0</v>
      </c>
    </row>
    <row r="488" spans="1:38" s="24" customFormat="1">
      <c r="A488" s="49" t="s">
        <v>214</v>
      </c>
      <c r="B488" s="13" t="s">
        <v>170</v>
      </c>
      <c r="C488" s="13" t="s">
        <v>63</v>
      </c>
      <c r="D488" s="27"/>
      <c r="E488" s="13" t="s">
        <v>1</v>
      </c>
      <c r="F488" s="13">
        <v>3</v>
      </c>
      <c r="G488" s="13">
        <v>3</v>
      </c>
      <c r="H488" s="13">
        <v>3</v>
      </c>
      <c r="I488" s="39"/>
      <c r="J488" s="39"/>
      <c r="K488" s="39"/>
      <c r="L488" s="39"/>
      <c r="M488" s="39"/>
      <c r="N488" s="39"/>
      <c r="O488" s="39"/>
      <c r="P488" s="39"/>
      <c r="Q488" s="39"/>
      <c r="R488" s="39"/>
      <c r="S488" s="12">
        <f>IF(F488="",0,VLOOKUP(E488,'Points Allocation'!$B$7:$F$17,2+F488,0))</f>
        <v>100</v>
      </c>
      <c r="T488" s="12">
        <f>IF(G488="",0,VLOOKUP(E488,'Points Allocation'!$B$21:$F$31,2+G488,0))</f>
        <v>100</v>
      </c>
      <c r="U488" s="12">
        <f>IF(H488="",0,VLOOKUP(E488,'Points Allocation'!$B$35:$F$47,2+H488,0))</f>
        <v>100</v>
      </c>
      <c r="V488" s="12">
        <f>IF(I488="",0,VLOOKUP(E488,'Points Allocation'!$B$49:$F$59,2+I488,0))</f>
        <v>0</v>
      </c>
      <c r="W488" s="12">
        <f>IF(J488="",0,VLOOKUP(E488,'Points Allocation'!$B$63:$F$73,2+J488,0))</f>
        <v>0</v>
      </c>
      <c r="X488" s="12">
        <f>IF(K488="",0,VLOOKUP(E488,'Points Allocation'!$B$77:$F$87,2+K488,0))</f>
        <v>0</v>
      </c>
      <c r="Y488" s="12">
        <f>IF(L488="",0,VLOOKUP(E488,'Points Allocation'!$B$91:$F$101,2+L488,0))</f>
        <v>0</v>
      </c>
      <c r="Z488" s="36">
        <f t="shared" ref="Z488" si="258">SUM(S488:Y488)</f>
        <v>300</v>
      </c>
      <c r="AA488" s="12">
        <f>IF(M488="",0,VLOOKUP(E488,'Points Allocation'!$I$7:$M$17,2+M488,0))</f>
        <v>0</v>
      </c>
      <c r="AB488" s="12">
        <f>IF(N488="",0,VLOOKUP(E488,'Points Allocation'!$I$21:$M$31,2+N488,0))</f>
        <v>0</v>
      </c>
      <c r="AC488" s="12">
        <f>IF(O488="",0,VLOOKUP(E488,'Points Allocation'!$I$35:$M$45,2+O488,0))</f>
        <v>0</v>
      </c>
      <c r="AD488" s="12">
        <f>IF(P488="",0,VLOOKUP(E488,'Points Allocation'!$I$49:$M$59,2+P488,0))</f>
        <v>0</v>
      </c>
      <c r="AE488" s="12">
        <f>IF(Q488="",0,VLOOKUP(E488,'Points Allocation'!$I$63:$M$73,2+Q488,0))</f>
        <v>0</v>
      </c>
      <c r="AF488" s="12">
        <f>IF(R488="",0,VLOOKUP(E488,'Points Allocation'!$I$77:$M$87,2+R488,0))</f>
        <v>0</v>
      </c>
      <c r="AG488" s="36">
        <f t="shared" ref="AG488" si="259">SUM(AA488:AF488)</f>
        <v>0</v>
      </c>
      <c r="AH488" s="14">
        <f t="shared" ref="AH488" si="260">IF(AK488="False",0,-AL488)</f>
        <v>0</v>
      </c>
      <c r="AI488" s="17">
        <v>1</v>
      </c>
      <c r="AJ488" s="47">
        <f t="shared" ref="AJ488" si="261">(SUM(Z488,AG488,AH488))*AI488</f>
        <v>300</v>
      </c>
      <c r="AK488" s="27" t="str">
        <f t="shared" ref="AK488" si="262">IF(AND(COUNT(M488:R488)&gt;0,COUNT(F488:L488)&gt;1),"True","False")</f>
        <v>False</v>
      </c>
      <c r="AL488" s="27">
        <f t="shared" ref="AL488" si="263">IF(AG488&gt;U488,U488,AG488)</f>
        <v>0</v>
      </c>
    </row>
    <row r="489" spans="1:38" s="24" customFormat="1">
      <c r="A489" s="13" t="s">
        <v>296</v>
      </c>
      <c r="B489" s="13" t="s">
        <v>169</v>
      </c>
      <c r="C489" s="13" t="s">
        <v>63</v>
      </c>
      <c r="D489" s="27"/>
      <c r="E489" s="13" t="s">
        <v>1</v>
      </c>
      <c r="F489" s="13">
        <v>3</v>
      </c>
      <c r="G489" s="13">
        <v>2</v>
      </c>
      <c r="H489" s="13">
        <v>0</v>
      </c>
      <c r="I489" s="39"/>
      <c r="J489" s="39"/>
      <c r="K489" s="39"/>
      <c r="L489" s="39"/>
      <c r="M489" s="39"/>
      <c r="N489" s="39"/>
      <c r="O489" s="39"/>
      <c r="P489" s="39"/>
      <c r="Q489" s="39"/>
      <c r="R489" s="39"/>
      <c r="S489" s="12">
        <f>IF(F489="",0,VLOOKUP(E489,'Points Allocation'!$B$7:$F$17,2+F489,0))</f>
        <v>100</v>
      </c>
      <c r="T489" s="12">
        <f>IF(G489="",0,VLOOKUP(E489,'Points Allocation'!$B$21:$F$31,2+G489,0))</f>
        <v>75</v>
      </c>
      <c r="U489" s="12">
        <f>IF(H489="",0,VLOOKUP(E489,'Points Allocation'!$B$35:$F$47,2+H489,0))</f>
        <v>25</v>
      </c>
      <c r="V489" s="12">
        <f>IF(I489="",0,VLOOKUP(E489,'Points Allocation'!$B$49:$F$59,2+I489,0))</f>
        <v>0</v>
      </c>
      <c r="W489" s="12">
        <f>IF(J489="",0,VLOOKUP(E489,'Points Allocation'!$B$63:$F$73,2+J489,0))</f>
        <v>0</v>
      </c>
      <c r="X489" s="12">
        <f>IF(K489="",0,VLOOKUP(E489,'Points Allocation'!$B$77:$F$87,2+K489,0))</f>
        <v>0</v>
      </c>
      <c r="Y489" s="12">
        <f>IF(L489="",0,VLOOKUP(E489,'Points Allocation'!$B$91:$F$101,2+L489,0))</f>
        <v>0</v>
      </c>
      <c r="Z489" s="36">
        <f t="shared" si="252"/>
        <v>200</v>
      </c>
      <c r="AA489" s="12">
        <f>IF(M489="",0,VLOOKUP(E489,'Points Allocation'!$I$7:$M$17,2+M489,0))</f>
        <v>0</v>
      </c>
      <c r="AB489" s="12">
        <f>IF(N489="",0,VLOOKUP(E489,'Points Allocation'!$I$21:$M$31,2+N489,0))</f>
        <v>0</v>
      </c>
      <c r="AC489" s="12">
        <f>IF(O489="",0,VLOOKUP(E489,'Points Allocation'!$I$35:$M$45,2+O489,0))</f>
        <v>0</v>
      </c>
      <c r="AD489" s="12">
        <f>IF(P489="",0,VLOOKUP(E489,'Points Allocation'!$I$49:$M$59,2+P489,0))</f>
        <v>0</v>
      </c>
      <c r="AE489" s="12">
        <f>IF(Q489="",0,VLOOKUP(E489,'Points Allocation'!$I$63:$M$73,2+Q489,0))</f>
        <v>0</v>
      </c>
      <c r="AF489" s="12">
        <f>IF(R489="",0,VLOOKUP(E489,'Points Allocation'!$I$77:$M$87,2+R489,0))</f>
        <v>0</v>
      </c>
      <c r="AG489" s="36">
        <f t="shared" si="253"/>
        <v>0</v>
      </c>
      <c r="AH489" s="14">
        <f t="shared" si="254"/>
        <v>0</v>
      </c>
      <c r="AI489" s="17">
        <v>1</v>
      </c>
      <c r="AJ489" s="47">
        <f t="shared" si="255"/>
        <v>200</v>
      </c>
      <c r="AK489" s="27" t="str">
        <f t="shared" si="256"/>
        <v>False</v>
      </c>
      <c r="AL489" s="27">
        <f t="shared" si="257"/>
        <v>0</v>
      </c>
    </row>
    <row r="490" spans="1:38" s="24" customFormat="1">
      <c r="A490" s="13" t="s">
        <v>210</v>
      </c>
      <c r="B490" s="13" t="s">
        <v>169</v>
      </c>
      <c r="C490" s="13" t="s">
        <v>63</v>
      </c>
      <c r="D490" s="27"/>
      <c r="E490" s="13" t="s">
        <v>1</v>
      </c>
      <c r="F490" s="13">
        <v>3</v>
      </c>
      <c r="G490" s="13">
        <v>3</v>
      </c>
      <c r="H490" s="13">
        <v>0</v>
      </c>
      <c r="I490" s="39"/>
      <c r="J490" s="39"/>
      <c r="K490" s="39"/>
      <c r="L490" s="39"/>
      <c r="M490" s="39"/>
      <c r="N490" s="39"/>
      <c r="O490" s="39"/>
      <c r="P490" s="39"/>
      <c r="Q490" s="39"/>
      <c r="R490" s="39"/>
      <c r="S490" s="12">
        <f>IF(F490="",0,VLOOKUP(E490,'Points Allocation'!$B$7:$F$17,2+F490,0))</f>
        <v>100</v>
      </c>
      <c r="T490" s="12">
        <f>IF(G490="",0,VLOOKUP(E490,'Points Allocation'!$B$21:$F$31,2+G490,0))</f>
        <v>100</v>
      </c>
      <c r="U490" s="12">
        <f>IF(H490="",0,VLOOKUP(E490,'Points Allocation'!$B$35:$F$47,2+H490,0))</f>
        <v>25</v>
      </c>
      <c r="V490" s="12">
        <f>IF(I490="",0,VLOOKUP(E490,'Points Allocation'!$B$49:$F$59,2+I490,0))</f>
        <v>0</v>
      </c>
      <c r="W490" s="12">
        <f>IF(J490="",0,VLOOKUP(E490,'Points Allocation'!$B$63:$F$73,2+J490,0))</f>
        <v>0</v>
      </c>
      <c r="X490" s="12">
        <f>IF(K490="",0,VLOOKUP(E490,'Points Allocation'!$B$77:$F$87,2+K490,0))</f>
        <v>0</v>
      </c>
      <c r="Y490" s="12">
        <f>IF(L490="",0,VLOOKUP(E490,'Points Allocation'!$B$91:$F$101,2+L490,0))</f>
        <v>0</v>
      </c>
      <c r="Z490" s="36">
        <f t="shared" si="252"/>
        <v>225</v>
      </c>
      <c r="AA490" s="12">
        <f>IF(M490="",0,VLOOKUP(E490,'Points Allocation'!$I$7:$M$17,2+M490,0))</f>
        <v>0</v>
      </c>
      <c r="AB490" s="12">
        <f>IF(N490="",0,VLOOKUP(E490,'Points Allocation'!$I$21:$M$31,2+N490,0))</f>
        <v>0</v>
      </c>
      <c r="AC490" s="12">
        <f>IF(O490="",0,VLOOKUP(E490,'Points Allocation'!$I$35:$M$45,2+O490,0))</f>
        <v>0</v>
      </c>
      <c r="AD490" s="12">
        <f>IF(P490="",0,VLOOKUP(E490,'Points Allocation'!$I$49:$M$59,2+P490,0))</f>
        <v>0</v>
      </c>
      <c r="AE490" s="12">
        <f>IF(Q490="",0,VLOOKUP(E490,'Points Allocation'!$I$63:$M$73,2+Q490,0))</f>
        <v>0</v>
      </c>
      <c r="AF490" s="12">
        <f>IF(R490="",0,VLOOKUP(E490,'Points Allocation'!$I$77:$M$87,2+R490,0))</f>
        <v>0</v>
      </c>
      <c r="AG490" s="36">
        <f t="shared" si="253"/>
        <v>0</v>
      </c>
      <c r="AH490" s="14">
        <f t="shared" si="254"/>
        <v>0</v>
      </c>
      <c r="AI490" s="17">
        <v>1</v>
      </c>
      <c r="AJ490" s="47">
        <f t="shared" si="255"/>
        <v>225</v>
      </c>
      <c r="AK490" s="27" t="str">
        <f t="shared" si="256"/>
        <v>False</v>
      </c>
      <c r="AL490" s="27">
        <f t="shared" si="257"/>
        <v>0</v>
      </c>
    </row>
    <row r="491" spans="1:38" s="24" customFormat="1">
      <c r="A491" s="13" t="s">
        <v>213</v>
      </c>
      <c r="B491" s="13" t="s">
        <v>169</v>
      </c>
      <c r="C491" s="13" t="s">
        <v>63</v>
      </c>
      <c r="D491" s="27"/>
      <c r="E491" s="13" t="s">
        <v>1</v>
      </c>
      <c r="F491" s="13">
        <v>0</v>
      </c>
      <c r="G491" s="13">
        <v>0</v>
      </c>
      <c r="H491" s="13">
        <v>0</v>
      </c>
      <c r="I491" s="39"/>
      <c r="J491" s="39"/>
      <c r="K491" s="39"/>
      <c r="L491" s="39"/>
      <c r="M491" s="39"/>
      <c r="N491" s="39"/>
      <c r="O491" s="39"/>
      <c r="P491" s="39"/>
      <c r="Q491" s="39"/>
      <c r="R491" s="39"/>
      <c r="S491" s="12">
        <f>IF(F491="",0,VLOOKUP(E491,'Points Allocation'!$B$7:$F$17,2+F491,0))</f>
        <v>25</v>
      </c>
      <c r="T491" s="12">
        <f>IF(G491="",0,VLOOKUP(E491,'Points Allocation'!$B$21:$F$31,2+G491,0))</f>
        <v>25</v>
      </c>
      <c r="U491" s="12">
        <f>IF(H491="",0,VLOOKUP(E491,'Points Allocation'!$B$35:$F$47,2+H491,0))</f>
        <v>25</v>
      </c>
      <c r="V491" s="12">
        <f>IF(I491="",0,VLOOKUP(E491,'Points Allocation'!$B$49:$F$59,2+I491,0))</f>
        <v>0</v>
      </c>
      <c r="W491" s="12">
        <f>IF(J491="",0,VLOOKUP(E491,'Points Allocation'!$B$63:$F$73,2+J491,0))</f>
        <v>0</v>
      </c>
      <c r="X491" s="12">
        <f>IF(K491="",0,VLOOKUP(E491,'Points Allocation'!$B$77:$F$87,2+K491,0))</f>
        <v>0</v>
      </c>
      <c r="Y491" s="12">
        <f>IF(L491="",0,VLOOKUP(E491,'Points Allocation'!$B$91:$F$101,2+L491,0))</f>
        <v>0</v>
      </c>
      <c r="Z491" s="36">
        <f t="shared" si="252"/>
        <v>75</v>
      </c>
      <c r="AA491" s="12">
        <f>IF(M491="",0,VLOOKUP(E491,'Points Allocation'!$I$7:$M$17,2+M491,0))</f>
        <v>0</v>
      </c>
      <c r="AB491" s="12">
        <f>IF(N491="",0,VLOOKUP(E491,'Points Allocation'!$I$21:$M$31,2+N491,0))</f>
        <v>0</v>
      </c>
      <c r="AC491" s="12">
        <f>IF(O491="",0,VLOOKUP(E491,'Points Allocation'!$I$35:$M$45,2+O491,0))</f>
        <v>0</v>
      </c>
      <c r="AD491" s="12">
        <f>IF(P491="",0,VLOOKUP(E491,'Points Allocation'!$I$49:$M$59,2+P491,0))</f>
        <v>0</v>
      </c>
      <c r="AE491" s="12">
        <f>IF(Q491="",0,VLOOKUP(E491,'Points Allocation'!$I$63:$M$73,2+Q491,0))</f>
        <v>0</v>
      </c>
      <c r="AF491" s="12">
        <f>IF(R491="",0,VLOOKUP(E491,'Points Allocation'!$I$77:$M$87,2+R491,0))</f>
        <v>0</v>
      </c>
      <c r="AG491" s="36">
        <f t="shared" si="253"/>
        <v>0</v>
      </c>
      <c r="AH491" s="14">
        <f t="shared" si="254"/>
        <v>0</v>
      </c>
      <c r="AI491" s="17">
        <v>1</v>
      </c>
      <c r="AJ491" s="47">
        <f t="shared" si="255"/>
        <v>75</v>
      </c>
      <c r="AK491" s="27" t="str">
        <f t="shared" si="256"/>
        <v>False</v>
      </c>
      <c r="AL491" s="27">
        <f t="shared" si="257"/>
        <v>0</v>
      </c>
    </row>
    <row r="492" spans="1:38" s="24" customFormat="1">
      <c r="A492" s="49" t="s">
        <v>213</v>
      </c>
      <c r="B492" s="13" t="s">
        <v>171</v>
      </c>
      <c r="C492" s="13" t="s">
        <v>63</v>
      </c>
      <c r="D492" s="27"/>
      <c r="E492" s="13" t="s">
        <v>1</v>
      </c>
      <c r="F492" s="13">
        <v>0</v>
      </c>
      <c r="G492" s="13">
        <v>0</v>
      </c>
      <c r="H492" s="13">
        <v>0</v>
      </c>
      <c r="I492" s="39"/>
      <c r="J492" s="39"/>
      <c r="K492" s="39"/>
      <c r="L492" s="39"/>
      <c r="M492" s="39"/>
      <c r="N492" s="39"/>
      <c r="O492" s="39"/>
      <c r="P492" s="39"/>
      <c r="Q492" s="39"/>
      <c r="R492" s="39"/>
      <c r="S492" s="12">
        <f>IF(F492="",0,VLOOKUP(E492,'Points Allocation'!$B$7:$F$17,2+F492,0))</f>
        <v>25</v>
      </c>
      <c r="T492" s="12">
        <f>IF(G492="",0,VLOOKUP(E492,'Points Allocation'!$B$21:$F$31,2+G492,0))</f>
        <v>25</v>
      </c>
      <c r="U492" s="12">
        <f>IF(H492="",0,VLOOKUP(E492,'Points Allocation'!$B$35:$F$47,2+H492,0))</f>
        <v>25</v>
      </c>
      <c r="V492" s="12">
        <f>IF(I492="",0,VLOOKUP(E492,'Points Allocation'!$B$49:$F$59,2+I492,0))</f>
        <v>0</v>
      </c>
      <c r="W492" s="12">
        <f>IF(J492="",0,VLOOKUP(E492,'Points Allocation'!$B$63:$F$73,2+J492,0))</f>
        <v>0</v>
      </c>
      <c r="X492" s="12">
        <f>IF(K492="",0,VLOOKUP(E492,'Points Allocation'!$B$77:$F$87,2+K492,0))</f>
        <v>0</v>
      </c>
      <c r="Y492" s="12">
        <f>IF(L492="",0,VLOOKUP(E492,'Points Allocation'!$B$91:$F$101,2+L492,0))</f>
        <v>0</v>
      </c>
      <c r="Z492" s="36">
        <f t="shared" ref="Z492" si="264">SUM(S492:Y492)</f>
        <v>75</v>
      </c>
      <c r="AA492" s="12">
        <f>IF(M492="",0,VLOOKUP(E492,'Points Allocation'!$I$7:$M$17,2+M492,0))</f>
        <v>0</v>
      </c>
      <c r="AB492" s="12">
        <f>IF(N492="",0,VLOOKUP(E492,'Points Allocation'!$I$21:$M$31,2+N492,0))</f>
        <v>0</v>
      </c>
      <c r="AC492" s="12">
        <f>IF(O492="",0,VLOOKUP(E492,'Points Allocation'!$I$35:$M$45,2+O492,0))</f>
        <v>0</v>
      </c>
      <c r="AD492" s="12">
        <f>IF(P492="",0,VLOOKUP(E492,'Points Allocation'!$I$49:$M$59,2+P492,0))</f>
        <v>0</v>
      </c>
      <c r="AE492" s="12">
        <f>IF(Q492="",0,VLOOKUP(E492,'Points Allocation'!$I$63:$M$73,2+Q492,0))</f>
        <v>0</v>
      </c>
      <c r="AF492" s="12">
        <f>IF(R492="",0,VLOOKUP(E492,'Points Allocation'!$I$77:$M$87,2+R492,0))</f>
        <v>0</v>
      </c>
      <c r="AG492" s="36">
        <f t="shared" ref="AG492" si="265">SUM(AA492:AF492)</f>
        <v>0</v>
      </c>
      <c r="AH492" s="14">
        <f t="shared" ref="AH492" si="266">IF(AK492="False",0,-AL492)</f>
        <v>0</v>
      </c>
      <c r="AI492" s="17">
        <v>1</v>
      </c>
      <c r="AJ492" s="47">
        <f t="shared" ref="AJ492" si="267">(SUM(Z492,AG492,AH492))*AI492</f>
        <v>75</v>
      </c>
      <c r="AK492" s="27" t="str">
        <f t="shared" ref="AK492" si="268">IF(AND(COUNT(M492:R492)&gt;0,COUNT(F492:L492)&gt;1),"True","False")</f>
        <v>False</v>
      </c>
      <c r="AL492" s="27">
        <f t="shared" ref="AL492" si="269">IF(AG492&gt;U492,U492,AG492)</f>
        <v>0</v>
      </c>
    </row>
  </sheetData>
  <autoFilter ref="A4:AL491">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C811"/>
  <sheetViews>
    <sheetView topLeftCell="B1" workbookViewId="0">
      <selection activeCell="B723" sqref="A723:XFD811"/>
    </sheetView>
  </sheetViews>
  <sheetFormatPr defaultRowHeight="15"/>
  <cols>
    <col min="1" max="1" width="0" style="5" hidden="1" customWidth="1"/>
    <col min="2" max="2" width="14" style="5" customWidth="1"/>
    <col min="3" max="7" width="9.140625" style="5"/>
    <col min="8" max="8" width="10" style="5" customWidth="1"/>
    <col min="9" max="9" width="15.42578125" customWidth="1"/>
    <col min="10"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38" t="s">
        <v>175</v>
      </c>
    </row>
    <row r="3" spans="1:26">
      <c r="I3" s="23" t="s">
        <v>25</v>
      </c>
      <c r="J3" s="31" t="s">
        <v>85</v>
      </c>
    </row>
    <row r="5" spans="1:26">
      <c r="I5" s="21" t="s">
        <v>77</v>
      </c>
      <c r="J5" s="21" t="s">
        <v>26</v>
      </c>
      <c r="K5" s="19"/>
      <c r="L5" s="19"/>
      <c r="M5" s="19"/>
      <c r="N5" s="19"/>
      <c r="O5" s="19"/>
      <c r="P5" s="19"/>
      <c r="Q5" s="19"/>
      <c r="R5" s="19"/>
      <c r="S5" s="19"/>
      <c r="T5" s="19"/>
      <c r="U5" s="19"/>
      <c r="V5" s="19"/>
      <c r="W5" s="19"/>
      <c r="X5" s="19"/>
      <c r="Y5" s="19"/>
      <c r="Z5" s="20"/>
    </row>
    <row r="6" spans="1:26">
      <c r="A6" s="25" t="s">
        <v>78</v>
      </c>
      <c r="B6" s="25" t="s">
        <v>79</v>
      </c>
      <c r="C6" s="25" t="s">
        <v>80</v>
      </c>
      <c r="D6" s="25" t="s">
        <v>81</v>
      </c>
      <c r="E6" s="25" t="s">
        <v>82</v>
      </c>
      <c r="F6" s="25" t="s">
        <v>83</v>
      </c>
      <c r="G6" s="25" t="s">
        <v>84</v>
      </c>
      <c r="H6" s="29" t="s">
        <v>52</v>
      </c>
      <c r="I6" s="37" t="s">
        <v>24</v>
      </c>
      <c r="J6" s="27" t="s">
        <v>67</v>
      </c>
      <c r="K6" s="27" t="s">
        <v>62</v>
      </c>
      <c r="L6" s="27" t="s">
        <v>60</v>
      </c>
      <c r="M6" s="27" t="s">
        <v>68</v>
      </c>
      <c r="N6" s="27" t="s">
        <v>63</v>
      </c>
      <c r="O6" s="27" t="s">
        <v>65</v>
      </c>
      <c r="P6" s="27" t="s">
        <v>64</v>
      </c>
      <c r="Q6" s="27" t="s">
        <v>61</v>
      </c>
      <c r="R6" s="27" t="s">
        <v>69</v>
      </c>
      <c r="S6" s="27" t="s">
        <v>153</v>
      </c>
      <c r="T6" s="27" t="s">
        <v>154</v>
      </c>
      <c r="U6" s="27" t="s">
        <v>155</v>
      </c>
      <c r="V6" s="27" t="s">
        <v>156</v>
      </c>
      <c r="W6" s="27" t="s">
        <v>157</v>
      </c>
      <c r="X6" s="27" t="s">
        <v>158</v>
      </c>
      <c r="Y6" s="27" t="s">
        <v>176</v>
      </c>
      <c r="Z6" s="27" t="s">
        <v>75</v>
      </c>
    </row>
    <row r="7" spans="1:26">
      <c r="A7" s="26"/>
      <c r="B7" s="26" t="str">
        <f>I7</f>
        <v>Jonathan Thompson</v>
      </c>
      <c r="C7" s="26">
        <f>COUNT(J7:Y7)</f>
        <v>2</v>
      </c>
      <c r="D7" s="22">
        <f>IF(C7&gt;0,LARGE(J7:Y7,1),0)</f>
        <v>75</v>
      </c>
      <c r="E7" s="22">
        <f>IF(C7&gt;1,LARGE(J7:Y7,2),0)</f>
        <v>40</v>
      </c>
      <c r="F7" s="22">
        <f>IF(C7&gt;2,LARGE(J7:Y7,3),0)</f>
        <v>0</v>
      </c>
      <c r="G7" s="22">
        <f>IF(C7&gt;3,LARGE(J7:Y7,4),0)</f>
        <v>0</v>
      </c>
      <c r="H7" s="30">
        <f>SUM(D7:G7)</f>
        <v>115</v>
      </c>
      <c r="I7" s="27" t="s">
        <v>216</v>
      </c>
      <c r="J7" s="26"/>
      <c r="K7" s="26"/>
      <c r="L7" s="26"/>
      <c r="M7" s="26"/>
      <c r="N7" s="26">
        <v>40</v>
      </c>
      <c r="O7" s="26"/>
      <c r="P7" s="26">
        <v>75</v>
      </c>
      <c r="Q7" s="26"/>
      <c r="R7" s="26"/>
      <c r="S7" s="26"/>
      <c r="T7" s="26"/>
      <c r="U7" s="26"/>
      <c r="V7" s="26"/>
      <c r="W7" s="26"/>
      <c r="X7" s="26"/>
      <c r="Y7" s="26"/>
      <c r="Z7" s="26">
        <v>115</v>
      </c>
    </row>
    <row r="8" spans="1:26">
      <c r="A8" s="26"/>
      <c r="B8" s="26" t="str">
        <f>I8</f>
        <v>Ian Adamson</v>
      </c>
      <c r="C8" s="26">
        <f t="shared" ref="C8:C46" si="0">COUNT(J8:Y8)</f>
        <v>1</v>
      </c>
      <c r="D8" s="22">
        <f t="shared" ref="D8:D46" si="1">IF(C8&gt;0,LARGE(J8:Y8,1),0)</f>
        <v>225</v>
      </c>
      <c r="E8" s="22">
        <f t="shared" ref="E8:E46" si="2">IF(C8&gt;1,LARGE(J8:Y8,2),0)</f>
        <v>0</v>
      </c>
      <c r="F8" s="22">
        <f t="shared" ref="F8:F46" si="3">IF(C8&gt;2,LARGE(J8:Y8,3),0)</f>
        <v>0</v>
      </c>
      <c r="G8" s="22">
        <f t="shared" ref="G8:G46" si="4">IF(C8&gt;3,LARGE(J8:Y8,4),0)</f>
        <v>0</v>
      </c>
      <c r="H8" s="30">
        <f t="shared" ref="H8:H46" si="5">SUM(D8:G8)</f>
        <v>225</v>
      </c>
      <c r="I8" s="27" t="s">
        <v>215</v>
      </c>
      <c r="J8" s="26"/>
      <c r="K8" s="26"/>
      <c r="L8" s="26"/>
      <c r="M8" s="26"/>
      <c r="N8" s="26"/>
      <c r="O8" s="26"/>
      <c r="P8" s="26">
        <v>225</v>
      </c>
      <c r="Q8" s="26"/>
      <c r="R8" s="26"/>
      <c r="S8" s="26"/>
      <c r="T8" s="26"/>
      <c r="U8" s="26"/>
      <c r="V8" s="26"/>
      <c r="W8" s="26"/>
      <c r="X8" s="26"/>
      <c r="Y8" s="26"/>
      <c r="Z8" s="26">
        <v>225</v>
      </c>
    </row>
    <row r="9" spans="1:26">
      <c r="A9" s="26"/>
      <c r="B9" s="26" t="str">
        <f t="shared" ref="B9:B40" si="6">I9</f>
        <v>Iain Young</v>
      </c>
      <c r="C9" s="26">
        <f t="shared" si="0"/>
        <v>2</v>
      </c>
      <c r="D9" s="22">
        <f t="shared" si="1"/>
        <v>360</v>
      </c>
      <c r="E9" s="22">
        <f t="shared" si="2"/>
        <v>300</v>
      </c>
      <c r="F9" s="22">
        <f t="shared" si="3"/>
        <v>0</v>
      </c>
      <c r="G9" s="22">
        <f t="shared" si="4"/>
        <v>0</v>
      </c>
      <c r="H9" s="30">
        <f t="shared" si="5"/>
        <v>660</v>
      </c>
      <c r="I9" s="27" t="s">
        <v>217</v>
      </c>
      <c r="J9" s="26"/>
      <c r="K9" s="26"/>
      <c r="L9" s="26"/>
      <c r="M9" s="26"/>
      <c r="N9" s="26">
        <v>360</v>
      </c>
      <c r="O9" s="26"/>
      <c r="P9" s="26">
        <v>300</v>
      </c>
      <c r="Q9" s="26"/>
      <c r="R9" s="26"/>
      <c r="S9" s="26"/>
      <c r="T9" s="26"/>
      <c r="U9" s="26"/>
      <c r="V9" s="26"/>
      <c r="W9" s="26"/>
      <c r="X9" s="26"/>
      <c r="Y9" s="26"/>
      <c r="Z9" s="26">
        <v>660</v>
      </c>
    </row>
    <row r="10" spans="1:26">
      <c r="A10" s="26"/>
      <c r="B10" s="26" t="str">
        <f t="shared" si="6"/>
        <v>Billy Scott</v>
      </c>
      <c r="C10" s="26">
        <f t="shared" si="0"/>
        <v>2</v>
      </c>
      <c r="D10" s="22">
        <f t="shared" si="1"/>
        <v>200</v>
      </c>
      <c r="E10" s="22">
        <f t="shared" si="2"/>
        <v>40</v>
      </c>
      <c r="F10" s="22">
        <f t="shared" si="3"/>
        <v>0</v>
      </c>
      <c r="G10" s="22">
        <f t="shared" si="4"/>
        <v>0</v>
      </c>
      <c r="H10" s="30">
        <f t="shared" si="5"/>
        <v>240</v>
      </c>
      <c r="I10" s="27" t="s">
        <v>218</v>
      </c>
      <c r="J10" s="26"/>
      <c r="K10" s="26"/>
      <c r="L10" s="26"/>
      <c r="M10" s="26"/>
      <c r="N10" s="26">
        <v>40</v>
      </c>
      <c r="O10" s="26"/>
      <c r="P10" s="26">
        <v>200</v>
      </c>
      <c r="Q10" s="26"/>
      <c r="R10" s="26"/>
      <c r="S10" s="26"/>
      <c r="T10" s="26"/>
      <c r="U10" s="26"/>
      <c r="V10" s="26"/>
      <c r="W10" s="26"/>
      <c r="X10" s="26"/>
      <c r="Y10" s="26"/>
      <c r="Z10" s="26">
        <v>240</v>
      </c>
    </row>
    <row r="11" spans="1:26">
      <c r="A11" s="26"/>
      <c r="B11" s="26" t="str">
        <f t="shared" si="6"/>
        <v>Vicente Fernando</v>
      </c>
      <c r="C11" s="26">
        <f t="shared" si="0"/>
        <v>1</v>
      </c>
      <c r="D11" s="22">
        <f t="shared" si="1"/>
        <v>190</v>
      </c>
      <c r="E11" s="22">
        <f t="shared" si="2"/>
        <v>0</v>
      </c>
      <c r="F11" s="22">
        <f t="shared" si="3"/>
        <v>0</v>
      </c>
      <c r="G11" s="22">
        <f t="shared" si="4"/>
        <v>0</v>
      </c>
      <c r="H11" s="30">
        <f t="shared" si="5"/>
        <v>190</v>
      </c>
      <c r="I11" s="27" t="s">
        <v>268</v>
      </c>
      <c r="J11" s="26"/>
      <c r="K11" s="26"/>
      <c r="L11" s="26"/>
      <c r="M11" s="26"/>
      <c r="N11" s="26">
        <v>190</v>
      </c>
      <c r="O11" s="26"/>
      <c r="P11" s="26"/>
      <c r="Q11" s="26"/>
      <c r="R11" s="26"/>
      <c r="S11" s="26"/>
      <c r="T11" s="26"/>
      <c r="U11" s="26"/>
      <c r="V11" s="26"/>
      <c r="W11" s="26"/>
      <c r="X11" s="26"/>
      <c r="Y11" s="26"/>
      <c r="Z11" s="26">
        <v>190</v>
      </c>
    </row>
    <row r="12" spans="1:26">
      <c r="A12" s="26"/>
      <c r="B12" s="26" t="str">
        <f t="shared" si="6"/>
        <v>Michael Black</v>
      </c>
      <c r="C12" s="26">
        <f t="shared" si="0"/>
        <v>1</v>
      </c>
      <c r="D12" s="22">
        <f t="shared" si="1"/>
        <v>270</v>
      </c>
      <c r="E12" s="22">
        <f t="shared" si="2"/>
        <v>0</v>
      </c>
      <c r="F12" s="22">
        <f t="shared" si="3"/>
        <v>0</v>
      </c>
      <c r="G12" s="22">
        <f t="shared" si="4"/>
        <v>0</v>
      </c>
      <c r="H12" s="30">
        <f t="shared" si="5"/>
        <v>270</v>
      </c>
      <c r="I12" s="27" t="s">
        <v>269</v>
      </c>
      <c r="J12" s="26"/>
      <c r="K12" s="26"/>
      <c r="L12" s="26"/>
      <c r="M12" s="26"/>
      <c r="N12" s="26">
        <v>270</v>
      </c>
      <c r="O12" s="26"/>
      <c r="P12" s="26"/>
      <c r="Q12" s="26"/>
      <c r="R12" s="26"/>
      <c r="S12" s="26"/>
      <c r="T12" s="26"/>
      <c r="U12" s="26"/>
      <c r="V12" s="26"/>
      <c r="W12" s="26"/>
      <c r="X12" s="26"/>
      <c r="Y12" s="26"/>
      <c r="Z12" s="26">
        <v>270</v>
      </c>
    </row>
    <row r="13" spans="1:26">
      <c r="A13" s="26"/>
      <c r="B13" s="26" t="str">
        <f t="shared" si="6"/>
        <v>Andrew Bremner</v>
      </c>
      <c r="C13" s="26">
        <f t="shared" si="0"/>
        <v>1</v>
      </c>
      <c r="D13" s="22">
        <f t="shared" si="1"/>
        <v>165</v>
      </c>
      <c r="E13" s="22">
        <f t="shared" si="2"/>
        <v>0</v>
      </c>
      <c r="F13" s="22">
        <f t="shared" si="3"/>
        <v>0</v>
      </c>
      <c r="G13" s="22">
        <f t="shared" si="4"/>
        <v>0</v>
      </c>
      <c r="H13" s="30">
        <f t="shared" si="5"/>
        <v>165</v>
      </c>
      <c r="I13" s="27" t="s">
        <v>270</v>
      </c>
      <c r="J13" s="26"/>
      <c r="K13" s="26"/>
      <c r="L13" s="26"/>
      <c r="M13" s="26"/>
      <c r="N13" s="26">
        <v>165</v>
      </c>
      <c r="O13" s="26"/>
      <c r="P13" s="26"/>
      <c r="Q13" s="26"/>
      <c r="R13" s="26"/>
      <c r="S13" s="26"/>
      <c r="T13" s="26"/>
      <c r="U13" s="26"/>
      <c r="V13" s="26"/>
      <c r="W13" s="26"/>
      <c r="X13" s="26"/>
      <c r="Y13" s="26"/>
      <c r="Z13" s="26">
        <v>165</v>
      </c>
    </row>
    <row r="14" spans="1:26" hidden="1">
      <c r="A14" s="26"/>
      <c r="B14" s="26" t="str">
        <f t="shared" si="6"/>
        <v>(blank)</v>
      </c>
      <c r="C14" s="26">
        <f t="shared" si="0"/>
        <v>16</v>
      </c>
      <c r="D14" s="22">
        <f t="shared" si="1"/>
        <v>0</v>
      </c>
      <c r="E14" s="22">
        <f t="shared" si="2"/>
        <v>0</v>
      </c>
      <c r="F14" s="22">
        <f t="shared" si="3"/>
        <v>0</v>
      </c>
      <c r="G14" s="22">
        <f t="shared" si="4"/>
        <v>0</v>
      </c>
      <c r="H14" s="30">
        <f t="shared" si="5"/>
        <v>0</v>
      </c>
      <c r="I14" s="27" t="s">
        <v>76</v>
      </c>
      <c r="J14" s="26">
        <v>0</v>
      </c>
      <c r="K14" s="26">
        <v>0</v>
      </c>
      <c r="L14" s="26">
        <v>0</v>
      </c>
      <c r="M14" s="26">
        <v>0</v>
      </c>
      <c r="N14" s="26">
        <v>0</v>
      </c>
      <c r="O14" s="26">
        <v>0</v>
      </c>
      <c r="P14" s="26">
        <v>0</v>
      </c>
      <c r="Q14" s="26">
        <v>0</v>
      </c>
      <c r="R14" s="26">
        <v>0</v>
      </c>
      <c r="S14" s="26">
        <v>0</v>
      </c>
      <c r="T14" s="26">
        <v>0</v>
      </c>
      <c r="U14" s="26">
        <v>0</v>
      </c>
      <c r="V14" s="26">
        <v>0</v>
      </c>
      <c r="W14" s="26">
        <v>0</v>
      </c>
      <c r="X14" s="26">
        <v>0</v>
      </c>
      <c r="Y14" s="26">
        <v>0</v>
      </c>
      <c r="Z14" s="26">
        <v>0</v>
      </c>
    </row>
    <row r="15" spans="1:26" hidden="1">
      <c r="A15" s="26"/>
      <c r="B15" s="26">
        <f t="shared" si="6"/>
        <v>0</v>
      </c>
      <c r="C15" s="26">
        <f t="shared" si="0"/>
        <v>0</v>
      </c>
      <c r="D15" s="22">
        <f t="shared" si="1"/>
        <v>0</v>
      </c>
      <c r="E15" s="22">
        <f t="shared" si="2"/>
        <v>0</v>
      </c>
      <c r="F15" s="22">
        <f t="shared" si="3"/>
        <v>0</v>
      </c>
      <c r="G15" s="22">
        <f t="shared" si="4"/>
        <v>0</v>
      </c>
      <c r="H15" s="30">
        <f t="shared" si="5"/>
        <v>0</v>
      </c>
    </row>
    <row r="16" spans="1:26" hidden="1">
      <c r="A16" s="26"/>
      <c r="B16" s="26">
        <f t="shared" si="6"/>
        <v>0</v>
      </c>
      <c r="C16" s="26">
        <f t="shared" si="0"/>
        <v>0</v>
      </c>
      <c r="D16" s="22">
        <f t="shared" si="1"/>
        <v>0</v>
      </c>
      <c r="E16" s="22">
        <f t="shared" si="2"/>
        <v>0</v>
      </c>
      <c r="F16" s="22">
        <f t="shared" si="3"/>
        <v>0</v>
      </c>
      <c r="G16" s="22">
        <f t="shared" si="4"/>
        <v>0</v>
      </c>
      <c r="H16" s="30">
        <f t="shared" si="5"/>
        <v>0</v>
      </c>
    </row>
    <row r="17" spans="1:8" hidden="1">
      <c r="A17" s="26"/>
      <c r="B17" s="26">
        <f t="shared" si="6"/>
        <v>0</v>
      </c>
      <c r="C17" s="26">
        <f t="shared" si="0"/>
        <v>0</v>
      </c>
      <c r="D17" s="22">
        <f t="shared" si="1"/>
        <v>0</v>
      </c>
      <c r="E17" s="22">
        <f t="shared" si="2"/>
        <v>0</v>
      </c>
      <c r="F17" s="22">
        <f t="shared" si="3"/>
        <v>0</v>
      </c>
      <c r="G17" s="22">
        <f t="shared" si="4"/>
        <v>0</v>
      </c>
      <c r="H17" s="30">
        <f t="shared" si="5"/>
        <v>0</v>
      </c>
    </row>
    <row r="18" spans="1:8" hidden="1">
      <c r="A18" s="26"/>
      <c r="B18" s="26">
        <f t="shared" si="6"/>
        <v>0</v>
      </c>
      <c r="C18" s="26">
        <f t="shared" si="0"/>
        <v>0</v>
      </c>
      <c r="D18" s="22">
        <f t="shared" si="1"/>
        <v>0</v>
      </c>
      <c r="E18" s="22">
        <f t="shared" si="2"/>
        <v>0</v>
      </c>
      <c r="F18" s="22">
        <f t="shared" si="3"/>
        <v>0</v>
      </c>
      <c r="G18" s="22">
        <f t="shared" si="4"/>
        <v>0</v>
      </c>
      <c r="H18" s="30">
        <f t="shared" si="5"/>
        <v>0</v>
      </c>
    </row>
    <row r="19" spans="1:8" hidden="1">
      <c r="A19" s="26"/>
      <c r="B19" s="26">
        <f t="shared" si="6"/>
        <v>0</v>
      </c>
      <c r="C19" s="26">
        <f t="shared" si="0"/>
        <v>0</v>
      </c>
      <c r="D19" s="22">
        <f t="shared" si="1"/>
        <v>0</v>
      </c>
      <c r="E19" s="22">
        <f t="shared" si="2"/>
        <v>0</v>
      </c>
      <c r="F19" s="22">
        <f t="shared" si="3"/>
        <v>0</v>
      </c>
      <c r="G19" s="22">
        <f t="shared" si="4"/>
        <v>0</v>
      </c>
      <c r="H19" s="30">
        <f t="shared" si="5"/>
        <v>0</v>
      </c>
    </row>
    <row r="20" spans="1:8" hidden="1">
      <c r="A20" s="26"/>
      <c r="B20" s="26">
        <f t="shared" si="6"/>
        <v>0</v>
      </c>
      <c r="C20" s="26">
        <f t="shared" si="0"/>
        <v>0</v>
      </c>
      <c r="D20" s="22">
        <f t="shared" si="1"/>
        <v>0</v>
      </c>
      <c r="E20" s="22">
        <f t="shared" si="2"/>
        <v>0</v>
      </c>
      <c r="F20" s="22">
        <f t="shared" si="3"/>
        <v>0</v>
      </c>
      <c r="G20" s="22">
        <f t="shared" si="4"/>
        <v>0</v>
      </c>
      <c r="H20" s="30">
        <f t="shared" si="5"/>
        <v>0</v>
      </c>
    </row>
    <row r="21" spans="1:8" hidden="1">
      <c r="A21" s="26"/>
      <c r="B21" s="26">
        <f t="shared" si="6"/>
        <v>0</v>
      </c>
      <c r="C21" s="26">
        <f t="shared" si="0"/>
        <v>0</v>
      </c>
      <c r="D21" s="22">
        <f t="shared" si="1"/>
        <v>0</v>
      </c>
      <c r="E21" s="22">
        <f t="shared" si="2"/>
        <v>0</v>
      </c>
      <c r="F21" s="22">
        <f t="shared" si="3"/>
        <v>0</v>
      </c>
      <c r="G21" s="22">
        <f t="shared" si="4"/>
        <v>0</v>
      </c>
      <c r="H21" s="30">
        <f t="shared" si="5"/>
        <v>0</v>
      </c>
    </row>
    <row r="22" spans="1:8" hidden="1">
      <c r="A22" s="26"/>
      <c r="B22" s="26">
        <f t="shared" si="6"/>
        <v>0</v>
      </c>
      <c r="C22" s="26">
        <f t="shared" si="0"/>
        <v>0</v>
      </c>
      <c r="D22" s="22">
        <f t="shared" si="1"/>
        <v>0</v>
      </c>
      <c r="E22" s="22">
        <f t="shared" si="2"/>
        <v>0</v>
      </c>
      <c r="F22" s="22">
        <f t="shared" si="3"/>
        <v>0</v>
      </c>
      <c r="G22" s="22">
        <f t="shared" si="4"/>
        <v>0</v>
      </c>
      <c r="H22" s="30">
        <f t="shared" si="5"/>
        <v>0</v>
      </c>
    </row>
    <row r="23" spans="1:8" hidden="1">
      <c r="A23" s="26"/>
      <c r="B23" s="26">
        <f t="shared" si="6"/>
        <v>0</v>
      </c>
      <c r="C23" s="26">
        <f t="shared" si="0"/>
        <v>0</v>
      </c>
      <c r="D23" s="22">
        <f t="shared" si="1"/>
        <v>0</v>
      </c>
      <c r="E23" s="22">
        <f t="shared" si="2"/>
        <v>0</v>
      </c>
      <c r="F23" s="22">
        <f t="shared" si="3"/>
        <v>0</v>
      </c>
      <c r="G23" s="22">
        <f t="shared" si="4"/>
        <v>0</v>
      </c>
      <c r="H23" s="30">
        <f t="shared" si="5"/>
        <v>0</v>
      </c>
    </row>
    <row r="24" spans="1:8" hidden="1">
      <c r="A24" s="26"/>
      <c r="B24" s="26">
        <f t="shared" si="6"/>
        <v>0</v>
      </c>
      <c r="C24" s="26">
        <f t="shared" si="0"/>
        <v>0</v>
      </c>
      <c r="D24" s="22">
        <f t="shared" si="1"/>
        <v>0</v>
      </c>
      <c r="E24" s="22">
        <f t="shared" si="2"/>
        <v>0</v>
      </c>
      <c r="F24" s="22">
        <f t="shared" si="3"/>
        <v>0</v>
      </c>
      <c r="G24" s="22">
        <f t="shared" si="4"/>
        <v>0</v>
      </c>
      <c r="H24" s="30">
        <f t="shared" si="5"/>
        <v>0</v>
      </c>
    </row>
    <row r="25" spans="1:8" hidden="1">
      <c r="A25" s="26"/>
      <c r="B25" s="26">
        <f t="shared" si="6"/>
        <v>0</v>
      </c>
      <c r="C25" s="26">
        <f t="shared" si="0"/>
        <v>0</v>
      </c>
      <c r="D25" s="22">
        <f t="shared" si="1"/>
        <v>0</v>
      </c>
      <c r="E25" s="22">
        <f t="shared" si="2"/>
        <v>0</v>
      </c>
      <c r="F25" s="22">
        <f t="shared" si="3"/>
        <v>0</v>
      </c>
      <c r="G25" s="22">
        <f t="shared" si="4"/>
        <v>0</v>
      </c>
      <c r="H25" s="30">
        <f t="shared" si="5"/>
        <v>0</v>
      </c>
    </row>
    <row r="26" spans="1:8" hidden="1">
      <c r="A26" s="26"/>
      <c r="B26" s="26">
        <f t="shared" si="6"/>
        <v>0</v>
      </c>
      <c r="C26" s="26">
        <f t="shared" si="0"/>
        <v>0</v>
      </c>
      <c r="D26" s="22">
        <f t="shared" si="1"/>
        <v>0</v>
      </c>
      <c r="E26" s="22">
        <f t="shared" si="2"/>
        <v>0</v>
      </c>
      <c r="F26" s="22">
        <f t="shared" si="3"/>
        <v>0</v>
      </c>
      <c r="G26" s="22">
        <f t="shared" si="4"/>
        <v>0</v>
      </c>
      <c r="H26" s="30">
        <f t="shared" si="5"/>
        <v>0</v>
      </c>
    </row>
    <row r="27" spans="1:8" hidden="1">
      <c r="A27" s="26"/>
      <c r="B27" s="26">
        <f t="shared" si="6"/>
        <v>0</v>
      </c>
      <c r="C27" s="26">
        <f t="shared" si="0"/>
        <v>0</v>
      </c>
      <c r="D27" s="22">
        <f t="shared" si="1"/>
        <v>0</v>
      </c>
      <c r="E27" s="22">
        <f t="shared" si="2"/>
        <v>0</v>
      </c>
      <c r="F27" s="22">
        <f t="shared" si="3"/>
        <v>0</v>
      </c>
      <c r="G27" s="22">
        <f t="shared" si="4"/>
        <v>0</v>
      </c>
      <c r="H27" s="30">
        <f t="shared" si="5"/>
        <v>0</v>
      </c>
    </row>
    <row r="28" spans="1:8" hidden="1">
      <c r="A28" s="26"/>
      <c r="B28" s="26">
        <f t="shared" si="6"/>
        <v>0</v>
      </c>
      <c r="C28" s="26">
        <f t="shared" si="0"/>
        <v>0</v>
      </c>
      <c r="D28" s="22">
        <f t="shared" si="1"/>
        <v>0</v>
      </c>
      <c r="E28" s="22">
        <f t="shared" si="2"/>
        <v>0</v>
      </c>
      <c r="F28" s="22">
        <f t="shared" si="3"/>
        <v>0</v>
      </c>
      <c r="G28" s="22">
        <f t="shared" si="4"/>
        <v>0</v>
      </c>
      <c r="H28" s="30">
        <f t="shared" si="5"/>
        <v>0</v>
      </c>
    </row>
    <row r="29" spans="1:8" hidden="1">
      <c r="A29" s="26"/>
      <c r="B29" s="26">
        <f t="shared" si="6"/>
        <v>0</v>
      </c>
      <c r="C29" s="26">
        <f t="shared" si="0"/>
        <v>0</v>
      </c>
      <c r="D29" s="22">
        <f t="shared" si="1"/>
        <v>0</v>
      </c>
      <c r="E29" s="22">
        <f t="shared" si="2"/>
        <v>0</v>
      </c>
      <c r="F29" s="22">
        <f t="shared" si="3"/>
        <v>0</v>
      </c>
      <c r="G29" s="22">
        <f t="shared" si="4"/>
        <v>0</v>
      </c>
      <c r="H29" s="30">
        <f t="shared" si="5"/>
        <v>0</v>
      </c>
    </row>
    <row r="30" spans="1:8" hidden="1">
      <c r="A30" s="26"/>
      <c r="B30" s="26">
        <f t="shared" si="6"/>
        <v>0</v>
      </c>
      <c r="C30" s="26">
        <f t="shared" si="0"/>
        <v>0</v>
      </c>
      <c r="D30" s="22">
        <f t="shared" si="1"/>
        <v>0</v>
      </c>
      <c r="E30" s="22">
        <f t="shared" si="2"/>
        <v>0</v>
      </c>
      <c r="F30" s="22">
        <f t="shared" si="3"/>
        <v>0</v>
      </c>
      <c r="G30" s="22">
        <f t="shared" si="4"/>
        <v>0</v>
      </c>
      <c r="H30" s="30">
        <f t="shared" si="5"/>
        <v>0</v>
      </c>
    </row>
    <row r="31" spans="1:8" hidden="1">
      <c r="A31" s="26"/>
      <c r="B31" s="26">
        <f t="shared" si="6"/>
        <v>0</v>
      </c>
      <c r="C31" s="26">
        <f t="shared" si="0"/>
        <v>0</v>
      </c>
      <c r="D31" s="22">
        <f t="shared" si="1"/>
        <v>0</v>
      </c>
      <c r="E31" s="22">
        <f t="shared" si="2"/>
        <v>0</v>
      </c>
      <c r="F31" s="22">
        <f t="shared" si="3"/>
        <v>0</v>
      </c>
      <c r="G31" s="22">
        <f t="shared" si="4"/>
        <v>0</v>
      </c>
      <c r="H31" s="30">
        <f t="shared" si="5"/>
        <v>0</v>
      </c>
    </row>
    <row r="32" spans="1:8" hidden="1">
      <c r="A32" s="26"/>
      <c r="B32" s="26">
        <f t="shared" si="6"/>
        <v>0</v>
      </c>
      <c r="C32" s="26">
        <f t="shared" si="0"/>
        <v>0</v>
      </c>
      <c r="D32" s="22">
        <f t="shared" si="1"/>
        <v>0</v>
      </c>
      <c r="E32" s="22">
        <f t="shared" si="2"/>
        <v>0</v>
      </c>
      <c r="F32" s="22">
        <f t="shared" si="3"/>
        <v>0</v>
      </c>
      <c r="G32" s="22">
        <f t="shared" si="4"/>
        <v>0</v>
      </c>
      <c r="H32" s="30">
        <f t="shared" si="5"/>
        <v>0</v>
      </c>
    </row>
    <row r="33" spans="1:10" hidden="1">
      <c r="A33" s="26"/>
      <c r="B33" s="26">
        <f t="shared" si="6"/>
        <v>0</v>
      </c>
      <c r="C33" s="26">
        <f t="shared" si="0"/>
        <v>0</v>
      </c>
      <c r="D33" s="22">
        <f t="shared" si="1"/>
        <v>0</v>
      </c>
      <c r="E33" s="22">
        <f t="shared" si="2"/>
        <v>0</v>
      </c>
      <c r="F33" s="22">
        <f t="shared" si="3"/>
        <v>0</v>
      </c>
      <c r="G33" s="22">
        <f t="shared" si="4"/>
        <v>0</v>
      </c>
      <c r="H33" s="30">
        <f t="shared" si="5"/>
        <v>0</v>
      </c>
    </row>
    <row r="34" spans="1:10" hidden="1">
      <c r="A34" s="26"/>
      <c r="B34" s="26">
        <f t="shared" si="6"/>
        <v>0</v>
      </c>
      <c r="C34" s="26">
        <f t="shared" si="0"/>
        <v>0</v>
      </c>
      <c r="D34" s="22">
        <f t="shared" si="1"/>
        <v>0</v>
      </c>
      <c r="E34" s="22">
        <f t="shared" si="2"/>
        <v>0</v>
      </c>
      <c r="F34" s="22">
        <f t="shared" si="3"/>
        <v>0</v>
      </c>
      <c r="G34" s="22">
        <f t="shared" si="4"/>
        <v>0</v>
      </c>
      <c r="H34" s="30">
        <f t="shared" si="5"/>
        <v>0</v>
      </c>
    </row>
    <row r="35" spans="1:10" hidden="1">
      <c r="A35" s="26"/>
      <c r="B35" s="26">
        <f t="shared" si="6"/>
        <v>0</v>
      </c>
      <c r="C35" s="26">
        <f t="shared" si="0"/>
        <v>0</v>
      </c>
      <c r="D35" s="22">
        <f t="shared" si="1"/>
        <v>0</v>
      </c>
      <c r="E35" s="22">
        <f t="shared" si="2"/>
        <v>0</v>
      </c>
      <c r="F35" s="22">
        <f t="shared" si="3"/>
        <v>0</v>
      </c>
      <c r="G35" s="22">
        <f t="shared" si="4"/>
        <v>0</v>
      </c>
      <c r="H35" s="30">
        <f t="shared" si="5"/>
        <v>0</v>
      </c>
    </row>
    <row r="36" spans="1:10" hidden="1">
      <c r="A36" s="26"/>
      <c r="B36" s="26">
        <f t="shared" si="6"/>
        <v>0</v>
      </c>
      <c r="C36" s="26">
        <f t="shared" si="0"/>
        <v>0</v>
      </c>
      <c r="D36" s="22">
        <f t="shared" si="1"/>
        <v>0</v>
      </c>
      <c r="E36" s="22">
        <f t="shared" si="2"/>
        <v>0</v>
      </c>
      <c r="F36" s="22">
        <f t="shared" si="3"/>
        <v>0</v>
      </c>
      <c r="G36" s="22">
        <f t="shared" si="4"/>
        <v>0</v>
      </c>
      <c r="H36" s="30">
        <f t="shared" si="5"/>
        <v>0</v>
      </c>
    </row>
    <row r="37" spans="1:10" hidden="1">
      <c r="A37" s="26"/>
      <c r="B37" s="26">
        <f t="shared" si="6"/>
        <v>0</v>
      </c>
      <c r="C37" s="26">
        <f t="shared" si="0"/>
        <v>0</v>
      </c>
      <c r="D37" s="22">
        <f t="shared" si="1"/>
        <v>0</v>
      </c>
      <c r="E37" s="22">
        <f t="shared" si="2"/>
        <v>0</v>
      </c>
      <c r="F37" s="22">
        <f t="shared" si="3"/>
        <v>0</v>
      </c>
      <c r="G37" s="22">
        <f t="shared" si="4"/>
        <v>0</v>
      </c>
      <c r="H37" s="30">
        <f t="shared" si="5"/>
        <v>0</v>
      </c>
    </row>
    <row r="38" spans="1:10" hidden="1">
      <c r="A38" s="26"/>
      <c r="B38" s="26">
        <f t="shared" si="6"/>
        <v>0</v>
      </c>
      <c r="C38" s="26">
        <f t="shared" si="0"/>
        <v>0</v>
      </c>
      <c r="D38" s="22">
        <f t="shared" si="1"/>
        <v>0</v>
      </c>
      <c r="E38" s="22">
        <f t="shared" si="2"/>
        <v>0</v>
      </c>
      <c r="F38" s="22">
        <f t="shared" si="3"/>
        <v>0</v>
      </c>
      <c r="G38" s="22">
        <f t="shared" si="4"/>
        <v>0</v>
      </c>
      <c r="H38" s="30">
        <f t="shared" si="5"/>
        <v>0</v>
      </c>
    </row>
    <row r="39" spans="1:10" hidden="1">
      <c r="A39" s="26"/>
      <c r="B39" s="26">
        <f t="shared" si="6"/>
        <v>0</v>
      </c>
      <c r="C39" s="26">
        <f t="shared" si="0"/>
        <v>0</v>
      </c>
      <c r="D39" s="22">
        <f t="shared" si="1"/>
        <v>0</v>
      </c>
      <c r="E39" s="22">
        <f t="shared" si="2"/>
        <v>0</v>
      </c>
      <c r="F39" s="22">
        <f t="shared" si="3"/>
        <v>0</v>
      </c>
      <c r="G39" s="22">
        <f t="shared" si="4"/>
        <v>0</v>
      </c>
      <c r="H39" s="30">
        <f t="shared" si="5"/>
        <v>0</v>
      </c>
    </row>
    <row r="40" spans="1:10" hidden="1">
      <c r="A40" s="26"/>
      <c r="B40" s="26">
        <f t="shared" si="6"/>
        <v>0</v>
      </c>
      <c r="C40" s="26">
        <f t="shared" si="0"/>
        <v>0</v>
      </c>
      <c r="D40" s="22">
        <f t="shared" si="1"/>
        <v>0</v>
      </c>
      <c r="E40" s="22">
        <f t="shared" si="2"/>
        <v>0</v>
      </c>
      <c r="F40" s="22">
        <f t="shared" si="3"/>
        <v>0</v>
      </c>
      <c r="G40" s="22">
        <f t="shared" si="4"/>
        <v>0</v>
      </c>
      <c r="H40" s="30">
        <f t="shared" si="5"/>
        <v>0</v>
      </c>
    </row>
    <row r="41" spans="1:10" hidden="1">
      <c r="A41" s="26"/>
      <c r="B41" s="26">
        <f t="shared" ref="B41:B46" si="7">I41</f>
        <v>0</v>
      </c>
      <c r="C41" s="26">
        <f t="shared" si="0"/>
        <v>0</v>
      </c>
      <c r="D41" s="22">
        <f t="shared" si="1"/>
        <v>0</v>
      </c>
      <c r="E41" s="22">
        <f t="shared" si="2"/>
        <v>0</v>
      </c>
      <c r="F41" s="22">
        <f t="shared" si="3"/>
        <v>0</v>
      </c>
      <c r="G41" s="22">
        <f t="shared" si="4"/>
        <v>0</v>
      </c>
      <c r="H41" s="30">
        <f t="shared" si="5"/>
        <v>0</v>
      </c>
    </row>
    <row r="42" spans="1:10" hidden="1">
      <c r="A42" s="26"/>
      <c r="B42" s="26">
        <f t="shared" si="7"/>
        <v>0</v>
      </c>
      <c r="C42" s="26">
        <f t="shared" si="0"/>
        <v>0</v>
      </c>
      <c r="D42" s="22">
        <f t="shared" si="1"/>
        <v>0</v>
      </c>
      <c r="E42" s="22">
        <f t="shared" si="2"/>
        <v>0</v>
      </c>
      <c r="F42" s="22">
        <f t="shared" si="3"/>
        <v>0</v>
      </c>
      <c r="G42" s="22">
        <f t="shared" si="4"/>
        <v>0</v>
      </c>
      <c r="H42" s="30">
        <f t="shared" si="5"/>
        <v>0</v>
      </c>
    </row>
    <row r="43" spans="1:10" hidden="1">
      <c r="A43" s="26"/>
      <c r="B43" s="26">
        <f t="shared" si="7"/>
        <v>0</v>
      </c>
      <c r="C43" s="26">
        <f t="shared" si="0"/>
        <v>0</v>
      </c>
      <c r="D43" s="22">
        <f t="shared" si="1"/>
        <v>0</v>
      </c>
      <c r="E43" s="22">
        <f t="shared" si="2"/>
        <v>0</v>
      </c>
      <c r="F43" s="22">
        <f t="shared" si="3"/>
        <v>0</v>
      </c>
      <c r="G43" s="22">
        <f t="shared" si="4"/>
        <v>0</v>
      </c>
      <c r="H43" s="30">
        <f t="shared" si="5"/>
        <v>0</v>
      </c>
    </row>
    <row r="44" spans="1:10" hidden="1">
      <c r="A44" s="26"/>
      <c r="B44" s="26">
        <f t="shared" si="7"/>
        <v>0</v>
      </c>
      <c r="C44" s="26">
        <f t="shared" si="0"/>
        <v>0</v>
      </c>
      <c r="D44" s="22">
        <f t="shared" si="1"/>
        <v>0</v>
      </c>
      <c r="E44" s="22">
        <f t="shared" si="2"/>
        <v>0</v>
      </c>
      <c r="F44" s="22">
        <f t="shared" si="3"/>
        <v>0</v>
      </c>
      <c r="G44" s="22">
        <f t="shared" si="4"/>
        <v>0</v>
      </c>
      <c r="H44" s="30">
        <f t="shared" si="5"/>
        <v>0</v>
      </c>
    </row>
    <row r="45" spans="1:10" hidden="1">
      <c r="A45" s="26"/>
      <c r="B45" s="26">
        <f t="shared" si="7"/>
        <v>0</v>
      </c>
      <c r="C45" s="26">
        <f t="shared" si="0"/>
        <v>0</v>
      </c>
      <c r="D45" s="22">
        <f t="shared" si="1"/>
        <v>0</v>
      </c>
      <c r="E45" s="22">
        <f t="shared" si="2"/>
        <v>0</v>
      </c>
      <c r="F45" s="22">
        <f t="shared" si="3"/>
        <v>0</v>
      </c>
      <c r="G45" s="22">
        <f t="shared" si="4"/>
        <v>0</v>
      </c>
      <c r="H45" s="30">
        <f t="shared" si="5"/>
        <v>0</v>
      </c>
    </row>
    <row r="46" spans="1:10" hidden="1">
      <c r="A46" s="26"/>
      <c r="B46" s="26">
        <f t="shared" si="7"/>
        <v>0</v>
      </c>
      <c r="C46" s="26">
        <f t="shared" si="0"/>
        <v>0</v>
      </c>
      <c r="D46" s="22">
        <f t="shared" si="1"/>
        <v>0</v>
      </c>
      <c r="E46" s="22">
        <f t="shared" si="2"/>
        <v>0</v>
      </c>
      <c r="F46" s="22">
        <f t="shared" si="3"/>
        <v>0</v>
      </c>
      <c r="G46" s="22">
        <f t="shared" si="4"/>
        <v>0</v>
      </c>
      <c r="H46" s="30">
        <f t="shared" si="5"/>
        <v>0</v>
      </c>
    </row>
    <row r="48" spans="1:10" s="24" customFormat="1">
      <c r="I48" s="23" t="s">
        <v>25</v>
      </c>
      <c r="J48" s="31" t="s">
        <v>86</v>
      </c>
    </row>
    <row r="49" spans="1:29" s="24" customFormat="1"/>
    <row r="50" spans="1:29" s="24" customFormat="1">
      <c r="I50" s="21" t="s">
        <v>77</v>
      </c>
      <c r="J50" s="21" t="s">
        <v>26</v>
      </c>
      <c r="K50" s="19"/>
      <c r="L50" s="19"/>
      <c r="M50" s="19"/>
      <c r="N50" s="19"/>
      <c r="O50" s="19"/>
      <c r="P50" s="19"/>
      <c r="Q50" s="19"/>
      <c r="R50" s="19"/>
      <c r="S50" s="19"/>
      <c r="T50" s="19"/>
      <c r="U50" s="19"/>
      <c r="V50" s="19"/>
      <c r="W50" s="19"/>
      <c r="X50" s="19"/>
      <c r="Y50" s="19"/>
      <c r="Z50" s="20"/>
      <c r="AA50"/>
      <c r="AB50"/>
      <c r="AC50"/>
    </row>
    <row r="51" spans="1:29" s="24" customFormat="1">
      <c r="A51" s="25" t="s">
        <v>78</v>
      </c>
      <c r="B51" s="25" t="s">
        <v>79</v>
      </c>
      <c r="C51" s="25" t="s">
        <v>80</v>
      </c>
      <c r="D51" s="25" t="s">
        <v>81</v>
      </c>
      <c r="E51" s="25" t="s">
        <v>82</v>
      </c>
      <c r="F51" s="25" t="s">
        <v>83</v>
      </c>
      <c r="G51" s="25" t="s">
        <v>84</v>
      </c>
      <c r="H51" s="29" t="s">
        <v>52</v>
      </c>
      <c r="I51" s="37" t="s">
        <v>24</v>
      </c>
      <c r="J51" s="27" t="s">
        <v>67</v>
      </c>
      <c r="K51" s="27" t="s">
        <v>62</v>
      </c>
      <c r="L51" s="27" t="s">
        <v>60</v>
      </c>
      <c r="M51" s="27" t="s">
        <v>68</v>
      </c>
      <c r="N51" s="27" t="s">
        <v>63</v>
      </c>
      <c r="O51" s="27" t="s">
        <v>65</v>
      </c>
      <c r="P51" s="27" t="s">
        <v>64</v>
      </c>
      <c r="Q51" s="27" t="s">
        <v>61</v>
      </c>
      <c r="R51" s="27" t="s">
        <v>69</v>
      </c>
      <c r="S51" s="27" t="s">
        <v>153</v>
      </c>
      <c r="T51" s="27" t="s">
        <v>154</v>
      </c>
      <c r="U51" s="27" t="s">
        <v>155</v>
      </c>
      <c r="V51" s="27" t="s">
        <v>156</v>
      </c>
      <c r="W51" s="27" t="s">
        <v>157</v>
      </c>
      <c r="X51" s="27" t="s">
        <v>158</v>
      </c>
      <c r="Y51" s="27" t="s">
        <v>176</v>
      </c>
      <c r="Z51" s="27" t="s">
        <v>75</v>
      </c>
      <c r="AA51"/>
      <c r="AB51"/>
      <c r="AC51"/>
    </row>
    <row r="52" spans="1:29" s="24" customFormat="1">
      <c r="A52" s="26"/>
      <c r="B52" s="26" t="str">
        <f>I52</f>
        <v>Stuart Ayton</v>
      </c>
      <c r="C52" s="26">
        <f>COUNT(J52:Y52)</f>
        <v>1</v>
      </c>
      <c r="D52" s="22">
        <f>IF(C52&gt;0,LARGE(J52:Y52,1),0)</f>
        <v>210</v>
      </c>
      <c r="E52" s="22">
        <f>IF(C52&gt;1,LARGE(J52:Y52,2),0)</f>
        <v>0</v>
      </c>
      <c r="F52" s="22">
        <f>IF(C52&gt;2,LARGE(J52:Y52,3),0)</f>
        <v>0</v>
      </c>
      <c r="G52" s="22">
        <f>IF(C52&gt;3,LARGE(J52:Y52,4),0)</f>
        <v>0</v>
      </c>
      <c r="H52" s="30">
        <f>SUM(D52:G52)</f>
        <v>210</v>
      </c>
      <c r="I52" s="27" t="s">
        <v>186</v>
      </c>
      <c r="J52" s="26">
        <v>210</v>
      </c>
      <c r="K52" s="26"/>
      <c r="L52" s="26"/>
      <c r="M52" s="26"/>
      <c r="N52" s="26"/>
      <c r="O52" s="26"/>
      <c r="P52" s="26"/>
      <c r="Q52" s="26"/>
      <c r="R52" s="26"/>
      <c r="S52" s="26"/>
      <c r="T52" s="26"/>
      <c r="U52" s="26"/>
      <c r="V52" s="26"/>
      <c r="W52" s="26"/>
      <c r="X52" s="26"/>
      <c r="Y52" s="26"/>
      <c r="Z52" s="26">
        <v>210</v>
      </c>
      <c r="AA52"/>
      <c r="AB52"/>
      <c r="AC52"/>
    </row>
    <row r="53" spans="1:29" s="24" customFormat="1">
      <c r="A53" s="26"/>
      <c r="B53" s="26" t="str">
        <f>I53</f>
        <v>Scott Hay</v>
      </c>
      <c r="C53" s="26">
        <f t="shared" ref="C53:C91" si="8">COUNT(J53:Y53)</f>
        <v>2</v>
      </c>
      <c r="D53" s="22">
        <f t="shared" ref="D53:D91" si="9">IF(C53&gt;0,LARGE(J53:Y53,1),0)</f>
        <v>200</v>
      </c>
      <c r="E53" s="22">
        <f t="shared" ref="E53:E91" si="10">IF(C53&gt;1,LARGE(J53:Y53,2),0)</f>
        <v>165</v>
      </c>
      <c r="F53" s="22">
        <f t="shared" ref="F53:F91" si="11">IF(C53&gt;2,LARGE(J53:Y53,3),0)</f>
        <v>0</v>
      </c>
      <c r="G53" s="22">
        <f t="shared" ref="G53:G91" si="12">IF(C53&gt;3,LARGE(J53:Y53,4),0)</f>
        <v>0</v>
      </c>
      <c r="H53" s="30">
        <f t="shared" ref="H53:H91" si="13">SUM(D53:G53)</f>
        <v>365</v>
      </c>
      <c r="I53" s="27" t="s">
        <v>194</v>
      </c>
      <c r="J53" s="26"/>
      <c r="K53" s="26"/>
      <c r="L53" s="26"/>
      <c r="M53" s="26"/>
      <c r="N53" s="26">
        <v>165</v>
      </c>
      <c r="O53" s="26"/>
      <c r="P53" s="26">
        <v>200</v>
      </c>
      <c r="Q53" s="26"/>
      <c r="R53" s="26"/>
      <c r="S53" s="26"/>
      <c r="T53" s="26"/>
      <c r="U53" s="26"/>
      <c r="V53" s="26"/>
      <c r="W53" s="26"/>
      <c r="X53" s="26"/>
      <c r="Y53" s="26"/>
      <c r="Z53" s="26">
        <v>365</v>
      </c>
      <c r="AA53"/>
      <c r="AB53"/>
      <c r="AC53"/>
    </row>
    <row r="54" spans="1:29" s="24" customFormat="1">
      <c r="A54" s="26"/>
      <c r="B54" s="26" t="str">
        <f t="shared" ref="B54:B91" si="14">I54</f>
        <v>Grant Gray</v>
      </c>
      <c r="C54" s="26">
        <f t="shared" si="8"/>
        <v>1</v>
      </c>
      <c r="D54" s="22">
        <f t="shared" si="9"/>
        <v>300</v>
      </c>
      <c r="E54" s="22">
        <f t="shared" si="10"/>
        <v>0</v>
      </c>
      <c r="F54" s="22">
        <f t="shared" si="11"/>
        <v>0</v>
      </c>
      <c r="G54" s="22">
        <f t="shared" si="12"/>
        <v>0</v>
      </c>
      <c r="H54" s="30">
        <f t="shared" si="13"/>
        <v>300</v>
      </c>
      <c r="I54" s="27" t="s">
        <v>219</v>
      </c>
      <c r="J54" s="26"/>
      <c r="K54" s="26"/>
      <c r="L54" s="26"/>
      <c r="M54" s="26"/>
      <c r="N54" s="26"/>
      <c r="O54" s="26"/>
      <c r="P54" s="26">
        <v>300</v>
      </c>
      <c r="Q54" s="26"/>
      <c r="R54" s="26"/>
      <c r="S54" s="26"/>
      <c r="T54" s="26"/>
      <c r="U54" s="26"/>
      <c r="V54" s="26"/>
      <c r="W54" s="26"/>
      <c r="X54" s="26"/>
      <c r="Y54" s="26"/>
      <c r="Z54" s="26">
        <v>300</v>
      </c>
      <c r="AA54"/>
      <c r="AB54"/>
      <c r="AC54"/>
    </row>
    <row r="55" spans="1:29" s="24" customFormat="1">
      <c r="A55" s="26"/>
      <c r="B55" s="26" t="str">
        <f t="shared" si="14"/>
        <v>Matthew Morton</v>
      </c>
      <c r="C55" s="26">
        <f t="shared" si="8"/>
        <v>4</v>
      </c>
      <c r="D55" s="22">
        <f t="shared" si="9"/>
        <v>225</v>
      </c>
      <c r="E55" s="22">
        <f t="shared" si="10"/>
        <v>215</v>
      </c>
      <c r="F55" s="22">
        <f t="shared" si="11"/>
        <v>100</v>
      </c>
      <c r="G55" s="22">
        <f t="shared" si="12"/>
        <v>90</v>
      </c>
      <c r="H55" s="30">
        <f t="shared" si="13"/>
        <v>630</v>
      </c>
      <c r="I55" s="27" t="s">
        <v>220</v>
      </c>
      <c r="J55" s="26"/>
      <c r="K55" s="26"/>
      <c r="L55" s="26"/>
      <c r="M55" s="26"/>
      <c r="N55" s="26">
        <v>215</v>
      </c>
      <c r="O55" s="26"/>
      <c r="P55" s="26">
        <v>225</v>
      </c>
      <c r="Q55" s="26"/>
      <c r="R55" s="26"/>
      <c r="S55" s="26"/>
      <c r="T55" s="26">
        <v>100</v>
      </c>
      <c r="U55" s="26"/>
      <c r="V55" s="26"/>
      <c r="W55" s="26">
        <v>90</v>
      </c>
      <c r="X55" s="26"/>
      <c r="Y55" s="26"/>
      <c r="Z55" s="26">
        <v>630</v>
      </c>
      <c r="AA55"/>
      <c r="AB55"/>
      <c r="AC55"/>
    </row>
    <row r="56" spans="1:29" s="24" customFormat="1">
      <c r="A56" s="26"/>
      <c r="B56" s="26" t="str">
        <f t="shared" si="14"/>
        <v>Grant McGovern</v>
      </c>
      <c r="C56" s="26">
        <f t="shared" si="8"/>
        <v>2</v>
      </c>
      <c r="D56" s="22">
        <f t="shared" si="9"/>
        <v>80</v>
      </c>
      <c r="E56" s="22">
        <f t="shared" si="10"/>
        <v>75</v>
      </c>
      <c r="F56" s="22">
        <f t="shared" si="11"/>
        <v>0</v>
      </c>
      <c r="G56" s="22">
        <f t="shared" si="12"/>
        <v>0</v>
      </c>
      <c r="H56" s="30">
        <f t="shared" si="13"/>
        <v>155</v>
      </c>
      <c r="I56" s="27" t="s">
        <v>221</v>
      </c>
      <c r="J56" s="26"/>
      <c r="K56" s="26"/>
      <c r="L56" s="26"/>
      <c r="M56" s="26"/>
      <c r="N56" s="26">
        <v>80</v>
      </c>
      <c r="O56" s="26"/>
      <c r="P56" s="26">
        <v>75</v>
      </c>
      <c r="Q56" s="26"/>
      <c r="R56" s="26"/>
      <c r="S56" s="26"/>
      <c r="T56" s="26"/>
      <c r="U56" s="26"/>
      <c r="V56" s="26"/>
      <c r="W56" s="26"/>
      <c r="X56" s="26"/>
      <c r="Y56" s="26"/>
      <c r="Z56" s="26">
        <v>155</v>
      </c>
      <c r="AA56"/>
      <c r="AB56"/>
      <c r="AC56"/>
    </row>
    <row r="57" spans="1:29" s="24" customFormat="1">
      <c r="A57" s="26"/>
      <c r="B57" s="26" t="str">
        <f t="shared" si="14"/>
        <v>Michael Black</v>
      </c>
      <c r="C57" s="26">
        <f t="shared" si="8"/>
        <v>1</v>
      </c>
      <c r="D57" s="22">
        <f t="shared" si="9"/>
        <v>270</v>
      </c>
      <c r="E57" s="22">
        <f t="shared" si="10"/>
        <v>0</v>
      </c>
      <c r="F57" s="22">
        <f t="shared" si="11"/>
        <v>0</v>
      </c>
      <c r="G57" s="22">
        <f t="shared" si="12"/>
        <v>0</v>
      </c>
      <c r="H57" s="30">
        <f t="shared" si="13"/>
        <v>270</v>
      </c>
      <c r="I57" s="27" t="s">
        <v>269</v>
      </c>
      <c r="J57" s="26"/>
      <c r="K57" s="26"/>
      <c r="L57" s="26"/>
      <c r="M57" s="26"/>
      <c r="N57" s="26">
        <v>270</v>
      </c>
      <c r="O57" s="26"/>
      <c r="P57" s="26"/>
      <c r="Q57" s="26"/>
      <c r="R57" s="26"/>
      <c r="S57" s="26"/>
      <c r="T57" s="26"/>
      <c r="U57" s="26"/>
      <c r="V57" s="26"/>
      <c r="W57" s="26"/>
      <c r="X57" s="26"/>
      <c r="Y57" s="26"/>
      <c r="Z57" s="26">
        <v>270</v>
      </c>
      <c r="AA57"/>
      <c r="AB57"/>
      <c r="AC57"/>
    </row>
    <row r="58" spans="1:29" s="24" customFormat="1">
      <c r="A58" s="26"/>
      <c r="B58" s="26" t="str">
        <f t="shared" si="14"/>
        <v>Nicholas Riley</v>
      </c>
      <c r="C58" s="26">
        <f t="shared" si="8"/>
        <v>1</v>
      </c>
      <c r="D58" s="22">
        <f t="shared" si="9"/>
        <v>80</v>
      </c>
      <c r="E58" s="22">
        <f t="shared" si="10"/>
        <v>0</v>
      </c>
      <c r="F58" s="22">
        <f t="shared" si="11"/>
        <v>0</v>
      </c>
      <c r="G58" s="22">
        <f t="shared" si="12"/>
        <v>0</v>
      </c>
      <c r="H58" s="30">
        <f t="shared" si="13"/>
        <v>80</v>
      </c>
      <c r="I58" s="27" t="s">
        <v>271</v>
      </c>
      <c r="J58" s="26"/>
      <c r="K58" s="26"/>
      <c r="L58" s="26"/>
      <c r="M58" s="26"/>
      <c r="N58" s="26">
        <v>80</v>
      </c>
      <c r="O58" s="26"/>
      <c r="P58" s="26"/>
      <c r="Q58" s="26"/>
      <c r="R58" s="26"/>
      <c r="S58" s="26"/>
      <c r="T58" s="26"/>
      <c r="U58" s="26"/>
      <c r="V58" s="26"/>
      <c r="W58" s="26"/>
      <c r="X58" s="26"/>
      <c r="Y58" s="26"/>
      <c r="Z58" s="26">
        <v>80</v>
      </c>
      <c r="AA58"/>
      <c r="AB58"/>
      <c r="AC58"/>
    </row>
    <row r="59" spans="1:29" s="24" customFormat="1">
      <c r="A59" s="26"/>
      <c r="B59" s="26" t="str">
        <f t="shared" si="14"/>
        <v>Blair MacKenzie</v>
      </c>
      <c r="C59" s="26">
        <f t="shared" si="8"/>
        <v>1</v>
      </c>
      <c r="D59" s="22">
        <f t="shared" si="9"/>
        <v>105</v>
      </c>
      <c r="E59" s="22">
        <f t="shared" si="10"/>
        <v>0</v>
      </c>
      <c r="F59" s="22">
        <f t="shared" si="11"/>
        <v>0</v>
      </c>
      <c r="G59" s="22">
        <f t="shared" si="12"/>
        <v>0</v>
      </c>
      <c r="H59" s="30">
        <f t="shared" si="13"/>
        <v>105</v>
      </c>
      <c r="I59" s="27" t="s">
        <v>272</v>
      </c>
      <c r="J59" s="26"/>
      <c r="K59" s="26"/>
      <c r="L59" s="26"/>
      <c r="M59" s="26"/>
      <c r="N59" s="26">
        <v>105</v>
      </c>
      <c r="O59" s="26"/>
      <c r="P59" s="26"/>
      <c r="Q59" s="26"/>
      <c r="R59" s="26"/>
      <c r="S59" s="26"/>
      <c r="T59" s="26"/>
      <c r="U59" s="26"/>
      <c r="V59" s="26"/>
      <c r="W59" s="26"/>
      <c r="X59" s="26"/>
      <c r="Y59" s="26"/>
      <c r="Z59" s="26">
        <v>105</v>
      </c>
      <c r="AA59"/>
      <c r="AB59"/>
      <c r="AC59"/>
    </row>
    <row r="60" spans="1:29" s="24" customFormat="1">
      <c r="A60" s="26"/>
      <c r="B60" s="26" t="str">
        <f t="shared" si="14"/>
        <v>Barry Masson</v>
      </c>
      <c r="C60" s="26">
        <f t="shared" si="8"/>
        <v>1</v>
      </c>
      <c r="D60" s="22">
        <f t="shared" si="9"/>
        <v>120</v>
      </c>
      <c r="E60" s="22">
        <f t="shared" si="10"/>
        <v>0</v>
      </c>
      <c r="F60" s="22">
        <f t="shared" si="11"/>
        <v>0</v>
      </c>
      <c r="G60" s="22">
        <f t="shared" si="12"/>
        <v>0</v>
      </c>
      <c r="H60" s="30">
        <f t="shared" si="13"/>
        <v>120</v>
      </c>
      <c r="I60" s="27" t="s">
        <v>273</v>
      </c>
      <c r="J60" s="26"/>
      <c r="K60" s="26"/>
      <c r="L60" s="26"/>
      <c r="M60" s="26"/>
      <c r="N60" s="26">
        <v>120</v>
      </c>
      <c r="O60" s="26"/>
      <c r="P60" s="26"/>
      <c r="Q60" s="26"/>
      <c r="R60" s="26"/>
      <c r="S60" s="26"/>
      <c r="T60" s="26"/>
      <c r="U60" s="26"/>
      <c r="V60" s="26"/>
      <c r="W60" s="26"/>
      <c r="X60" s="26"/>
      <c r="Y60" s="26"/>
      <c r="Z60" s="26">
        <v>120</v>
      </c>
      <c r="AA60"/>
      <c r="AB60"/>
      <c r="AC60"/>
    </row>
    <row r="61" spans="1:29" s="24" customFormat="1">
      <c r="A61" s="26"/>
      <c r="B61" s="26" t="str">
        <f t="shared" si="14"/>
        <v>David Niven</v>
      </c>
      <c r="C61" s="26">
        <f t="shared" si="8"/>
        <v>1</v>
      </c>
      <c r="D61" s="22">
        <f t="shared" si="9"/>
        <v>35</v>
      </c>
      <c r="E61" s="22">
        <f t="shared" si="10"/>
        <v>0</v>
      </c>
      <c r="F61" s="22">
        <f t="shared" si="11"/>
        <v>0</v>
      </c>
      <c r="G61" s="22">
        <f t="shared" si="12"/>
        <v>0</v>
      </c>
      <c r="H61" s="30">
        <f t="shared" si="13"/>
        <v>35</v>
      </c>
      <c r="I61" s="27" t="s">
        <v>274</v>
      </c>
      <c r="J61" s="26"/>
      <c r="K61" s="26"/>
      <c r="L61" s="26"/>
      <c r="M61" s="26"/>
      <c r="N61" s="26">
        <v>35</v>
      </c>
      <c r="O61" s="26"/>
      <c r="P61" s="26"/>
      <c r="Q61" s="26"/>
      <c r="R61" s="26"/>
      <c r="S61" s="26"/>
      <c r="T61" s="26"/>
      <c r="U61" s="26"/>
      <c r="V61" s="26"/>
      <c r="W61" s="26"/>
      <c r="X61" s="26"/>
      <c r="Y61" s="26"/>
      <c r="Z61" s="26">
        <v>35</v>
      </c>
      <c r="AA61"/>
      <c r="AB61"/>
      <c r="AC61"/>
    </row>
    <row r="62" spans="1:29" s="24" customFormat="1">
      <c r="A62" s="26"/>
      <c r="B62" s="26" t="str">
        <f t="shared" si="14"/>
        <v>Keith Simpson</v>
      </c>
      <c r="C62" s="26">
        <f t="shared" si="8"/>
        <v>1</v>
      </c>
      <c r="D62" s="22">
        <f t="shared" si="9"/>
        <v>360</v>
      </c>
      <c r="E62" s="22">
        <f t="shared" si="10"/>
        <v>0</v>
      </c>
      <c r="F62" s="22">
        <f t="shared" si="11"/>
        <v>0</v>
      </c>
      <c r="G62" s="22">
        <f t="shared" si="12"/>
        <v>0</v>
      </c>
      <c r="H62" s="30">
        <f t="shared" si="13"/>
        <v>360</v>
      </c>
      <c r="I62" s="27" t="s">
        <v>275</v>
      </c>
      <c r="J62" s="26"/>
      <c r="K62" s="26"/>
      <c r="L62" s="26"/>
      <c r="M62" s="26"/>
      <c r="N62" s="26">
        <v>360</v>
      </c>
      <c r="O62" s="26"/>
      <c r="P62" s="26"/>
      <c r="Q62" s="26"/>
      <c r="R62" s="26"/>
      <c r="S62" s="26"/>
      <c r="T62" s="26"/>
      <c r="U62" s="26"/>
      <c r="V62" s="26"/>
      <c r="W62" s="26"/>
      <c r="X62" s="26"/>
      <c r="Y62" s="26"/>
      <c r="Z62" s="26">
        <v>360</v>
      </c>
      <c r="AA62"/>
      <c r="AB62"/>
      <c r="AC62"/>
    </row>
    <row r="63" spans="1:29" s="24" customFormat="1" hidden="1">
      <c r="A63" s="26"/>
      <c r="B63" s="26" t="str">
        <f t="shared" si="14"/>
        <v>(blank)</v>
      </c>
      <c r="C63" s="26">
        <f t="shared" si="8"/>
        <v>16</v>
      </c>
      <c r="D63" s="22">
        <f t="shared" si="9"/>
        <v>0</v>
      </c>
      <c r="E63" s="22">
        <f t="shared" si="10"/>
        <v>0</v>
      </c>
      <c r="F63" s="22">
        <f t="shared" si="11"/>
        <v>0</v>
      </c>
      <c r="G63" s="22">
        <f t="shared" si="12"/>
        <v>0</v>
      </c>
      <c r="H63" s="30">
        <f t="shared" si="13"/>
        <v>0</v>
      </c>
      <c r="I63" s="27" t="s">
        <v>76</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c r="AB63"/>
      <c r="AC63"/>
    </row>
    <row r="64" spans="1:29" s="24" customFormat="1" hidden="1">
      <c r="A64" s="26"/>
      <c r="B64" s="26">
        <f t="shared" si="14"/>
        <v>0</v>
      </c>
      <c r="C64" s="26">
        <f t="shared" si="8"/>
        <v>0</v>
      </c>
      <c r="D64" s="22">
        <f t="shared" si="9"/>
        <v>0</v>
      </c>
      <c r="E64" s="22">
        <f t="shared" si="10"/>
        <v>0</v>
      </c>
      <c r="F64" s="22">
        <f t="shared" si="11"/>
        <v>0</v>
      </c>
      <c r="G64" s="22">
        <f t="shared" si="12"/>
        <v>0</v>
      </c>
      <c r="H64" s="30">
        <f t="shared" si="13"/>
        <v>0</v>
      </c>
      <c r="I64"/>
      <c r="J64"/>
      <c r="K64"/>
      <c r="L64"/>
      <c r="M64"/>
      <c r="N64"/>
      <c r="O64"/>
      <c r="P64"/>
      <c r="Q64"/>
      <c r="R64"/>
      <c r="S64"/>
      <c r="T64"/>
      <c r="U64"/>
      <c r="V64"/>
      <c r="W64"/>
      <c r="X64"/>
      <c r="Y64"/>
      <c r="Z64"/>
      <c r="AA64"/>
      <c r="AB64"/>
      <c r="AC64"/>
    </row>
    <row r="65" spans="1:29" s="24" customFormat="1" hidden="1">
      <c r="A65" s="26"/>
      <c r="B65" s="26">
        <f t="shared" si="14"/>
        <v>0</v>
      </c>
      <c r="C65" s="26">
        <f t="shared" si="8"/>
        <v>0</v>
      </c>
      <c r="D65" s="22">
        <f t="shared" si="9"/>
        <v>0</v>
      </c>
      <c r="E65" s="22">
        <f t="shared" si="10"/>
        <v>0</v>
      </c>
      <c r="F65" s="22">
        <f t="shared" si="11"/>
        <v>0</v>
      </c>
      <c r="G65" s="22">
        <f t="shared" si="12"/>
        <v>0</v>
      </c>
      <c r="H65" s="30">
        <f t="shared" si="13"/>
        <v>0</v>
      </c>
      <c r="I65"/>
      <c r="J65"/>
      <c r="K65"/>
      <c r="L65"/>
      <c r="M65"/>
      <c r="N65"/>
      <c r="O65"/>
      <c r="P65"/>
      <c r="Q65"/>
      <c r="R65"/>
      <c r="S65"/>
      <c r="T65"/>
      <c r="U65"/>
      <c r="V65"/>
      <c r="W65"/>
      <c r="X65"/>
      <c r="Y65"/>
      <c r="Z65"/>
      <c r="AA65"/>
      <c r="AB65"/>
      <c r="AC65"/>
    </row>
    <row r="66" spans="1:29" s="24" customFormat="1" hidden="1">
      <c r="A66" s="26"/>
      <c r="B66" s="26">
        <f t="shared" si="14"/>
        <v>0</v>
      </c>
      <c r="C66" s="26">
        <f t="shared" si="8"/>
        <v>0</v>
      </c>
      <c r="D66" s="22">
        <f t="shared" si="9"/>
        <v>0</v>
      </c>
      <c r="E66" s="22">
        <f t="shared" si="10"/>
        <v>0</v>
      </c>
      <c r="F66" s="22">
        <f t="shared" si="11"/>
        <v>0</v>
      </c>
      <c r="G66" s="22">
        <f t="shared" si="12"/>
        <v>0</v>
      </c>
      <c r="H66" s="30">
        <f t="shared" si="13"/>
        <v>0</v>
      </c>
      <c r="I66"/>
      <c r="J66"/>
      <c r="K66"/>
      <c r="L66"/>
      <c r="M66"/>
      <c r="N66"/>
      <c r="O66"/>
      <c r="P66"/>
      <c r="Q66"/>
      <c r="R66"/>
      <c r="S66"/>
      <c r="T66"/>
      <c r="U66"/>
      <c r="V66"/>
      <c r="W66"/>
      <c r="X66"/>
      <c r="Y66"/>
      <c r="Z66"/>
      <c r="AA66"/>
      <c r="AB66"/>
      <c r="AC66"/>
    </row>
    <row r="67" spans="1:29" s="24" customFormat="1" hidden="1">
      <c r="A67" s="26"/>
      <c r="B67" s="26">
        <f t="shared" si="14"/>
        <v>0</v>
      </c>
      <c r="C67" s="26">
        <f t="shared" si="8"/>
        <v>0</v>
      </c>
      <c r="D67" s="22">
        <f t="shared" si="9"/>
        <v>0</v>
      </c>
      <c r="E67" s="22">
        <f t="shared" si="10"/>
        <v>0</v>
      </c>
      <c r="F67" s="22">
        <f t="shared" si="11"/>
        <v>0</v>
      </c>
      <c r="G67" s="22">
        <f t="shared" si="12"/>
        <v>0</v>
      </c>
      <c r="H67" s="30">
        <f t="shared" si="13"/>
        <v>0</v>
      </c>
      <c r="I67"/>
      <c r="J67"/>
      <c r="K67"/>
      <c r="L67"/>
      <c r="M67"/>
      <c r="N67"/>
      <c r="O67"/>
      <c r="P67"/>
      <c r="Q67"/>
      <c r="R67"/>
      <c r="S67"/>
      <c r="T67"/>
      <c r="U67"/>
      <c r="V67"/>
      <c r="W67"/>
      <c r="X67"/>
      <c r="Y67"/>
      <c r="Z67"/>
      <c r="AA67"/>
      <c r="AB67"/>
      <c r="AC67"/>
    </row>
    <row r="68" spans="1:29" s="24" customFormat="1" hidden="1">
      <c r="A68" s="26"/>
      <c r="B68" s="26">
        <f t="shared" si="14"/>
        <v>0</v>
      </c>
      <c r="C68" s="26">
        <f t="shared" si="8"/>
        <v>0</v>
      </c>
      <c r="D68" s="22">
        <f t="shared" si="9"/>
        <v>0</v>
      </c>
      <c r="E68" s="22">
        <f t="shared" si="10"/>
        <v>0</v>
      </c>
      <c r="F68" s="22">
        <f t="shared" si="11"/>
        <v>0</v>
      </c>
      <c r="G68" s="22">
        <f t="shared" si="12"/>
        <v>0</v>
      </c>
      <c r="H68" s="30">
        <f t="shared" si="13"/>
        <v>0</v>
      </c>
      <c r="I68"/>
      <c r="J68"/>
      <c r="K68"/>
      <c r="L68"/>
      <c r="M68"/>
      <c r="N68"/>
      <c r="O68"/>
      <c r="P68"/>
      <c r="Q68"/>
      <c r="R68"/>
      <c r="S68"/>
      <c r="T68"/>
      <c r="U68"/>
      <c r="V68"/>
      <c r="W68"/>
      <c r="X68"/>
      <c r="Y68"/>
      <c r="Z68"/>
      <c r="AA68"/>
      <c r="AB68"/>
      <c r="AC68"/>
    </row>
    <row r="69" spans="1:29" s="24" customFormat="1" hidden="1">
      <c r="A69" s="26"/>
      <c r="B69" s="26">
        <f t="shared" si="14"/>
        <v>0</v>
      </c>
      <c r="C69" s="26">
        <f t="shared" si="8"/>
        <v>0</v>
      </c>
      <c r="D69" s="22">
        <f t="shared" si="9"/>
        <v>0</v>
      </c>
      <c r="E69" s="22">
        <f t="shared" si="10"/>
        <v>0</v>
      </c>
      <c r="F69" s="22">
        <f t="shared" si="11"/>
        <v>0</v>
      </c>
      <c r="G69" s="22">
        <f t="shared" si="12"/>
        <v>0</v>
      </c>
      <c r="H69" s="30">
        <f t="shared" si="13"/>
        <v>0</v>
      </c>
      <c r="I69"/>
      <c r="J69"/>
      <c r="K69"/>
      <c r="L69"/>
      <c r="M69"/>
      <c r="N69"/>
      <c r="O69"/>
      <c r="P69"/>
      <c r="Q69"/>
      <c r="R69"/>
      <c r="S69"/>
      <c r="T69"/>
      <c r="U69"/>
      <c r="V69"/>
      <c r="W69"/>
      <c r="X69"/>
      <c r="Y69"/>
      <c r="Z69"/>
      <c r="AA69"/>
      <c r="AB69"/>
      <c r="AC69"/>
    </row>
    <row r="70" spans="1:29" s="24" customFormat="1" hidden="1">
      <c r="A70" s="26"/>
      <c r="B70" s="26">
        <f t="shared" si="14"/>
        <v>0</v>
      </c>
      <c r="C70" s="26">
        <f t="shared" si="8"/>
        <v>0</v>
      </c>
      <c r="D70" s="22">
        <f t="shared" si="9"/>
        <v>0</v>
      </c>
      <c r="E70" s="22">
        <f t="shared" si="10"/>
        <v>0</v>
      </c>
      <c r="F70" s="22">
        <f t="shared" si="11"/>
        <v>0</v>
      </c>
      <c r="G70" s="22">
        <f t="shared" si="12"/>
        <v>0</v>
      </c>
      <c r="H70" s="30">
        <f t="shared" si="13"/>
        <v>0</v>
      </c>
      <c r="I70"/>
      <c r="J70"/>
      <c r="K70"/>
      <c r="L70"/>
      <c r="M70"/>
      <c r="N70"/>
      <c r="O70"/>
      <c r="P70"/>
      <c r="Q70"/>
      <c r="R70"/>
      <c r="S70"/>
      <c r="T70"/>
      <c r="U70"/>
      <c r="V70"/>
      <c r="W70"/>
      <c r="X70"/>
      <c r="Y70"/>
      <c r="Z70"/>
      <c r="AA70"/>
      <c r="AB70"/>
      <c r="AC70"/>
    </row>
    <row r="71" spans="1:29" s="24" customFormat="1" hidden="1">
      <c r="A71" s="26"/>
      <c r="B71" s="26">
        <f t="shared" si="14"/>
        <v>0</v>
      </c>
      <c r="C71" s="26">
        <f t="shared" si="8"/>
        <v>0</v>
      </c>
      <c r="D71" s="22">
        <f t="shared" si="9"/>
        <v>0</v>
      </c>
      <c r="E71" s="22">
        <f t="shared" si="10"/>
        <v>0</v>
      </c>
      <c r="F71" s="22">
        <f t="shared" si="11"/>
        <v>0</v>
      </c>
      <c r="G71" s="22">
        <f t="shared" si="12"/>
        <v>0</v>
      </c>
      <c r="H71" s="30">
        <f t="shared" si="13"/>
        <v>0</v>
      </c>
    </row>
    <row r="72" spans="1:29" s="24" customFormat="1" hidden="1">
      <c r="A72" s="26"/>
      <c r="B72" s="26">
        <f t="shared" si="14"/>
        <v>0</v>
      </c>
      <c r="C72" s="26">
        <f t="shared" si="8"/>
        <v>0</v>
      </c>
      <c r="D72" s="22">
        <f t="shared" si="9"/>
        <v>0</v>
      </c>
      <c r="E72" s="22">
        <f t="shared" si="10"/>
        <v>0</v>
      </c>
      <c r="F72" s="22">
        <f t="shared" si="11"/>
        <v>0</v>
      </c>
      <c r="G72" s="22">
        <f t="shared" si="12"/>
        <v>0</v>
      </c>
      <c r="H72" s="30">
        <f t="shared" si="13"/>
        <v>0</v>
      </c>
    </row>
    <row r="73" spans="1:29" s="24" customFormat="1" hidden="1">
      <c r="A73" s="26"/>
      <c r="B73" s="26">
        <f t="shared" si="14"/>
        <v>0</v>
      </c>
      <c r="C73" s="26">
        <f t="shared" si="8"/>
        <v>0</v>
      </c>
      <c r="D73" s="22">
        <f t="shared" si="9"/>
        <v>0</v>
      </c>
      <c r="E73" s="22">
        <f t="shared" si="10"/>
        <v>0</v>
      </c>
      <c r="F73" s="22">
        <f t="shared" si="11"/>
        <v>0</v>
      </c>
      <c r="G73" s="22">
        <f t="shared" si="12"/>
        <v>0</v>
      </c>
      <c r="H73" s="30">
        <f t="shared" si="13"/>
        <v>0</v>
      </c>
    </row>
    <row r="74" spans="1:29" s="24" customFormat="1" hidden="1">
      <c r="A74" s="26"/>
      <c r="B74" s="26">
        <f t="shared" si="14"/>
        <v>0</v>
      </c>
      <c r="C74" s="26">
        <f t="shared" si="8"/>
        <v>0</v>
      </c>
      <c r="D74" s="22">
        <f t="shared" si="9"/>
        <v>0</v>
      </c>
      <c r="E74" s="22">
        <f t="shared" si="10"/>
        <v>0</v>
      </c>
      <c r="F74" s="22">
        <f t="shared" si="11"/>
        <v>0</v>
      </c>
      <c r="G74" s="22">
        <f t="shared" si="12"/>
        <v>0</v>
      </c>
      <c r="H74" s="30">
        <f t="shared" si="13"/>
        <v>0</v>
      </c>
    </row>
    <row r="75" spans="1:29" s="24" customFormat="1" hidden="1">
      <c r="A75" s="26"/>
      <c r="B75" s="26">
        <f t="shared" si="14"/>
        <v>0</v>
      </c>
      <c r="C75" s="26">
        <f t="shared" si="8"/>
        <v>0</v>
      </c>
      <c r="D75" s="22">
        <f t="shared" si="9"/>
        <v>0</v>
      </c>
      <c r="E75" s="22">
        <f t="shared" si="10"/>
        <v>0</v>
      </c>
      <c r="F75" s="22">
        <f t="shared" si="11"/>
        <v>0</v>
      </c>
      <c r="G75" s="22">
        <f t="shared" si="12"/>
        <v>0</v>
      </c>
      <c r="H75" s="30">
        <f t="shared" si="13"/>
        <v>0</v>
      </c>
    </row>
    <row r="76" spans="1:29" s="24" customFormat="1" hidden="1">
      <c r="A76" s="26"/>
      <c r="B76" s="26">
        <f t="shared" si="14"/>
        <v>0</v>
      </c>
      <c r="C76" s="26">
        <f t="shared" si="8"/>
        <v>0</v>
      </c>
      <c r="D76" s="22">
        <f t="shared" si="9"/>
        <v>0</v>
      </c>
      <c r="E76" s="22">
        <f t="shared" si="10"/>
        <v>0</v>
      </c>
      <c r="F76" s="22">
        <f t="shared" si="11"/>
        <v>0</v>
      </c>
      <c r="G76" s="22">
        <f t="shared" si="12"/>
        <v>0</v>
      </c>
      <c r="H76" s="30">
        <f t="shared" si="13"/>
        <v>0</v>
      </c>
    </row>
    <row r="77" spans="1:29" s="24" customFormat="1" hidden="1">
      <c r="A77" s="26"/>
      <c r="B77" s="26">
        <f t="shared" si="14"/>
        <v>0</v>
      </c>
      <c r="C77" s="26">
        <f t="shared" si="8"/>
        <v>0</v>
      </c>
      <c r="D77" s="22">
        <f t="shared" si="9"/>
        <v>0</v>
      </c>
      <c r="E77" s="22">
        <f t="shared" si="10"/>
        <v>0</v>
      </c>
      <c r="F77" s="22">
        <f t="shared" si="11"/>
        <v>0</v>
      </c>
      <c r="G77" s="22">
        <f t="shared" si="12"/>
        <v>0</v>
      </c>
      <c r="H77" s="30">
        <f t="shared" si="13"/>
        <v>0</v>
      </c>
    </row>
    <row r="78" spans="1:29" s="24" customFormat="1" hidden="1">
      <c r="A78" s="26"/>
      <c r="B78" s="26">
        <f t="shared" si="14"/>
        <v>0</v>
      </c>
      <c r="C78" s="26">
        <f t="shared" si="8"/>
        <v>0</v>
      </c>
      <c r="D78" s="22">
        <f t="shared" si="9"/>
        <v>0</v>
      </c>
      <c r="E78" s="22">
        <f t="shared" si="10"/>
        <v>0</v>
      </c>
      <c r="F78" s="22">
        <f t="shared" si="11"/>
        <v>0</v>
      </c>
      <c r="G78" s="22">
        <f t="shared" si="12"/>
        <v>0</v>
      </c>
      <c r="H78" s="30">
        <f t="shared" si="13"/>
        <v>0</v>
      </c>
    </row>
    <row r="79" spans="1:29" s="24" customFormat="1" hidden="1">
      <c r="A79" s="26"/>
      <c r="B79" s="26">
        <f t="shared" si="14"/>
        <v>0</v>
      </c>
      <c r="C79" s="26">
        <f t="shared" si="8"/>
        <v>0</v>
      </c>
      <c r="D79" s="22">
        <f t="shared" si="9"/>
        <v>0</v>
      </c>
      <c r="E79" s="22">
        <f t="shared" si="10"/>
        <v>0</v>
      </c>
      <c r="F79" s="22">
        <f t="shared" si="11"/>
        <v>0</v>
      </c>
      <c r="G79" s="22">
        <f t="shared" si="12"/>
        <v>0</v>
      </c>
      <c r="H79" s="30">
        <f t="shared" si="13"/>
        <v>0</v>
      </c>
    </row>
    <row r="80" spans="1:29" s="24" customFormat="1" hidden="1">
      <c r="A80" s="26"/>
      <c r="B80" s="26">
        <f t="shared" si="14"/>
        <v>0</v>
      </c>
      <c r="C80" s="26">
        <f t="shared" si="8"/>
        <v>0</v>
      </c>
      <c r="D80" s="22">
        <f t="shared" si="9"/>
        <v>0</v>
      </c>
      <c r="E80" s="22">
        <f t="shared" si="10"/>
        <v>0</v>
      </c>
      <c r="F80" s="22">
        <f t="shared" si="11"/>
        <v>0</v>
      </c>
      <c r="G80" s="22">
        <f t="shared" si="12"/>
        <v>0</v>
      </c>
      <c r="H80" s="30">
        <f t="shared" si="13"/>
        <v>0</v>
      </c>
    </row>
    <row r="81" spans="1:29" s="24" customFormat="1" hidden="1">
      <c r="A81" s="26"/>
      <c r="B81" s="26">
        <f t="shared" si="14"/>
        <v>0</v>
      </c>
      <c r="C81" s="26">
        <f t="shared" si="8"/>
        <v>0</v>
      </c>
      <c r="D81" s="22">
        <f t="shared" si="9"/>
        <v>0</v>
      </c>
      <c r="E81" s="22">
        <f t="shared" si="10"/>
        <v>0</v>
      </c>
      <c r="F81" s="22">
        <f t="shared" si="11"/>
        <v>0</v>
      </c>
      <c r="G81" s="22">
        <f t="shared" si="12"/>
        <v>0</v>
      </c>
      <c r="H81" s="30">
        <f t="shared" si="13"/>
        <v>0</v>
      </c>
    </row>
    <row r="82" spans="1:29" s="24" customFormat="1" hidden="1">
      <c r="A82" s="26"/>
      <c r="B82" s="26">
        <f t="shared" si="14"/>
        <v>0</v>
      </c>
      <c r="C82" s="26">
        <f t="shared" si="8"/>
        <v>0</v>
      </c>
      <c r="D82" s="22">
        <f t="shared" si="9"/>
        <v>0</v>
      </c>
      <c r="E82" s="22">
        <f t="shared" si="10"/>
        <v>0</v>
      </c>
      <c r="F82" s="22">
        <f t="shared" si="11"/>
        <v>0</v>
      </c>
      <c r="G82" s="22">
        <f t="shared" si="12"/>
        <v>0</v>
      </c>
      <c r="H82" s="30">
        <f t="shared" si="13"/>
        <v>0</v>
      </c>
    </row>
    <row r="83" spans="1:29" s="24" customFormat="1" hidden="1">
      <c r="A83" s="26"/>
      <c r="B83" s="26">
        <f t="shared" si="14"/>
        <v>0</v>
      </c>
      <c r="C83" s="26">
        <f t="shared" si="8"/>
        <v>0</v>
      </c>
      <c r="D83" s="22">
        <f t="shared" si="9"/>
        <v>0</v>
      </c>
      <c r="E83" s="22">
        <f t="shared" si="10"/>
        <v>0</v>
      </c>
      <c r="F83" s="22">
        <f t="shared" si="11"/>
        <v>0</v>
      </c>
      <c r="G83" s="22">
        <f t="shared" si="12"/>
        <v>0</v>
      </c>
      <c r="H83" s="30">
        <f t="shared" si="13"/>
        <v>0</v>
      </c>
    </row>
    <row r="84" spans="1:29" s="24" customFormat="1" hidden="1">
      <c r="A84" s="26"/>
      <c r="B84" s="26">
        <f t="shared" si="14"/>
        <v>0</v>
      </c>
      <c r="C84" s="26">
        <f t="shared" si="8"/>
        <v>0</v>
      </c>
      <c r="D84" s="22">
        <f t="shared" si="9"/>
        <v>0</v>
      </c>
      <c r="E84" s="22">
        <f t="shared" si="10"/>
        <v>0</v>
      </c>
      <c r="F84" s="22">
        <f t="shared" si="11"/>
        <v>0</v>
      </c>
      <c r="G84" s="22">
        <f t="shared" si="12"/>
        <v>0</v>
      </c>
      <c r="H84" s="30">
        <f t="shared" si="13"/>
        <v>0</v>
      </c>
    </row>
    <row r="85" spans="1:29" s="24" customFormat="1" hidden="1">
      <c r="A85" s="26"/>
      <c r="B85" s="26">
        <f t="shared" si="14"/>
        <v>0</v>
      </c>
      <c r="C85" s="26">
        <f t="shared" si="8"/>
        <v>0</v>
      </c>
      <c r="D85" s="22">
        <f t="shared" si="9"/>
        <v>0</v>
      </c>
      <c r="E85" s="22">
        <f t="shared" si="10"/>
        <v>0</v>
      </c>
      <c r="F85" s="22">
        <f t="shared" si="11"/>
        <v>0</v>
      </c>
      <c r="G85" s="22">
        <f t="shared" si="12"/>
        <v>0</v>
      </c>
      <c r="H85" s="30">
        <f t="shared" si="13"/>
        <v>0</v>
      </c>
    </row>
    <row r="86" spans="1:29" s="24" customFormat="1" hidden="1">
      <c r="A86" s="26"/>
      <c r="B86" s="26">
        <f t="shared" si="14"/>
        <v>0</v>
      </c>
      <c r="C86" s="26">
        <f t="shared" si="8"/>
        <v>0</v>
      </c>
      <c r="D86" s="22">
        <f t="shared" si="9"/>
        <v>0</v>
      </c>
      <c r="E86" s="22">
        <f t="shared" si="10"/>
        <v>0</v>
      </c>
      <c r="F86" s="22">
        <f t="shared" si="11"/>
        <v>0</v>
      </c>
      <c r="G86" s="22">
        <f t="shared" si="12"/>
        <v>0</v>
      </c>
      <c r="H86" s="30">
        <f t="shared" si="13"/>
        <v>0</v>
      </c>
    </row>
    <row r="87" spans="1:29" s="24" customFormat="1" hidden="1">
      <c r="A87" s="26"/>
      <c r="B87" s="26">
        <f t="shared" si="14"/>
        <v>0</v>
      </c>
      <c r="C87" s="26">
        <f t="shared" si="8"/>
        <v>0</v>
      </c>
      <c r="D87" s="22">
        <f t="shared" si="9"/>
        <v>0</v>
      </c>
      <c r="E87" s="22">
        <f t="shared" si="10"/>
        <v>0</v>
      </c>
      <c r="F87" s="22">
        <f t="shared" si="11"/>
        <v>0</v>
      </c>
      <c r="G87" s="22">
        <f t="shared" si="12"/>
        <v>0</v>
      </c>
      <c r="H87" s="30">
        <f t="shared" si="13"/>
        <v>0</v>
      </c>
    </row>
    <row r="88" spans="1:29" s="24" customFormat="1" hidden="1">
      <c r="A88" s="26"/>
      <c r="B88" s="26">
        <f t="shared" si="14"/>
        <v>0</v>
      </c>
      <c r="C88" s="26">
        <f t="shared" si="8"/>
        <v>0</v>
      </c>
      <c r="D88" s="22">
        <f t="shared" si="9"/>
        <v>0</v>
      </c>
      <c r="E88" s="22">
        <f t="shared" si="10"/>
        <v>0</v>
      </c>
      <c r="F88" s="22">
        <f t="shared" si="11"/>
        <v>0</v>
      </c>
      <c r="G88" s="22">
        <f t="shared" si="12"/>
        <v>0</v>
      </c>
      <c r="H88" s="30">
        <f t="shared" si="13"/>
        <v>0</v>
      </c>
    </row>
    <row r="89" spans="1:29" s="24" customFormat="1" hidden="1">
      <c r="A89" s="26"/>
      <c r="B89" s="26">
        <f t="shared" si="14"/>
        <v>0</v>
      </c>
      <c r="C89" s="26">
        <f t="shared" si="8"/>
        <v>0</v>
      </c>
      <c r="D89" s="22">
        <f t="shared" si="9"/>
        <v>0</v>
      </c>
      <c r="E89" s="22">
        <f t="shared" si="10"/>
        <v>0</v>
      </c>
      <c r="F89" s="22">
        <f t="shared" si="11"/>
        <v>0</v>
      </c>
      <c r="G89" s="22">
        <f t="shared" si="12"/>
        <v>0</v>
      </c>
      <c r="H89" s="30">
        <f t="shared" si="13"/>
        <v>0</v>
      </c>
    </row>
    <row r="90" spans="1:29" s="24" customFormat="1" hidden="1">
      <c r="A90" s="26"/>
      <c r="B90" s="26">
        <f t="shared" si="14"/>
        <v>0</v>
      </c>
      <c r="C90" s="26">
        <f t="shared" si="8"/>
        <v>0</v>
      </c>
      <c r="D90" s="22">
        <f t="shared" si="9"/>
        <v>0</v>
      </c>
      <c r="E90" s="22">
        <f t="shared" si="10"/>
        <v>0</v>
      </c>
      <c r="F90" s="22">
        <f t="shared" si="11"/>
        <v>0</v>
      </c>
      <c r="G90" s="22">
        <f t="shared" si="12"/>
        <v>0</v>
      </c>
      <c r="H90" s="30">
        <f t="shared" si="13"/>
        <v>0</v>
      </c>
    </row>
    <row r="91" spans="1:29" s="24" customFormat="1" hidden="1">
      <c r="A91" s="26"/>
      <c r="B91" s="26">
        <f t="shared" si="14"/>
        <v>0</v>
      </c>
      <c r="C91" s="26">
        <f t="shared" si="8"/>
        <v>0</v>
      </c>
      <c r="D91" s="22">
        <f t="shared" si="9"/>
        <v>0</v>
      </c>
      <c r="E91" s="22">
        <f t="shared" si="10"/>
        <v>0</v>
      </c>
      <c r="F91" s="22">
        <f t="shared" si="11"/>
        <v>0</v>
      </c>
      <c r="G91" s="22">
        <f t="shared" si="12"/>
        <v>0</v>
      </c>
      <c r="H91" s="30">
        <f t="shared" si="13"/>
        <v>0</v>
      </c>
    </row>
    <row r="93" spans="1:29" s="24" customFormat="1">
      <c r="I93" s="23" t="s">
        <v>25</v>
      </c>
      <c r="J93" s="31" t="s">
        <v>159</v>
      </c>
    </row>
    <row r="94" spans="1:29" s="24" customFormat="1"/>
    <row r="95" spans="1:29" s="24" customFormat="1">
      <c r="I95" s="21" t="s">
        <v>77</v>
      </c>
      <c r="J95" s="21" t="s">
        <v>26</v>
      </c>
      <c r="K95" s="19"/>
      <c r="L95" s="19"/>
      <c r="M95" s="19"/>
      <c r="N95" s="19"/>
      <c r="O95" s="19"/>
      <c r="P95" s="19"/>
      <c r="Q95" s="19"/>
      <c r="R95" s="19"/>
      <c r="S95" s="19"/>
      <c r="T95" s="19"/>
      <c r="U95" s="19"/>
      <c r="V95" s="19"/>
      <c r="W95" s="19"/>
      <c r="X95" s="19"/>
      <c r="Y95" s="19"/>
      <c r="Z95" s="20"/>
      <c r="AA95"/>
      <c r="AB95"/>
      <c r="AC95"/>
    </row>
    <row r="96" spans="1:29" s="24" customFormat="1">
      <c r="A96" s="25" t="s">
        <v>78</v>
      </c>
      <c r="B96" s="25" t="s">
        <v>79</v>
      </c>
      <c r="C96" s="25" t="s">
        <v>80</v>
      </c>
      <c r="D96" s="25" t="s">
        <v>81</v>
      </c>
      <c r="E96" s="25" t="s">
        <v>82</v>
      </c>
      <c r="F96" s="25" t="s">
        <v>83</v>
      </c>
      <c r="G96" s="25" t="s">
        <v>84</v>
      </c>
      <c r="H96" s="29" t="s">
        <v>52</v>
      </c>
      <c r="I96" s="37" t="s">
        <v>24</v>
      </c>
      <c r="J96" s="27" t="s">
        <v>67</v>
      </c>
      <c r="K96" s="27" t="s">
        <v>62</v>
      </c>
      <c r="L96" s="27" t="s">
        <v>60</v>
      </c>
      <c r="M96" s="27" t="s">
        <v>68</v>
      </c>
      <c r="N96" s="27" t="s">
        <v>63</v>
      </c>
      <c r="O96" s="27" t="s">
        <v>65</v>
      </c>
      <c r="P96" s="27" t="s">
        <v>64</v>
      </c>
      <c r="Q96" s="27" t="s">
        <v>61</v>
      </c>
      <c r="R96" s="27" t="s">
        <v>69</v>
      </c>
      <c r="S96" s="27" t="s">
        <v>153</v>
      </c>
      <c r="T96" s="27" t="s">
        <v>154</v>
      </c>
      <c r="U96" s="27" t="s">
        <v>155</v>
      </c>
      <c r="V96" s="27" t="s">
        <v>156</v>
      </c>
      <c r="W96" s="27" t="s">
        <v>157</v>
      </c>
      <c r="X96" s="27" t="s">
        <v>158</v>
      </c>
      <c r="Y96" s="27" t="s">
        <v>176</v>
      </c>
      <c r="Z96" s="27" t="s">
        <v>75</v>
      </c>
      <c r="AA96"/>
      <c r="AB96"/>
      <c r="AC96"/>
    </row>
    <row r="97" spans="1:29" s="24" customFormat="1">
      <c r="A97" s="26"/>
      <c r="B97" s="26" t="str">
        <f>I97</f>
        <v>Neil Frankland</v>
      </c>
      <c r="C97" s="26">
        <f>COUNT(J97:Y97)</f>
        <v>1</v>
      </c>
      <c r="D97" s="22">
        <f>IF(C97&gt;0,LARGE(J97:Y97,1),0)</f>
        <v>465</v>
      </c>
      <c r="E97" s="22">
        <f>IF(C97&gt;1,LARGE(J97:Y97,2),0)</f>
        <v>0</v>
      </c>
      <c r="F97" s="22">
        <f>IF(C97&gt;2,LARGE(J97:Y97,3),0)</f>
        <v>0</v>
      </c>
      <c r="G97" s="22">
        <f>IF(C97&gt;3,LARGE(J97:Y97,4),0)</f>
        <v>0</v>
      </c>
      <c r="H97" s="30">
        <f>SUM(D97:G97)</f>
        <v>465</v>
      </c>
      <c r="I97" s="27" t="s">
        <v>177</v>
      </c>
      <c r="J97" s="26">
        <v>465</v>
      </c>
      <c r="K97" s="26"/>
      <c r="L97" s="26"/>
      <c r="M97" s="26"/>
      <c r="N97" s="26"/>
      <c r="O97" s="26"/>
      <c r="P97" s="26"/>
      <c r="Q97" s="26"/>
      <c r="R97" s="26"/>
      <c r="S97" s="26"/>
      <c r="T97" s="26"/>
      <c r="U97" s="26"/>
      <c r="V97" s="26"/>
      <c r="W97" s="26"/>
      <c r="X97" s="26"/>
      <c r="Y97" s="26"/>
      <c r="Z97" s="26">
        <v>465</v>
      </c>
      <c r="AA97"/>
      <c r="AB97"/>
      <c r="AC97"/>
    </row>
    <row r="98" spans="1:29" s="24" customFormat="1">
      <c r="A98" s="26"/>
      <c r="B98" s="26" t="str">
        <f>I98</f>
        <v>Peter Buchan</v>
      </c>
      <c r="C98" s="26">
        <f t="shared" ref="C98:C136" si="15">COUNT(J98:Y98)</f>
        <v>2</v>
      </c>
      <c r="D98" s="22">
        <f t="shared" ref="D98:D136" si="16">IF(C98&gt;0,LARGE(J98:Y98,1),0)</f>
        <v>300</v>
      </c>
      <c r="E98" s="22">
        <f t="shared" ref="E98:E136" si="17">IF(C98&gt;1,LARGE(J98:Y98,2),0)</f>
        <v>150</v>
      </c>
      <c r="F98" s="22">
        <f t="shared" ref="F98:F136" si="18">IF(C98&gt;2,LARGE(J98:Y98,3),0)</f>
        <v>0</v>
      </c>
      <c r="G98" s="22">
        <f t="shared" ref="G98:G136" si="19">IF(C98&gt;3,LARGE(J98:Y98,4),0)</f>
        <v>0</v>
      </c>
      <c r="H98" s="30">
        <f t="shared" ref="H98:H136" si="20">SUM(D98:G98)</f>
        <v>450</v>
      </c>
      <c r="I98" s="27" t="s">
        <v>193</v>
      </c>
      <c r="J98" s="26"/>
      <c r="K98" s="26"/>
      <c r="L98" s="26"/>
      <c r="M98" s="26"/>
      <c r="N98" s="26">
        <v>300</v>
      </c>
      <c r="O98" s="26"/>
      <c r="P98" s="26"/>
      <c r="Q98" s="26"/>
      <c r="R98" s="26">
        <v>150</v>
      </c>
      <c r="S98" s="26"/>
      <c r="T98" s="26"/>
      <c r="U98" s="26"/>
      <c r="V98" s="26"/>
      <c r="W98" s="26"/>
      <c r="X98" s="26"/>
      <c r="Y98" s="26"/>
      <c r="Z98" s="26">
        <v>450</v>
      </c>
      <c r="AA98"/>
      <c r="AB98"/>
      <c r="AC98"/>
    </row>
    <row r="99" spans="1:29" s="24" customFormat="1">
      <c r="A99" s="26"/>
      <c r="B99" s="26" t="str">
        <f t="shared" ref="B99:B136" si="21">I99</f>
        <v>Scott Hay</v>
      </c>
      <c r="C99" s="26">
        <f t="shared" si="15"/>
        <v>2</v>
      </c>
      <c r="D99" s="22">
        <f t="shared" si="16"/>
        <v>80</v>
      </c>
      <c r="E99" s="22">
        <f t="shared" si="17"/>
        <v>75</v>
      </c>
      <c r="F99" s="22">
        <f t="shared" si="18"/>
        <v>0</v>
      </c>
      <c r="G99" s="22">
        <f t="shared" si="19"/>
        <v>0</v>
      </c>
      <c r="H99" s="30">
        <f t="shared" si="20"/>
        <v>155</v>
      </c>
      <c r="I99" s="27" t="s">
        <v>194</v>
      </c>
      <c r="J99" s="26"/>
      <c r="K99" s="26"/>
      <c r="L99" s="26"/>
      <c r="M99" s="26"/>
      <c r="N99" s="26"/>
      <c r="O99" s="26"/>
      <c r="P99" s="26">
        <v>80</v>
      </c>
      <c r="Q99" s="26"/>
      <c r="R99" s="26">
        <v>75</v>
      </c>
      <c r="S99" s="26"/>
      <c r="T99" s="26"/>
      <c r="U99" s="26"/>
      <c r="V99" s="26"/>
      <c r="W99" s="26"/>
      <c r="X99" s="26"/>
      <c r="Y99" s="26"/>
      <c r="Z99" s="26">
        <v>155</v>
      </c>
      <c r="AA99"/>
      <c r="AB99"/>
      <c r="AC99"/>
    </row>
    <row r="100" spans="1:29" s="24" customFormat="1">
      <c r="A100" s="26"/>
      <c r="B100" s="26" t="str">
        <f t="shared" si="21"/>
        <v>Mark James</v>
      </c>
      <c r="C100" s="26">
        <f t="shared" si="15"/>
        <v>1</v>
      </c>
      <c r="D100" s="22">
        <f t="shared" si="16"/>
        <v>105</v>
      </c>
      <c r="E100" s="22">
        <f t="shared" si="17"/>
        <v>0</v>
      </c>
      <c r="F100" s="22">
        <f t="shared" si="18"/>
        <v>0</v>
      </c>
      <c r="G100" s="22">
        <f t="shared" si="19"/>
        <v>0</v>
      </c>
      <c r="H100" s="30">
        <f t="shared" si="20"/>
        <v>105</v>
      </c>
      <c r="I100" s="27" t="s">
        <v>195</v>
      </c>
      <c r="J100" s="26"/>
      <c r="K100" s="26"/>
      <c r="L100" s="26"/>
      <c r="M100" s="26"/>
      <c r="N100" s="26">
        <v>105</v>
      </c>
      <c r="O100" s="26"/>
      <c r="P100" s="26"/>
      <c r="Q100" s="26"/>
      <c r="R100" s="26"/>
      <c r="S100" s="26"/>
      <c r="T100" s="26"/>
      <c r="U100" s="26"/>
      <c r="V100" s="26"/>
      <c r="W100" s="26"/>
      <c r="X100" s="26"/>
      <c r="Y100" s="26"/>
      <c r="Z100" s="26">
        <v>105</v>
      </c>
      <c r="AA100"/>
      <c r="AB100"/>
      <c r="AC100"/>
    </row>
    <row r="101" spans="1:29" s="24" customFormat="1">
      <c r="A101" s="26"/>
      <c r="B101" s="26" t="str">
        <f t="shared" si="21"/>
        <v>Angus Woodward</v>
      </c>
      <c r="C101" s="26">
        <f t="shared" si="15"/>
        <v>1</v>
      </c>
      <c r="D101" s="22">
        <f t="shared" si="16"/>
        <v>315</v>
      </c>
      <c r="E101" s="22">
        <f t="shared" si="17"/>
        <v>0</v>
      </c>
      <c r="F101" s="22">
        <f t="shared" si="18"/>
        <v>0</v>
      </c>
      <c r="G101" s="22">
        <f t="shared" si="19"/>
        <v>0</v>
      </c>
      <c r="H101" s="30">
        <f t="shared" si="20"/>
        <v>315</v>
      </c>
      <c r="I101" s="27" t="s">
        <v>263</v>
      </c>
      <c r="J101" s="26"/>
      <c r="K101" s="26"/>
      <c r="L101" s="26"/>
      <c r="M101" s="26"/>
      <c r="N101" s="26"/>
      <c r="O101" s="26"/>
      <c r="P101" s="26">
        <v>315</v>
      </c>
      <c r="Q101" s="26"/>
      <c r="R101" s="26"/>
      <c r="S101" s="26"/>
      <c r="T101" s="26"/>
      <c r="U101" s="26"/>
      <c r="V101" s="26"/>
      <c r="W101" s="26"/>
      <c r="X101" s="26"/>
      <c r="Y101" s="26"/>
      <c r="Z101" s="26">
        <v>315</v>
      </c>
      <c r="AA101"/>
      <c r="AB101"/>
      <c r="AC101"/>
    </row>
    <row r="102" spans="1:29" s="24" customFormat="1">
      <c r="A102" s="26"/>
      <c r="B102" s="26" t="str">
        <f t="shared" si="21"/>
        <v>Paul Jenkins</v>
      </c>
      <c r="C102" s="26">
        <f t="shared" si="15"/>
        <v>1</v>
      </c>
      <c r="D102" s="22">
        <f t="shared" si="16"/>
        <v>360</v>
      </c>
      <c r="E102" s="22">
        <f t="shared" si="17"/>
        <v>0</v>
      </c>
      <c r="F102" s="22">
        <f t="shared" si="18"/>
        <v>0</v>
      </c>
      <c r="G102" s="22">
        <f t="shared" si="19"/>
        <v>0</v>
      </c>
      <c r="H102" s="30">
        <f t="shared" si="20"/>
        <v>360</v>
      </c>
      <c r="I102" s="27" t="s">
        <v>222</v>
      </c>
      <c r="J102" s="26"/>
      <c r="K102" s="26"/>
      <c r="L102" s="26"/>
      <c r="M102" s="26"/>
      <c r="N102" s="26"/>
      <c r="O102" s="26"/>
      <c r="P102" s="26">
        <v>360</v>
      </c>
      <c r="Q102" s="26"/>
      <c r="R102" s="26"/>
      <c r="S102" s="26"/>
      <c r="T102" s="26"/>
      <c r="U102" s="26"/>
      <c r="V102" s="26"/>
      <c r="W102" s="26"/>
      <c r="X102" s="26"/>
      <c r="Y102" s="26"/>
      <c r="Z102" s="26">
        <v>360</v>
      </c>
      <c r="AA102"/>
      <c r="AB102"/>
      <c r="AC102"/>
    </row>
    <row r="103" spans="1:29" s="24" customFormat="1">
      <c r="A103" s="26"/>
      <c r="B103" s="26" t="str">
        <f t="shared" si="21"/>
        <v>John Kynoch</v>
      </c>
      <c r="C103" s="26">
        <f t="shared" si="15"/>
        <v>2</v>
      </c>
      <c r="D103" s="22">
        <f t="shared" si="16"/>
        <v>150</v>
      </c>
      <c r="E103" s="22">
        <f t="shared" si="17"/>
        <v>105</v>
      </c>
      <c r="F103" s="22">
        <f t="shared" si="18"/>
        <v>0</v>
      </c>
      <c r="G103" s="22">
        <f t="shared" si="19"/>
        <v>0</v>
      </c>
      <c r="H103" s="30">
        <f t="shared" si="20"/>
        <v>255</v>
      </c>
      <c r="I103" s="27" t="s">
        <v>264</v>
      </c>
      <c r="J103" s="26"/>
      <c r="K103" s="26"/>
      <c r="L103" s="26"/>
      <c r="M103" s="26"/>
      <c r="N103" s="26">
        <v>105</v>
      </c>
      <c r="O103" s="26"/>
      <c r="P103" s="26">
        <v>150</v>
      </c>
      <c r="Q103" s="26"/>
      <c r="R103" s="26"/>
      <c r="S103" s="26"/>
      <c r="T103" s="26"/>
      <c r="U103" s="26"/>
      <c r="V103" s="26"/>
      <c r="W103" s="26"/>
      <c r="X103" s="26"/>
      <c r="Y103" s="26"/>
      <c r="Z103" s="26">
        <v>255</v>
      </c>
      <c r="AA103"/>
      <c r="AB103"/>
      <c r="AC103"/>
    </row>
    <row r="104" spans="1:29" s="24" customFormat="1">
      <c r="A104" s="26"/>
      <c r="B104" s="26" t="str">
        <f t="shared" si="21"/>
        <v>Chris Turlik</v>
      </c>
      <c r="C104" s="26">
        <f t="shared" si="15"/>
        <v>2</v>
      </c>
      <c r="D104" s="22">
        <f t="shared" si="16"/>
        <v>295</v>
      </c>
      <c r="E104" s="22">
        <f t="shared" si="17"/>
        <v>210</v>
      </c>
      <c r="F104" s="22">
        <f t="shared" si="18"/>
        <v>0</v>
      </c>
      <c r="G104" s="22">
        <f t="shared" si="19"/>
        <v>0</v>
      </c>
      <c r="H104" s="30">
        <f t="shared" si="20"/>
        <v>505</v>
      </c>
      <c r="I104" s="27" t="s">
        <v>223</v>
      </c>
      <c r="J104" s="26"/>
      <c r="K104" s="26"/>
      <c r="L104" s="26"/>
      <c r="M104" s="26"/>
      <c r="N104" s="26">
        <v>210</v>
      </c>
      <c r="O104" s="26"/>
      <c r="P104" s="26">
        <v>295</v>
      </c>
      <c r="Q104" s="26"/>
      <c r="R104" s="26"/>
      <c r="S104" s="26"/>
      <c r="T104" s="26"/>
      <c r="U104" s="26"/>
      <c r="V104" s="26"/>
      <c r="W104" s="26"/>
      <c r="X104" s="26"/>
      <c r="Y104" s="26"/>
      <c r="Z104" s="26">
        <v>505</v>
      </c>
      <c r="AA104"/>
      <c r="AB104"/>
      <c r="AC104"/>
    </row>
    <row r="105" spans="1:29" s="24" customFormat="1">
      <c r="A105" s="26"/>
      <c r="B105" s="26" t="str">
        <f t="shared" si="21"/>
        <v>David Corry</v>
      </c>
      <c r="C105" s="26">
        <f t="shared" si="15"/>
        <v>1</v>
      </c>
      <c r="D105" s="22">
        <f t="shared" si="16"/>
        <v>60</v>
      </c>
      <c r="E105" s="22">
        <f t="shared" si="17"/>
        <v>0</v>
      </c>
      <c r="F105" s="22">
        <f t="shared" si="18"/>
        <v>0</v>
      </c>
      <c r="G105" s="22">
        <f t="shared" si="19"/>
        <v>0</v>
      </c>
      <c r="H105" s="30">
        <f t="shared" si="20"/>
        <v>60</v>
      </c>
      <c r="I105" s="27" t="s">
        <v>276</v>
      </c>
      <c r="J105" s="26"/>
      <c r="K105" s="26"/>
      <c r="L105" s="26"/>
      <c r="M105" s="26"/>
      <c r="N105" s="26">
        <v>60</v>
      </c>
      <c r="O105" s="26"/>
      <c r="P105" s="26"/>
      <c r="Q105" s="26"/>
      <c r="R105" s="26"/>
      <c r="S105" s="26"/>
      <c r="T105" s="26"/>
      <c r="U105" s="26"/>
      <c r="V105" s="26"/>
      <c r="W105" s="26"/>
      <c r="X105" s="26"/>
      <c r="Y105" s="26"/>
      <c r="Z105" s="26">
        <v>60</v>
      </c>
      <c r="AA105"/>
      <c r="AB105"/>
      <c r="AC105"/>
    </row>
    <row r="106" spans="1:29" s="24" customFormat="1">
      <c r="A106" s="26"/>
      <c r="B106" s="26" t="str">
        <f t="shared" si="21"/>
        <v>Ian Morrison</v>
      </c>
      <c r="C106" s="26">
        <f t="shared" si="15"/>
        <v>1</v>
      </c>
      <c r="D106" s="22">
        <f t="shared" si="16"/>
        <v>20</v>
      </c>
      <c r="E106" s="22">
        <f t="shared" si="17"/>
        <v>0</v>
      </c>
      <c r="F106" s="22">
        <f t="shared" si="18"/>
        <v>0</v>
      </c>
      <c r="G106" s="22">
        <f t="shared" si="19"/>
        <v>0</v>
      </c>
      <c r="H106" s="30">
        <f t="shared" si="20"/>
        <v>20</v>
      </c>
      <c r="I106" s="27" t="s">
        <v>277</v>
      </c>
      <c r="J106" s="26"/>
      <c r="K106" s="26"/>
      <c r="L106" s="26"/>
      <c r="M106" s="26"/>
      <c r="N106" s="26">
        <v>20</v>
      </c>
      <c r="O106" s="26"/>
      <c r="P106" s="26"/>
      <c r="Q106" s="26"/>
      <c r="R106" s="26"/>
      <c r="S106" s="26"/>
      <c r="T106" s="26"/>
      <c r="U106" s="26"/>
      <c r="V106" s="26"/>
      <c r="W106" s="26"/>
      <c r="X106" s="26"/>
      <c r="Y106" s="26"/>
      <c r="Z106" s="26">
        <v>20</v>
      </c>
      <c r="AA106"/>
      <c r="AB106"/>
      <c r="AC106"/>
    </row>
    <row r="107" spans="1:29" s="24" customFormat="1">
      <c r="A107" s="26"/>
      <c r="B107" s="26" t="str">
        <f t="shared" si="21"/>
        <v>Adam Clayton</v>
      </c>
      <c r="C107" s="26">
        <f t="shared" si="15"/>
        <v>1</v>
      </c>
      <c r="D107" s="22">
        <f t="shared" si="16"/>
        <v>55</v>
      </c>
      <c r="E107" s="22">
        <f t="shared" si="17"/>
        <v>0</v>
      </c>
      <c r="F107" s="22">
        <f t="shared" si="18"/>
        <v>0</v>
      </c>
      <c r="G107" s="22">
        <f t="shared" si="19"/>
        <v>0</v>
      </c>
      <c r="H107" s="30">
        <f t="shared" si="20"/>
        <v>55</v>
      </c>
      <c r="I107" s="27" t="s">
        <v>278</v>
      </c>
      <c r="J107" s="26"/>
      <c r="K107" s="26"/>
      <c r="L107" s="26"/>
      <c r="M107" s="26"/>
      <c r="N107" s="26">
        <v>55</v>
      </c>
      <c r="O107" s="26"/>
      <c r="P107" s="26"/>
      <c r="Q107" s="26"/>
      <c r="R107" s="26"/>
      <c r="S107" s="26"/>
      <c r="T107" s="26"/>
      <c r="U107" s="26"/>
      <c r="V107" s="26"/>
      <c r="W107" s="26"/>
      <c r="X107" s="26"/>
      <c r="Y107" s="26"/>
      <c r="Z107" s="26">
        <v>55</v>
      </c>
      <c r="AA107"/>
      <c r="AB107"/>
      <c r="AC107"/>
    </row>
    <row r="108" spans="1:29" s="24" customFormat="1" hidden="1">
      <c r="A108" s="26"/>
      <c r="B108" s="26" t="str">
        <f t="shared" si="21"/>
        <v>(blank)</v>
      </c>
      <c r="C108" s="26">
        <f t="shared" si="15"/>
        <v>16</v>
      </c>
      <c r="D108" s="22">
        <f t="shared" si="16"/>
        <v>0</v>
      </c>
      <c r="E108" s="22">
        <f t="shared" si="17"/>
        <v>0</v>
      </c>
      <c r="F108" s="22">
        <f t="shared" si="18"/>
        <v>0</v>
      </c>
      <c r="G108" s="22">
        <f t="shared" si="19"/>
        <v>0</v>
      </c>
      <c r="H108" s="30">
        <f t="shared" si="20"/>
        <v>0</v>
      </c>
      <c r="I108" s="27" t="s">
        <v>76</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c r="AB108"/>
      <c r="AC108"/>
    </row>
    <row r="109" spans="1:29" s="24" customFormat="1" hidden="1">
      <c r="A109" s="26"/>
      <c r="B109" s="26">
        <f t="shared" si="21"/>
        <v>0</v>
      </c>
      <c r="C109" s="26">
        <f t="shared" si="15"/>
        <v>0</v>
      </c>
      <c r="D109" s="22">
        <f t="shared" si="16"/>
        <v>0</v>
      </c>
      <c r="E109" s="22">
        <f t="shared" si="17"/>
        <v>0</v>
      </c>
      <c r="F109" s="22">
        <f t="shared" si="18"/>
        <v>0</v>
      </c>
      <c r="G109" s="22">
        <f t="shared" si="19"/>
        <v>0</v>
      </c>
      <c r="H109" s="30">
        <f t="shared" si="20"/>
        <v>0</v>
      </c>
      <c r="I109"/>
      <c r="J109"/>
      <c r="K109"/>
      <c r="L109"/>
      <c r="M109"/>
      <c r="N109"/>
      <c r="O109"/>
      <c r="P109"/>
      <c r="Q109"/>
      <c r="R109"/>
      <c r="S109"/>
      <c r="T109"/>
      <c r="U109"/>
      <c r="V109"/>
      <c r="W109"/>
      <c r="X109"/>
      <c r="Y109"/>
      <c r="Z109"/>
      <c r="AA109"/>
      <c r="AB109"/>
      <c r="AC109"/>
    </row>
    <row r="110" spans="1:29" s="24" customFormat="1" hidden="1">
      <c r="A110" s="26"/>
      <c r="B110" s="26">
        <f t="shared" si="21"/>
        <v>0</v>
      </c>
      <c r="C110" s="26">
        <f t="shared" si="15"/>
        <v>0</v>
      </c>
      <c r="D110" s="22">
        <f t="shared" si="16"/>
        <v>0</v>
      </c>
      <c r="E110" s="22">
        <f t="shared" si="17"/>
        <v>0</v>
      </c>
      <c r="F110" s="22">
        <f t="shared" si="18"/>
        <v>0</v>
      </c>
      <c r="G110" s="22">
        <f t="shared" si="19"/>
        <v>0</v>
      </c>
      <c r="H110" s="30">
        <f t="shared" si="20"/>
        <v>0</v>
      </c>
      <c r="I110"/>
      <c r="J110"/>
      <c r="K110"/>
      <c r="L110"/>
      <c r="M110"/>
      <c r="N110"/>
      <c r="O110"/>
      <c r="P110"/>
      <c r="Q110"/>
      <c r="R110"/>
      <c r="S110"/>
      <c r="T110"/>
      <c r="U110"/>
      <c r="V110"/>
      <c r="W110"/>
      <c r="X110"/>
      <c r="Y110"/>
      <c r="Z110"/>
      <c r="AA110"/>
      <c r="AB110"/>
      <c r="AC110"/>
    </row>
    <row r="111" spans="1:29" s="24" customFormat="1" hidden="1">
      <c r="A111" s="26"/>
      <c r="B111" s="26">
        <f t="shared" si="21"/>
        <v>0</v>
      </c>
      <c r="C111" s="26">
        <f t="shared" si="15"/>
        <v>0</v>
      </c>
      <c r="D111" s="22">
        <f t="shared" si="16"/>
        <v>0</v>
      </c>
      <c r="E111" s="22">
        <f t="shared" si="17"/>
        <v>0</v>
      </c>
      <c r="F111" s="22">
        <f t="shared" si="18"/>
        <v>0</v>
      </c>
      <c r="G111" s="22">
        <f t="shared" si="19"/>
        <v>0</v>
      </c>
      <c r="H111" s="30">
        <f t="shared" si="20"/>
        <v>0</v>
      </c>
      <c r="I111"/>
      <c r="J111"/>
      <c r="K111"/>
      <c r="L111"/>
      <c r="M111"/>
      <c r="N111"/>
      <c r="O111"/>
      <c r="P111"/>
      <c r="Q111"/>
      <c r="R111"/>
      <c r="S111"/>
      <c r="T111"/>
      <c r="U111"/>
      <c r="V111"/>
      <c r="W111"/>
      <c r="X111"/>
      <c r="Y111"/>
      <c r="Z111"/>
      <c r="AA111"/>
      <c r="AB111"/>
      <c r="AC111"/>
    </row>
    <row r="112" spans="1:29" s="24" customFormat="1" hidden="1">
      <c r="A112" s="26"/>
      <c r="B112" s="26">
        <f t="shared" si="21"/>
        <v>0</v>
      </c>
      <c r="C112" s="26">
        <f t="shared" si="15"/>
        <v>0</v>
      </c>
      <c r="D112" s="22">
        <f t="shared" si="16"/>
        <v>0</v>
      </c>
      <c r="E112" s="22">
        <f t="shared" si="17"/>
        <v>0</v>
      </c>
      <c r="F112" s="22">
        <f t="shared" si="18"/>
        <v>0</v>
      </c>
      <c r="G112" s="22">
        <f t="shared" si="19"/>
        <v>0</v>
      </c>
      <c r="H112" s="30">
        <f t="shared" si="20"/>
        <v>0</v>
      </c>
      <c r="I112"/>
      <c r="J112"/>
      <c r="K112"/>
      <c r="L112"/>
      <c r="M112"/>
      <c r="N112"/>
      <c r="O112"/>
      <c r="P112"/>
      <c r="Q112"/>
      <c r="R112"/>
      <c r="S112"/>
      <c r="T112"/>
      <c r="U112"/>
      <c r="V112"/>
      <c r="W112"/>
      <c r="X112"/>
      <c r="Y112"/>
      <c r="Z112"/>
      <c r="AA112"/>
      <c r="AB112"/>
      <c r="AC112"/>
    </row>
    <row r="113" spans="1:29" s="24" customFormat="1" hidden="1">
      <c r="A113" s="26"/>
      <c r="B113" s="26">
        <f t="shared" si="21"/>
        <v>0</v>
      </c>
      <c r="C113" s="26">
        <f t="shared" si="15"/>
        <v>0</v>
      </c>
      <c r="D113" s="22">
        <f t="shared" si="16"/>
        <v>0</v>
      </c>
      <c r="E113" s="22">
        <f t="shared" si="17"/>
        <v>0</v>
      </c>
      <c r="F113" s="22">
        <f t="shared" si="18"/>
        <v>0</v>
      </c>
      <c r="G113" s="22">
        <f t="shared" si="19"/>
        <v>0</v>
      </c>
      <c r="H113" s="30">
        <f t="shared" si="20"/>
        <v>0</v>
      </c>
      <c r="I113"/>
      <c r="J113"/>
      <c r="K113"/>
      <c r="L113"/>
      <c r="M113"/>
      <c r="N113"/>
      <c r="O113"/>
      <c r="P113"/>
      <c r="Q113"/>
      <c r="R113"/>
      <c r="S113"/>
      <c r="T113"/>
      <c r="U113"/>
      <c r="V113"/>
      <c r="W113"/>
      <c r="X113"/>
      <c r="Y113"/>
      <c r="Z113"/>
      <c r="AA113"/>
      <c r="AB113"/>
      <c r="AC113"/>
    </row>
    <row r="114" spans="1:29" s="24" customFormat="1" hidden="1">
      <c r="A114" s="26"/>
      <c r="B114" s="26">
        <f t="shared" si="21"/>
        <v>0</v>
      </c>
      <c r="C114" s="26">
        <f t="shared" si="15"/>
        <v>0</v>
      </c>
      <c r="D114" s="22">
        <f t="shared" si="16"/>
        <v>0</v>
      </c>
      <c r="E114" s="22">
        <f t="shared" si="17"/>
        <v>0</v>
      </c>
      <c r="F114" s="22">
        <f t="shared" si="18"/>
        <v>0</v>
      </c>
      <c r="G114" s="22">
        <f t="shared" si="19"/>
        <v>0</v>
      </c>
      <c r="H114" s="30">
        <f t="shared" si="20"/>
        <v>0</v>
      </c>
      <c r="I114"/>
      <c r="J114"/>
      <c r="K114"/>
      <c r="L114"/>
      <c r="M114"/>
      <c r="N114"/>
      <c r="O114"/>
      <c r="P114"/>
      <c r="Q114"/>
      <c r="R114"/>
      <c r="S114"/>
      <c r="T114"/>
      <c r="U114"/>
      <c r="V114"/>
      <c r="W114"/>
      <c r="X114"/>
      <c r="Y114"/>
      <c r="Z114"/>
      <c r="AA114"/>
      <c r="AB114"/>
      <c r="AC114"/>
    </row>
    <row r="115" spans="1:29" s="24" customFormat="1" hidden="1">
      <c r="A115" s="26"/>
      <c r="B115" s="26">
        <f t="shared" si="21"/>
        <v>0</v>
      </c>
      <c r="C115" s="26">
        <f t="shared" si="15"/>
        <v>0</v>
      </c>
      <c r="D115" s="22">
        <f t="shared" si="16"/>
        <v>0</v>
      </c>
      <c r="E115" s="22">
        <f t="shared" si="17"/>
        <v>0</v>
      </c>
      <c r="F115" s="22">
        <f t="shared" si="18"/>
        <v>0</v>
      </c>
      <c r="G115" s="22">
        <f t="shared" si="19"/>
        <v>0</v>
      </c>
      <c r="H115" s="30">
        <f t="shared" si="20"/>
        <v>0</v>
      </c>
      <c r="I115"/>
      <c r="J115"/>
      <c r="K115"/>
      <c r="L115"/>
      <c r="M115"/>
      <c r="N115"/>
      <c r="O115"/>
      <c r="P115"/>
      <c r="Q115"/>
      <c r="R115"/>
      <c r="S115"/>
      <c r="T115"/>
      <c r="U115"/>
      <c r="V115"/>
      <c r="W115"/>
      <c r="X115"/>
      <c r="Y115"/>
      <c r="Z115"/>
      <c r="AA115"/>
      <c r="AB115"/>
      <c r="AC115"/>
    </row>
    <row r="116" spans="1:29" s="24" customFormat="1" hidden="1">
      <c r="A116" s="26"/>
      <c r="B116" s="26">
        <f t="shared" si="21"/>
        <v>0</v>
      </c>
      <c r="C116" s="26">
        <f t="shared" si="15"/>
        <v>0</v>
      </c>
      <c r="D116" s="22">
        <f t="shared" si="16"/>
        <v>0</v>
      </c>
      <c r="E116" s="22">
        <f t="shared" si="17"/>
        <v>0</v>
      </c>
      <c r="F116" s="22">
        <f t="shared" si="18"/>
        <v>0</v>
      </c>
      <c r="G116" s="22">
        <f t="shared" si="19"/>
        <v>0</v>
      </c>
      <c r="H116" s="30">
        <f t="shared" si="20"/>
        <v>0</v>
      </c>
    </row>
    <row r="117" spans="1:29" s="24" customFormat="1" hidden="1">
      <c r="A117" s="26"/>
      <c r="B117" s="26">
        <f t="shared" si="21"/>
        <v>0</v>
      </c>
      <c r="C117" s="26">
        <f t="shared" si="15"/>
        <v>0</v>
      </c>
      <c r="D117" s="22">
        <f t="shared" si="16"/>
        <v>0</v>
      </c>
      <c r="E117" s="22">
        <f t="shared" si="17"/>
        <v>0</v>
      </c>
      <c r="F117" s="22">
        <f t="shared" si="18"/>
        <v>0</v>
      </c>
      <c r="G117" s="22">
        <f t="shared" si="19"/>
        <v>0</v>
      </c>
      <c r="H117" s="30">
        <f t="shared" si="20"/>
        <v>0</v>
      </c>
    </row>
    <row r="118" spans="1:29" s="24" customFormat="1" hidden="1">
      <c r="A118" s="26"/>
      <c r="B118" s="26">
        <f t="shared" si="21"/>
        <v>0</v>
      </c>
      <c r="C118" s="26">
        <f t="shared" si="15"/>
        <v>0</v>
      </c>
      <c r="D118" s="22">
        <f t="shared" si="16"/>
        <v>0</v>
      </c>
      <c r="E118" s="22">
        <f t="shared" si="17"/>
        <v>0</v>
      </c>
      <c r="F118" s="22">
        <f t="shared" si="18"/>
        <v>0</v>
      </c>
      <c r="G118" s="22">
        <f t="shared" si="19"/>
        <v>0</v>
      </c>
      <c r="H118" s="30">
        <f t="shared" si="20"/>
        <v>0</v>
      </c>
    </row>
    <row r="119" spans="1:29" s="24" customFormat="1" hidden="1">
      <c r="A119" s="26"/>
      <c r="B119" s="26">
        <f t="shared" si="21"/>
        <v>0</v>
      </c>
      <c r="C119" s="26">
        <f t="shared" si="15"/>
        <v>0</v>
      </c>
      <c r="D119" s="22">
        <f t="shared" si="16"/>
        <v>0</v>
      </c>
      <c r="E119" s="22">
        <f t="shared" si="17"/>
        <v>0</v>
      </c>
      <c r="F119" s="22">
        <f t="shared" si="18"/>
        <v>0</v>
      </c>
      <c r="G119" s="22">
        <f t="shared" si="19"/>
        <v>0</v>
      </c>
      <c r="H119" s="30">
        <f t="shared" si="20"/>
        <v>0</v>
      </c>
    </row>
    <row r="120" spans="1:29" s="24" customFormat="1" hidden="1">
      <c r="A120" s="26"/>
      <c r="B120" s="26">
        <f t="shared" si="21"/>
        <v>0</v>
      </c>
      <c r="C120" s="26">
        <f t="shared" si="15"/>
        <v>0</v>
      </c>
      <c r="D120" s="22">
        <f t="shared" si="16"/>
        <v>0</v>
      </c>
      <c r="E120" s="22">
        <f t="shared" si="17"/>
        <v>0</v>
      </c>
      <c r="F120" s="22">
        <f t="shared" si="18"/>
        <v>0</v>
      </c>
      <c r="G120" s="22">
        <f t="shared" si="19"/>
        <v>0</v>
      </c>
      <c r="H120" s="30">
        <f t="shared" si="20"/>
        <v>0</v>
      </c>
    </row>
    <row r="121" spans="1:29" s="24" customFormat="1" hidden="1">
      <c r="A121" s="26"/>
      <c r="B121" s="26">
        <f t="shared" si="21"/>
        <v>0</v>
      </c>
      <c r="C121" s="26">
        <f t="shared" si="15"/>
        <v>0</v>
      </c>
      <c r="D121" s="22">
        <f t="shared" si="16"/>
        <v>0</v>
      </c>
      <c r="E121" s="22">
        <f t="shared" si="17"/>
        <v>0</v>
      </c>
      <c r="F121" s="22">
        <f t="shared" si="18"/>
        <v>0</v>
      </c>
      <c r="G121" s="22">
        <f t="shared" si="19"/>
        <v>0</v>
      </c>
      <c r="H121" s="30">
        <f t="shared" si="20"/>
        <v>0</v>
      </c>
    </row>
    <row r="122" spans="1:29" s="24" customFormat="1" hidden="1">
      <c r="A122" s="26"/>
      <c r="B122" s="26">
        <f t="shared" si="21"/>
        <v>0</v>
      </c>
      <c r="C122" s="26">
        <f t="shared" si="15"/>
        <v>0</v>
      </c>
      <c r="D122" s="22">
        <f t="shared" si="16"/>
        <v>0</v>
      </c>
      <c r="E122" s="22">
        <f t="shared" si="17"/>
        <v>0</v>
      </c>
      <c r="F122" s="22">
        <f t="shared" si="18"/>
        <v>0</v>
      </c>
      <c r="G122" s="22">
        <f t="shared" si="19"/>
        <v>0</v>
      </c>
      <c r="H122" s="30">
        <f t="shared" si="20"/>
        <v>0</v>
      </c>
    </row>
    <row r="123" spans="1:29" s="24" customFormat="1" hidden="1">
      <c r="A123" s="26"/>
      <c r="B123" s="26">
        <f t="shared" si="21"/>
        <v>0</v>
      </c>
      <c r="C123" s="26">
        <f t="shared" si="15"/>
        <v>0</v>
      </c>
      <c r="D123" s="22">
        <f t="shared" si="16"/>
        <v>0</v>
      </c>
      <c r="E123" s="22">
        <f t="shared" si="17"/>
        <v>0</v>
      </c>
      <c r="F123" s="22">
        <f t="shared" si="18"/>
        <v>0</v>
      </c>
      <c r="G123" s="22">
        <f t="shared" si="19"/>
        <v>0</v>
      </c>
      <c r="H123" s="30">
        <f t="shared" si="20"/>
        <v>0</v>
      </c>
    </row>
    <row r="124" spans="1:29" s="24" customFormat="1" hidden="1">
      <c r="A124" s="26"/>
      <c r="B124" s="26">
        <f t="shared" si="21"/>
        <v>0</v>
      </c>
      <c r="C124" s="26">
        <f t="shared" si="15"/>
        <v>0</v>
      </c>
      <c r="D124" s="22">
        <f t="shared" si="16"/>
        <v>0</v>
      </c>
      <c r="E124" s="22">
        <f t="shared" si="17"/>
        <v>0</v>
      </c>
      <c r="F124" s="22">
        <f t="shared" si="18"/>
        <v>0</v>
      </c>
      <c r="G124" s="22">
        <f t="shared" si="19"/>
        <v>0</v>
      </c>
      <c r="H124" s="30">
        <f t="shared" si="20"/>
        <v>0</v>
      </c>
    </row>
    <row r="125" spans="1:29" s="24" customFormat="1" hidden="1">
      <c r="A125" s="26"/>
      <c r="B125" s="26">
        <f t="shared" si="21"/>
        <v>0</v>
      </c>
      <c r="C125" s="26">
        <f t="shared" si="15"/>
        <v>0</v>
      </c>
      <c r="D125" s="22">
        <f t="shared" si="16"/>
        <v>0</v>
      </c>
      <c r="E125" s="22">
        <f t="shared" si="17"/>
        <v>0</v>
      </c>
      <c r="F125" s="22">
        <f t="shared" si="18"/>
        <v>0</v>
      </c>
      <c r="G125" s="22">
        <f t="shared" si="19"/>
        <v>0</v>
      </c>
      <c r="H125" s="30">
        <f t="shared" si="20"/>
        <v>0</v>
      </c>
    </row>
    <row r="126" spans="1:29" s="24" customFormat="1" hidden="1">
      <c r="A126" s="26"/>
      <c r="B126" s="26">
        <f t="shared" si="21"/>
        <v>0</v>
      </c>
      <c r="C126" s="26">
        <f t="shared" si="15"/>
        <v>0</v>
      </c>
      <c r="D126" s="22">
        <f t="shared" si="16"/>
        <v>0</v>
      </c>
      <c r="E126" s="22">
        <f t="shared" si="17"/>
        <v>0</v>
      </c>
      <c r="F126" s="22">
        <f t="shared" si="18"/>
        <v>0</v>
      </c>
      <c r="G126" s="22">
        <f t="shared" si="19"/>
        <v>0</v>
      </c>
      <c r="H126" s="30">
        <f t="shared" si="20"/>
        <v>0</v>
      </c>
    </row>
    <row r="127" spans="1:29" s="24" customFormat="1" hidden="1">
      <c r="A127" s="26"/>
      <c r="B127" s="26">
        <f t="shared" si="21"/>
        <v>0</v>
      </c>
      <c r="C127" s="26">
        <f t="shared" si="15"/>
        <v>0</v>
      </c>
      <c r="D127" s="22">
        <f t="shared" si="16"/>
        <v>0</v>
      </c>
      <c r="E127" s="22">
        <f t="shared" si="17"/>
        <v>0</v>
      </c>
      <c r="F127" s="22">
        <f t="shared" si="18"/>
        <v>0</v>
      </c>
      <c r="G127" s="22">
        <f t="shared" si="19"/>
        <v>0</v>
      </c>
      <c r="H127" s="30">
        <f t="shared" si="20"/>
        <v>0</v>
      </c>
    </row>
    <row r="128" spans="1:29" s="24" customFormat="1" hidden="1">
      <c r="A128" s="26"/>
      <c r="B128" s="26">
        <f t="shared" si="21"/>
        <v>0</v>
      </c>
      <c r="C128" s="26">
        <f t="shared" si="15"/>
        <v>0</v>
      </c>
      <c r="D128" s="22">
        <f t="shared" si="16"/>
        <v>0</v>
      </c>
      <c r="E128" s="22">
        <f t="shared" si="17"/>
        <v>0</v>
      </c>
      <c r="F128" s="22">
        <f t="shared" si="18"/>
        <v>0</v>
      </c>
      <c r="G128" s="22">
        <f t="shared" si="19"/>
        <v>0</v>
      </c>
      <c r="H128" s="30">
        <f t="shared" si="20"/>
        <v>0</v>
      </c>
    </row>
    <row r="129" spans="1:29" s="24" customFormat="1" hidden="1">
      <c r="A129" s="26"/>
      <c r="B129" s="26">
        <f t="shared" si="21"/>
        <v>0</v>
      </c>
      <c r="C129" s="26">
        <f t="shared" si="15"/>
        <v>0</v>
      </c>
      <c r="D129" s="22">
        <f t="shared" si="16"/>
        <v>0</v>
      </c>
      <c r="E129" s="22">
        <f t="shared" si="17"/>
        <v>0</v>
      </c>
      <c r="F129" s="22">
        <f t="shared" si="18"/>
        <v>0</v>
      </c>
      <c r="G129" s="22">
        <f t="shared" si="19"/>
        <v>0</v>
      </c>
      <c r="H129" s="30">
        <f t="shared" si="20"/>
        <v>0</v>
      </c>
    </row>
    <row r="130" spans="1:29" s="24" customFormat="1" hidden="1">
      <c r="A130" s="26"/>
      <c r="B130" s="26">
        <f t="shared" si="21"/>
        <v>0</v>
      </c>
      <c r="C130" s="26">
        <f t="shared" si="15"/>
        <v>0</v>
      </c>
      <c r="D130" s="22">
        <f t="shared" si="16"/>
        <v>0</v>
      </c>
      <c r="E130" s="22">
        <f t="shared" si="17"/>
        <v>0</v>
      </c>
      <c r="F130" s="22">
        <f t="shared" si="18"/>
        <v>0</v>
      </c>
      <c r="G130" s="22">
        <f t="shared" si="19"/>
        <v>0</v>
      </c>
      <c r="H130" s="30">
        <f t="shared" si="20"/>
        <v>0</v>
      </c>
    </row>
    <row r="131" spans="1:29" s="24" customFormat="1" hidden="1">
      <c r="A131" s="26"/>
      <c r="B131" s="26">
        <f t="shared" si="21"/>
        <v>0</v>
      </c>
      <c r="C131" s="26">
        <f t="shared" si="15"/>
        <v>0</v>
      </c>
      <c r="D131" s="22">
        <f t="shared" si="16"/>
        <v>0</v>
      </c>
      <c r="E131" s="22">
        <f t="shared" si="17"/>
        <v>0</v>
      </c>
      <c r="F131" s="22">
        <f t="shared" si="18"/>
        <v>0</v>
      </c>
      <c r="G131" s="22">
        <f t="shared" si="19"/>
        <v>0</v>
      </c>
      <c r="H131" s="30">
        <f t="shared" si="20"/>
        <v>0</v>
      </c>
    </row>
    <row r="132" spans="1:29" s="24" customFormat="1" hidden="1">
      <c r="A132" s="26"/>
      <c r="B132" s="26">
        <f t="shared" si="21"/>
        <v>0</v>
      </c>
      <c r="C132" s="26">
        <f t="shared" si="15"/>
        <v>0</v>
      </c>
      <c r="D132" s="22">
        <f t="shared" si="16"/>
        <v>0</v>
      </c>
      <c r="E132" s="22">
        <f t="shared" si="17"/>
        <v>0</v>
      </c>
      <c r="F132" s="22">
        <f t="shared" si="18"/>
        <v>0</v>
      </c>
      <c r="G132" s="22">
        <f t="shared" si="19"/>
        <v>0</v>
      </c>
      <c r="H132" s="30">
        <f t="shared" si="20"/>
        <v>0</v>
      </c>
    </row>
    <row r="133" spans="1:29" s="24" customFormat="1" hidden="1">
      <c r="A133" s="26"/>
      <c r="B133" s="26">
        <f t="shared" si="21"/>
        <v>0</v>
      </c>
      <c r="C133" s="26">
        <f t="shared" si="15"/>
        <v>0</v>
      </c>
      <c r="D133" s="22">
        <f t="shared" si="16"/>
        <v>0</v>
      </c>
      <c r="E133" s="22">
        <f t="shared" si="17"/>
        <v>0</v>
      </c>
      <c r="F133" s="22">
        <f t="shared" si="18"/>
        <v>0</v>
      </c>
      <c r="G133" s="22">
        <f t="shared" si="19"/>
        <v>0</v>
      </c>
      <c r="H133" s="30">
        <f t="shared" si="20"/>
        <v>0</v>
      </c>
    </row>
    <row r="134" spans="1:29" s="24" customFormat="1" hidden="1">
      <c r="A134" s="26"/>
      <c r="B134" s="26">
        <f t="shared" si="21"/>
        <v>0</v>
      </c>
      <c r="C134" s="26">
        <f t="shared" si="15"/>
        <v>0</v>
      </c>
      <c r="D134" s="22">
        <f t="shared" si="16"/>
        <v>0</v>
      </c>
      <c r="E134" s="22">
        <f t="shared" si="17"/>
        <v>0</v>
      </c>
      <c r="F134" s="22">
        <f t="shared" si="18"/>
        <v>0</v>
      </c>
      <c r="G134" s="22">
        <f t="shared" si="19"/>
        <v>0</v>
      </c>
      <c r="H134" s="30">
        <f t="shared" si="20"/>
        <v>0</v>
      </c>
    </row>
    <row r="135" spans="1:29" s="24" customFormat="1" hidden="1">
      <c r="A135" s="26"/>
      <c r="B135" s="26">
        <f t="shared" si="21"/>
        <v>0</v>
      </c>
      <c r="C135" s="26">
        <f t="shared" si="15"/>
        <v>0</v>
      </c>
      <c r="D135" s="22">
        <f t="shared" si="16"/>
        <v>0</v>
      </c>
      <c r="E135" s="22">
        <f t="shared" si="17"/>
        <v>0</v>
      </c>
      <c r="F135" s="22">
        <f t="shared" si="18"/>
        <v>0</v>
      </c>
      <c r="G135" s="22">
        <f t="shared" si="19"/>
        <v>0</v>
      </c>
      <c r="H135" s="30">
        <f t="shared" si="20"/>
        <v>0</v>
      </c>
    </row>
    <row r="136" spans="1:29" s="24" customFormat="1" hidden="1">
      <c r="A136" s="26"/>
      <c r="B136" s="26">
        <f t="shared" si="21"/>
        <v>0</v>
      </c>
      <c r="C136" s="26">
        <f t="shared" si="15"/>
        <v>0</v>
      </c>
      <c r="D136" s="22">
        <f t="shared" si="16"/>
        <v>0</v>
      </c>
      <c r="E136" s="22">
        <f t="shared" si="17"/>
        <v>0</v>
      </c>
      <c r="F136" s="22">
        <f t="shared" si="18"/>
        <v>0</v>
      </c>
      <c r="G136" s="22">
        <f t="shared" si="19"/>
        <v>0</v>
      </c>
      <c r="H136" s="30">
        <f t="shared" si="20"/>
        <v>0</v>
      </c>
    </row>
    <row r="138" spans="1:29" s="24" customFormat="1">
      <c r="I138" s="23" t="s">
        <v>25</v>
      </c>
      <c r="J138" s="31" t="s">
        <v>160</v>
      </c>
    </row>
    <row r="139" spans="1:29" s="24" customFormat="1"/>
    <row r="140" spans="1:29" s="24" customFormat="1">
      <c r="I140" s="21" t="s">
        <v>77</v>
      </c>
      <c r="J140" s="21" t="s">
        <v>26</v>
      </c>
      <c r="K140" s="19"/>
      <c r="L140" s="19"/>
      <c r="M140" s="19"/>
      <c r="N140" s="19"/>
      <c r="O140" s="19"/>
      <c r="P140" s="19"/>
      <c r="Q140" s="19"/>
      <c r="R140" s="19"/>
      <c r="S140" s="19"/>
      <c r="T140" s="19"/>
      <c r="U140" s="19"/>
      <c r="V140" s="19"/>
      <c r="W140" s="19"/>
      <c r="X140" s="19"/>
      <c r="Y140" s="19"/>
      <c r="Z140" s="20"/>
      <c r="AA140"/>
      <c r="AB140"/>
      <c r="AC140"/>
    </row>
    <row r="141" spans="1:29" s="24" customFormat="1">
      <c r="A141" s="25" t="s">
        <v>78</v>
      </c>
      <c r="B141" s="25" t="s">
        <v>79</v>
      </c>
      <c r="C141" s="25" t="s">
        <v>80</v>
      </c>
      <c r="D141" s="25" t="s">
        <v>81</v>
      </c>
      <c r="E141" s="25" t="s">
        <v>82</v>
      </c>
      <c r="F141" s="25" t="s">
        <v>83</v>
      </c>
      <c r="G141" s="25" t="s">
        <v>84</v>
      </c>
      <c r="H141" s="29" t="s">
        <v>52</v>
      </c>
      <c r="I141" s="37" t="s">
        <v>24</v>
      </c>
      <c r="J141" s="27" t="s">
        <v>67</v>
      </c>
      <c r="K141" s="27" t="s">
        <v>62</v>
      </c>
      <c r="L141" s="27" t="s">
        <v>60</v>
      </c>
      <c r="M141" s="27" t="s">
        <v>68</v>
      </c>
      <c r="N141" s="27" t="s">
        <v>63</v>
      </c>
      <c r="O141" s="27" t="s">
        <v>65</v>
      </c>
      <c r="P141" s="27" t="s">
        <v>64</v>
      </c>
      <c r="Q141" s="27" t="s">
        <v>61</v>
      </c>
      <c r="R141" s="27" t="s">
        <v>69</v>
      </c>
      <c r="S141" s="27" t="s">
        <v>153</v>
      </c>
      <c r="T141" s="27" t="s">
        <v>154</v>
      </c>
      <c r="U141" s="27" t="s">
        <v>155</v>
      </c>
      <c r="V141" s="27" t="s">
        <v>156</v>
      </c>
      <c r="W141" s="27" t="s">
        <v>157</v>
      </c>
      <c r="X141" s="27" t="s">
        <v>158</v>
      </c>
      <c r="Y141" s="27" t="s">
        <v>176</v>
      </c>
      <c r="Z141" s="27" t="s">
        <v>75</v>
      </c>
      <c r="AA141"/>
      <c r="AB141"/>
      <c r="AC141"/>
    </row>
    <row r="142" spans="1:29" s="24" customFormat="1">
      <c r="A142" s="26"/>
      <c r="B142" s="26" t="str">
        <f>I142</f>
        <v>Les Harkness</v>
      </c>
      <c r="C142" s="26">
        <f>COUNT(J142:Y142)</f>
        <v>1</v>
      </c>
      <c r="D142" s="22">
        <f>IF(C142&gt;0,LARGE(J142:Y142,1),0)</f>
        <v>135</v>
      </c>
      <c r="E142" s="22">
        <f>IF(C142&gt;1,LARGE(J142:Y142,2),0)</f>
        <v>0</v>
      </c>
      <c r="F142" s="22">
        <f>IF(C142&gt;2,LARGE(J142:Y142,3),0)</f>
        <v>0</v>
      </c>
      <c r="G142" s="22">
        <f>IF(C142&gt;3,LARGE(J142:Y142,4),0)</f>
        <v>0</v>
      </c>
      <c r="H142" s="30">
        <f>SUM(D142:G142)</f>
        <v>135</v>
      </c>
      <c r="I142" s="27" t="s">
        <v>178</v>
      </c>
      <c r="J142" s="26">
        <v>135</v>
      </c>
      <c r="K142" s="26"/>
      <c r="L142" s="26"/>
      <c r="M142" s="26"/>
      <c r="N142" s="26"/>
      <c r="O142" s="26"/>
      <c r="P142" s="26"/>
      <c r="Q142" s="26"/>
      <c r="R142" s="26"/>
      <c r="S142" s="26"/>
      <c r="T142" s="26"/>
      <c r="U142" s="26"/>
      <c r="V142" s="26"/>
      <c r="W142" s="26"/>
      <c r="X142" s="26"/>
      <c r="Y142" s="26"/>
      <c r="Z142" s="26">
        <v>135</v>
      </c>
      <c r="AA142"/>
      <c r="AB142"/>
      <c r="AC142"/>
    </row>
    <row r="143" spans="1:29" s="24" customFormat="1">
      <c r="A143" s="26"/>
      <c r="B143" s="26" t="str">
        <f>I143</f>
        <v>Mark James</v>
      </c>
      <c r="C143" s="26">
        <f t="shared" ref="C143:C181" si="22">COUNT(J143:Y143)</f>
        <v>2</v>
      </c>
      <c r="D143" s="22">
        <f t="shared" ref="D143:D181" si="23">IF(C143&gt;0,LARGE(J143:Y143,1),0)</f>
        <v>135</v>
      </c>
      <c r="E143" s="22">
        <f t="shared" ref="E143:E181" si="24">IF(C143&gt;1,LARGE(J143:Y143,2),0)</f>
        <v>105</v>
      </c>
      <c r="F143" s="22">
        <f t="shared" ref="F143:F181" si="25">IF(C143&gt;2,LARGE(J143:Y143,3),0)</f>
        <v>0</v>
      </c>
      <c r="G143" s="22">
        <f t="shared" ref="G143:G181" si="26">IF(C143&gt;3,LARGE(J143:Y143,4),0)</f>
        <v>0</v>
      </c>
      <c r="H143" s="30">
        <f t="shared" ref="H143:H181" si="27">SUM(D143:G143)</f>
        <v>240</v>
      </c>
      <c r="I143" s="27" t="s">
        <v>195</v>
      </c>
      <c r="J143" s="26"/>
      <c r="K143" s="26"/>
      <c r="L143" s="26"/>
      <c r="M143" s="26"/>
      <c r="N143" s="26">
        <v>105</v>
      </c>
      <c r="O143" s="26"/>
      <c r="P143" s="26"/>
      <c r="Q143" s="26"/>
      <c r="R143" s="26">
        <v>135</v>
      </c>
      <c r="S143" s="26"/>
      <c r="T143" s="26"/>
      <c r="U143" s="26"/>
      <c r="V143" s="26"/>
      <c r="W143" s="26"/>
      <c r="X143" s="26"/>
      <c r="Y143" s="26"/>
      <c r="Z143" s="26">
        <v>240</v>
      </c>
      <c r="AA143"/>
      <c r="AB143"/>
      <c r="AC143"/>
    </row>
    <row r="144" spans="1:29" s="24" customFormat="1">
      <c r="A144" s="26"/>
      <c r="B144" s="26" t="str">
        <f t="shared" ref="B144:B181" si="28">I144</f>
        <v>Mike Ramsay</v>
      </c>
      <c r="C144" s="26">
        <f t="shared" si="22"/>
        <v>2</v>
      </c>
      <c r="D144" s="22">
        <f t="shared" si="23"/>
        <v>300</v>
      </c>
      <c r="E144" s="22">
        <f t="shared" si="24"/>
        <v>202.5</v>
      </c>
      <c r="F144" s="22">
        <f t="shared" si="25"/>
        <v>0</v>
      </c>
      <c r="G144" s="22">
        <f t="shared" si="26"/>
        <v>0</v>
      </c>
      <c r="H144" s="30">
        <f t="shared" si="27"/>
        <v>502.5</v>
      </c>
      <c r="I144" s="27" t="s">
        <v>199</v>
      </c>
      <c r="J144" s="26">
        <v>202.5</v>
      </c>
      <c r="K144" s="26"/>
      <c r="L144" s="26"/>
      <c r="M144" s="26"/>
      <c r="N144" s="26">
        <v>300</v>
      </c>
      <c r="O144" s="26"/>
      <c r="P144" s="26"/>
      <c r="Q144" s="26"/>
      <c r="R144" s="26"/>
      <c r="S144" s="26"/>
      <c r="T144" s="26"/>
      <c r="U144" s="26"/>
      <c r="V144" s="26"/>
      <c r="W144" s="26"/>
      <c r="X144" s="26"/>
      <c r="Y144" s="26"/>
      <c r="Z144" s="26">
        <v>502.5</v>
      </c>
      <c r="AA144"/>
      <c r="AB144"/>
      <c r="AC144"/>
    </row>
    <row r="145" spans="1:29" s="24" customFormat="1">
      <c r="A145" s="26"/>
      <c r="B145" s="26" t="str">
        <f t="shared" si="28"/>
        <v>Paul Jenkins</v>
      </c>
      <c r="C145" s="26">
        <f t="shared" si="22"/>
        <v>1</v>
      </c>
      <c r="D145" s="22">
        <f t="shared" si="23"/>
        <v>360</v>
      </c>
      <c r="E145" s="22">
        <f t="shared" si="24"/>
        <v>0</v>
      </c>
      <c r="F145" s="22">
        <f t="shared" si="25"/>
        <v>0</v>
      </c>
      <c r="G145" s="22">
        <f t="shared" si="26"/>
        <v>0</v>
      </c>
      <c r="H145" s="30">
        <f t="shared" si="27"/>
        <v>360</v>
      </c>
      <c r="I145" s="27" t="s">
        <v>222</v>
      </c>
      <c r="J145" s="26"/>
      <c r="K145" s="26"/>
      <c r="L145" s="26"/>
      <c r="M145" s="26"/>
      <c r="N145" s="26"/>
      <c r="O145" s="26"/>
      <c r="P145" s="26">
        <v>360</v>
      </c>
      <c r="Q145" s="26"/>
      <c r="R145" s="26"/>
      <c r="S145" s="26"/>
      <c r="T145" s="26"/>
      <c r="U145" s="26"/>
      <c r="V145" s="26"/>
      <c r="W145" s="26"/>
      <c r="X145" s="26"/>
      <c r="Y145" s="26"/>
      <c r="Z145" s="26">
        <v>360</v>
      </c>
      <c r="AA145"/>
      <c r="AB145"/>
      <c r="AC145"/>
    </row>
    <row r="146" spans="1:29" s="24" customFormat="1">
      <c r="A146" s="26"/>
      <c r="B146" s="26" t="str">
        <f t="shared" si="28"/>
        <v>Brian Robertson</v>
      </c>
      <c r="C146" s="26">
        <f t="shared" si="22"/>
        <v>2</v>
      </c>
      <c r="D146" s="22">
        <f t="shared" si="23"/>
        <v>300</v>
      </c>
      <c r="E146" s="22">
        <f t="shared" si="24"/>
        <v>210</v>
      </c>
      <c r="F146" s="22">
        <f t="shared" si="25"/>
        <v>0</v>
      </c>
      <c r="G146" s="22">
        <f t="shared" si="26"/>
        <v>0</v>
      </c>
      <c r="H146" s="30">
        <f t="shared" si="27"/>
        <v>510</v>
      </c>
      <c r="I146" s="27" t="s">
        <v>224</v>
      </c>
      <c r="J146" s="26"/>
      <c r="K146" s="26"/>
      <c r="L146" s="26"/>
      <c r="M146" s="26"/>
      <c r="N146" s="26">
        <v>210</v>
      </c>
      <c r="O146" s="26"/>
      <c r="P146" s="26">
        <v>300</v>
      </c>
      <c r="Q146" s="26"/>
      <c r="R146" s="26"/>
      <c r="S146" s="26"/>
      <c r="T146" s="26"/>
      <c r="U146" s="26"/>
      <c r="V146" s="26"/>
      <c r="W146" s="26"/>
      <c r="X146" s="26"/>
      <c r="Y146" s="26"/>
      <c r="Z146" s="26">
        <v>510</v>
      </c>
      <c r="AA146"/>
      <c r="AB146"/>
      <c r="AC146"/>
    </row>
    <row r="147" spans="1:29" s="24" customFormat="1">
      <c r="A147" s="26"/>
      <c r="B147" s="26" t="str">
        <f t="shared" si="28"/>
        <v>Adam Hill</v>
      </c>
      <c r="C147" s="26">
        <f t="shared" si="22"/>
        <v>1</v>
      </c>
      <c r="D147" s="22">
        <f t="shared" si="23"/>
        <v>80</v>
      </c>
      <c r="E147" s="22">
        <f t="shared" si="24"/>
        <v>0</v>
      </c>
      <c r="F147" s="22">
        <f t="shared" si="25"/>
        <v>0</v>
      </c>
      <c r="G147" s="22">
        <f t="shared" si="26"/>
        <v>0</v>
      </c>
      <c r="H147" s="30">
        <f t="shared" si="27"/>
        <v>80</v>
      </c>
      <c r="I147" s="27" t="s">
        <v>225</v>
      </c>
      <c r="J147" s="26"/>
      <c r="K147" s="26"/>
      <c r="L147" s="26"/>
      <c r="M147" s="26"/>
      <c r="N147" s="26"/>
      <c r="O147" s="26"/>
      <c r="P147" s="26">
        <v>80</v>
      </c>
      <c r="Q147" s="26"/>
      <c r="R147" s="26"/>
      <c r="S147" s="26"/>
      <c r="T147" s="26"/>
      <c r="U147" s="26"/>
      <c r="V147" s="26"/>
      <c r="W147" s="26"/>
      <c r="X147" s="26"/>
      <c r="Y147" s="26"/>
      <c r="Z147" s="26">
        <v>80</v>
      </c>
      <c r="AA147"/>
      <c r="AB147"/>
      <c r="AC147"/>
    </row>
    <row r="148" spans="1:29" s="24" customFormat="1">
      <c r="A148" s="26"/>
      <c r="B148" s="26" t="str">
        <f t="shared" si="28"/>
        <v>Stuart Mitchell</v>
      </c>
      <c r="C148" s="26">
        <f t="shared" si="22"/>
        <v>1</v>
      </c>
      <c r="D148" s="22">
        <f t="shared" si="23"/>
        <v>45</v>
      </c>
      <c r="E148" s="22">
        <f t="shared" si="24"/>
        <v>0</v>
      </c>
      <c r="F148" s="22">
        <f t="shared" si="25"/>
        <v>0</v>
      </c>
      <c r="G148" s="22">
        <f t="shared" si="26"/>
        <v>0</v>
      </c>
      <c r="H148" s="30">
        <f t="shared" si="27"/>
        <v>45</v>
      </c>
      <c r="I148" s="27" t="s">
        <v>226</v>
      </c>
      <c r="J148" s="26"/>
      <c r="K148" s="26"/>
      <c r="L148" s="26"/>
      <c r="M148" s="26"/>
      <c r="N148" s="26"/>
      <c r="O148" s="26"/>
      <c r="P148" s="26">
        <v>45</v>
      </c>
      <c r="Q148" s="26"/>
      <c r="R148" s="26"/>
      <c r="S148" s="26"/>
      <c r="T148" s="26"/>
      <c r="U148" s="26"/>
      <c r="V148" s="26"/>
      <c r="W148" s="26"/>
      <c r="X148" s="26"/>
      <c r="Y148" s="26"/>
      <c r="Z148" s="26">
        <v>45</v>
      </c>
      <c r="AA148"/>
      <c r="AB148"/>
      <c r="AC148"/>
    </row>
    <row r="149" spans="1:29" s="24" customFormat="1">
      <c r="A149" s="26"/>
      <c r="B149" s="26" t="str">
        <f t="shared" si="28"/>
        <v>Dave Sheard</v>
      </c>
      <c r="C149" s="26">
        <f t="shared" si="22"/>
        <v>1</v>
      </c>
      <c r="D149" s="22">
        <f t="shared" si="23"/>
        <v>120</v>
      </c>
      <c r="E149" s="22">
        <f t="shared" si="24"/>
        <v>0</v>
      </c>
      <c r="F149" s="22">
        <f t="shared" si="25"/>
        <v>0</v>
      </c>
      <c r="G149" s="22">
        <f t="shared" si="26"/>
        <v>0</v>
      </c>
      <c r="H149" s="30">
        <f t="shared" si="27"/>
        <v>120</v>
      </c>
      <c r="I149" s="27" t="s">
        <v>227</v>
      </c>
      <c r="J149" s="26"/>
      <c r="K149" s="26"/>
      <c r="L149" s="26"/>
      <c r="M149" s="26"/>
      <c r="N149" s="26"/>
      <c r="O149" s="26"/>
      <c r="P149" s="26">
        <v>120</v>
      </c>
      <c r="Q149" s="26"/>
      <c r="R149" s="26"/>
      <c r="S149" s="26"/>
      <c r="T149" s="26"/>
      <c r="U149" s="26"/>
      <c r="V149" s="26"/>
      <c r="W149" s="26"/>
      <c r="X149" s="26"/>
      <c r="Y149" s="26"/>
      <c r="Z149" s="26">
        <v>120</v>
      </c>
      <c r="AA149"/>
      <c r="AB149"/>
      <c r="AC149"/>
    </row>
    <row r="150" spans="1:29" s="24" customFormat="1">
      <c r="A150" s="26"/>
      <c r="B150" s="26" t="str">
        <f t="shared" si="28"/>
        <v>Colin McMullan</v>
      </c>
      <c r="C150" s="26">
        <f t="shared" si="22"/>
        <v>2</v>
      </c>
      <c r="D150" s="22">
        <f t="shared" si="23"/>
        <v>190</v>
      </c>
      <c r="E150" s="22">
        <f t="shared" si="24"/>
        <v>105</v>
      </c>
      <c r="F150" s="22">
        <f t="shared" si="25"/>
        <v>0</v>
      </c>
      <c r="G150" s="22">
        <f t="shared" si="26"/>
        <v>0</v>
      </c>
      <c r="H150" s="30">
        <f t="shared" si="27"/>
        <v>295</v>
      </c>
      <c r="I150" s="27" t="s">
        <v>228</v>
      </c>
      <c r="J150" s="26"/>
      <c r="K150" s="26"/>
      <c r="L150" s="26"/>
      <c r="M150" s="26"/>
      <c r="N150" s="26">
        <v>105</v>
      </c>
      <c r="O150" s="26"/>
      <c r="P150" s="26">
        <v>190</v>
      </c>
      <c r="Q150" s="26"/>
      <c r="R150" s="26"/>
      <c r="S150" s="26"/>
      <c r="T150" s="26"/>
      <c r="U150" s="26"/>
      <c r="V150" s="26"/>
      <c r="W150" s="26"/>
      <c r="X150" s="26"/>
      <c r="Y150" s="26"/>
      <c r="Z150" s="26">
        <v>295</v>
      </c>
      <c r="AA150"/>
      <c r="AB150"/>
      <c r="AC150"/>
    </row>
    <row r="151" spans="1:29" s="24" customFormat="1">
      <c r="A151" s="26"/>
      <c r="B151" s="26" t="str">
        <f t="shared" si="28"/>
        <v>David Lindsay</v>
      </c>
      <c r="C151" s="26">
        <f t="shared" si="22"/>
        <v>2</v>
      </c>
      <c r="D151" s="22">
        <f t="shared" si="23"/>
        <v>165</v>
      </c>
      <c r="E151" s="22">
        <f t="shared" si="24"/>
        <v>85</v>
      </c>
      <c r="F151" s="22">
        <f t="shared" si="25"/>
        <v>0</v>
      </c>
      <c r="G151" s="22">
        <f t="shared" si="26"/>
        <v>0</v>
      </c>
      <c r="H151" s="30">
        <f t="shared" si="27"/>
        <v>250</v>
      </c>
      <c r="I151" s="27" t="s">
        <v>229</v>
      </c>
      <c r="J151" s="26"/>
      <c r="K151" s="26"/>
      <c r="L151" s="26"/>
      <c r="M151" s="26"/>
      <c r="N151" s="26">
        <v>85</v>
      </c>
      <c r="O151" s="26"/>
      <c r="P151" s="26">
        <v>165</v>
      </c>
      <c r="Q151" s="26"/>
      <c r="R151" s="26"/>
      <c r="S151" s="26"/>
      <c r="T151" s="26"/>
      <c r="U151" s="26"/>
      <c r="V151" s="26"/>
      <c r="W151" s="26"/>
      <c r="X151" s="26"/>
      <c r="Y151" s="26"/>
      <c r="Z151" s="26">
        <v>250</v>
      </c>
      <c r="AA151"/>
      <c r="AB151"/>
      <c r="AC151"/>
    </row>
    <row r="152" spans="1:29" s="24" customFormat="1">
      <c r="A152" s="26"/>
      <c r="B152" s="26" t="str">
        <f t="shared" si="28"/>
        <v>Danel Russell</v>
      </c>
      <c r="C152" s="26">
        <f t="shared" si="22"/>
        <v>1</v>
      </c>
      <c r="D152" s="22">
        <f t="shared" si="23"/>
        <v>80</v>
      </c>
      <c r="E152" s="22">
        <f t="shared" si="24"/>
        <v>0</v>
      </c>
      <c r="F152" s="22">
        <f t="shared" si="25"/>
        <v>0</v>
      </c>
      <c r="G152" s="22">
        <f t="shared" si="26"/>
        <v>0</v>
      </c>
      <c r="H152" s="30">
        <f t="shared" si="27"/>
        <v>80</v>
      </c>
      <c r="I152" s="27" t="s">
        <v>230</v>
      </c>
      <c r="J152" s="26"/>
      <c r="K152" s="26"/>
      <c r="L152" s="26"/>
      <c r="M152" s="26"/>
      <c r="N152" s="26"/>
      <c r="O152" s="26"/>
      <c r="P152" s="26">
        <v>80</v>
      </c>
      <c r="Q152" s="26"/>
      <c r="R152" s="26"/>
      <c r="S152" s="26"/>
      <c r="T152" s="26"/>
      <c r="U152" s="26"/>
      <c r="V152" s="26"/>
      <c r="W152" s="26"/>
      <c r="X152" s="26"/>
      <c r="Y152" s="26"/>
      <c r="Z152" s="26">
        <v>80</v>
      </c>
      <c r="AA152"/>
      <c r="AB152"/>
      <c r="AC152"/>
    </row>
    <row r="153" spans="1:29" s="24" customFormat="1">
      <c r="A153" s="26"/>
      <c r="B153" s="26" t="str">
        <f t="shared" si="28"/>
        <v>Willie Irvine</v>
      </c>
      <c r="C153" s="26">
        <f t="shared" si="22"/>
        <v>2</v>
      </c>
      <c r="D153" s="22">
        <f t="shared" si="23"/>
        <v>85</v>
      </c>
      <c r="E153" s="22">
        <f t="shared" si="24"/>
        <v>80</v>
      </c>
      <c r="F153" s="22">
        <f t="shared" si="25"/>
        <v>0</v>
      </c>
      <c r="G153" s="22">
        <f t="shared" si="26"/>
        <v>0</v>
      </c>
      <c r="H153" s="30">
        <f t="shared" si="27"/>
        <v>165</v>
      </c>
      <c r="I153" s="27" t="s">
        <v>231</v>
      </c>
      <c r="J153" s="26"/>
      <c r="K153" s="26"/>
      <c r="L153" s="26"/>
      <c r="M153" s="26"/>
      <c r="N153" s="26">
        <v>85</v>
      </c>
      <c r="O153" s="26"/>
      <c r="P153" s="26">
        <v>80</v>
      </c>
      <c r="Q153" s="26"/>
      <c r="R153" s="26"/>
      <c r="S153" s="26"/>
      <c r="T153" s="26"/>
      <c r="U153" s="26"/>
      <c r="V153" s="26"/>
      <c r="W153" s="26"/>
      <c r="X153" s="26"/>
      <c r="Y153" s="26"/>
      <c r="Z153" s="26">
        <v>165</v>
      </c>
      <c r="AA153"/>
      <c r="AB153"/>
      <c r="AC153"/>
    </row>
    <row r="154" spans="1:29" s="24" customFormat="1">
      <c r="A154" s="26"/>
      <c r="B154" s="26" t="str">
        <f t="shared" si="28"/>
        <v>Donald Durrand</v>
      </c>
      <c r="C154" s="26">
        <f t="shared" si="22"/>
        <v>2</v>
      </c>
      <c r="D154" s="22">
        <f t="shared" si="23"/>
        <v>70</v>
      </c>
      <c r="E154" s="22">
        <f t="shared" si="24"/>
        <v>65</v>
      </c>
      <c r="F154" s="22">
        <f t="shared" si="25"/>
        <v>0</v>
      </c>
      <c r="G154" s="22">
        <f t="shared" si="26"/>
        <v>0</v>
      </c>
      <c r="H154" s="30">
        <f t="shared" si="27"/>
        <v>135</v>
      </c>
      <c r="I154" s="27" t="s">
        <v>295</v>
      </c>
      <c r="J154" s="26"/>
      <c r="K154" s="26"/>
      <c r="L154" s="26"/>
      <c r="M154" s="26"/>
      <c r="N154" s="26">
        <v>70</v>
      </c>
      <c r="O154" s="26"/>
      <c r="P154" s="26">
        <v>65</v>
      </c>
      <c r="Q154" s="26"/>
      <c r="R154" s="26"/>
      <c r="S154" s="26"/>
      <c r="T154" s="26"/>
      <c r="U154" s="26"/>
      <c r="V154" s="26"/>
      <c r="W154" s="26"/>
      <c r="X154" s="26"/>
      <c r="Y154" s="26"/>
      <c r="Z154" s="26">
        <v>135</v>
      </c>
      <c r="AA154"/>
      <c r="AB154"/>
      <c r="AC154"/>
    </row>
    <row r="155" spans="1:29" s="24" customFormat="1" hidden="1">
      <c r="A155" s="26"/>
      <c r="B155" s="26" t="str">
        <f t="shared" si="28"/>
        <v>(blank)</v>
      </c>
      <c r="C155" s="26">
        <f t="shared" si="22"/>
        <v>16</v>
      </c>
      <c r="D155" s="22">
        <f t="shared" si="23"/>
        <v>0</v>
      </c>
      <c r="E155" s="22">
        <f t="shared" si="24"/>
        <v>0</v>
      </c>
      <c r="F155" s="22">
        <f t="shared" si="25"/>
        <v>0</v>
      </c>
      <c r="G155" s="22">
        <f t="shared" si="26"/>
        <v>0</v>
      </c>
      <c r="H155" s="30">
        <f t="shared" si="27"/>
        <v>0</v>
      </c>
      <c r="I155" s="27" t="s">
        <v>76</v>
      </c>
      <c r="J155" s="26">
        <v>0</v>
      </c>
      <c r="K155" s="26">
        <v>0</v>
      </c>
      <c r="L155" s="26">
        <v>0</v>
      </c>
      <c r="M155" s="26">
        <v>0</v>
      </c>
      <c r="N155" s="26">
        <v>0</v>
      </c>
      <c r="O155" s="26">
        <v>0</v>
      </c>
      <c r="P155" s="26">
        <v>0</v>
      </c>
      <c r="Q155" s="26">
        <v>0</v>
      </c>
      <c r="R155" s="26">
        <v>0</v>
      </c>
      <c r="S155" s="26">
        <v>0</v>
      </c>
      <c r="T155" s="26">
        <v>0</v>
      </c>
      <c r="U155" s="26">
        <v>0</v>
      </c>
      <c r="V155" s="26">
        <v>0</v>
      </c>
      <c r="W155" s="26">
        <v>0</v>
      </c>
      <c r="X155" s="26">
        <v>0</v>
      </c>
      <c r="Y155" s="26">
        <v>0</v>
      </c>
      <c r="Z155" s="26">
        <v>0</v>
      </c>
      <c r="AA155"/>
      <c r="AB155"/>
      <c r="AC155"/>
    </row>
    <row r="156" spans="1:29" s="24" customFormat="1" hidden="1">
      <c r="A156" s="26"/>
      <c r="B156" s="26">
        <f t="shared" si="28"/>
        <v>0</v>
      </c>
      <c r="C156" s="26">
        <f t="shared" si="22"/>
        <v>0</v>
      </c>
      <c r="D156" s="22">
        <f t="shared" si="23"/>
        <v>0</v>
      </c>
      <c r="E156" s="22">
        <f t="shared" si="24"/>
        <v>0</v>
      </c>
      <c r="F156" s="22">
        <f t="shared" si="25"/>
        <v>0</v>
      </c>
      <c r="G156" s="22">
        <f t="shared" si="26"/>
        <v>0</v>
      </c>
      <c r="H156" s="30">
        <f t="shared" si="27"/>
        <v>0</v>
      </c>
      <c r="I156"/>
      <c r="J156"/>
      <c r="K156"/>
      <c r="L156"/>
      <c r="M156"/>
      <c r="N156"/>
      <c r="O156"/>
      <c r="P156"/>
      <c r="Q156"/>
      <c r="R156"/>
      <c r="S156"/>
      <c r="T156"/>
      <c r="U156"/>
      <c r="V156"/>
      <c r="W156"/>
      <c r="X156"/>
      <c r="Y156"/>
      <c r="Z156"/>
      <c r="AA156"/>
      <c r="AB156"/>
      <c r="AC156"/>
    </row>
    <row r="157" spans="1:29" s="24" customFormat="1" hidden="1">
      <c r="A157" s="26"/>
      <c r="B157" s="26">
        <f t="shared" si="28"/>
        <v>0</v>
      </c>
      <c r="C157" s="26">
        <f t="shared" si="22"/>
        <v>0</v>
      </c>
      <c r="D157" s="22">
        <f t="shared" si="23"/>
        <v>0</v>
      </c>
      <c r="E157" s="22">
        <f t="shared" si="24"/>
        <v>0</v>
      </c>
      <c r="F157" s="22">
        <f t="shared" si="25"/>
        <v>0</v>
      </c>
      <c r="G157" s="22">
        <f t="shared" si="26"/>
        <v>0</v>
      </c>
      <c r="H157" s="30">
        <f t="shared" si="27"/>
        <v>0</v>
      </c>
      <c r="I157"/>
      <c r="J157"/>
      <c r="K157"/>
      <c r="L157"/>
      <c r="M157"/>
      <c r="N157"/>
      <c r="O157"/>
      <c r="P157"/>
      <c r="Q157"/>
      <c r="R157"/>
      <c r="S157"/>
      <c r="T157"/>
      <c r="U157"/>
      <c r="V157"/>
      <c r="W157"/>
      <c r="X157"/>
      <c r="Y157"/>
      <c r="Z157"/>
      <c r="AA157"/>
      <c r="AB157"/>
      <c r="AC157"/>
    </row>
    <row r="158" spans="1:29" s="24" customFormat="1" hidden="1">
      <c r="A158" s="26"/>
      <c r="B158" s="26">
        <f t="shared" si="28"/>
        <v>0</v>
      </c>
      <c r="C158" s="26">
        <f t="shared" si="22"/>
        <v>0</v>
      </c>
      <c r="D158" s="22">
        <f t="shared" si="23"/>
        <v>0</v>
      </c>
      <c r="E158" s="22">
        <f t="shared" si="24"/>
        <v>0</v>
      </c>
      <c r="F158" s="22">
        <f t="shared" si="25"/>
        <v>0</v>
      </c>
      <c r="G158" s="22">
        <f t="shared" si="26"/>
        <v>0</v>
      </c>
      <c r="H158" s="30">
        <f t="shared" si="27"/>
        <v>0</v>
      </c>
      <c r="I158"/>
      <c r="J158"/>
      <c r="K158"/>
      <c r="L158"/>
      <c r="M158"/>
      <c r="N158"/>
      <c r="O158"/>
      <c r="P158"/>
      <c r="Q158"/>
      <c r="R158"/>
      <c r="S158"/>
      <c r="T158"/>
      <c r="U158"/>
      <c r="V158"/>
      <c r="W158"/>
      <c r="X158"/>
      <c r="Y158"/>
      <c r="Z158"/>
      <c r="AA158"/>
      <c r="AB158"/>
      <c r="AC158"/>
    </row>
    <row r="159" spans="1:29" s="24" customFormat="1" hidden="1">
      <c r="A159" s="26"/>
      <c r="B159" s="26">
        <f t="shared" si="28"/>
        <v>0</v>
      </c>
      <c r="C159" s="26">
        <f t="shared" si="22"/>
        <v>0</v>
      </c>
      <c r="D159" s="22">
        <f t="shared" si="23"/>
        <v>0</v>
      </c>
      <c r="E159" s="22">
        <f t="shared" si="24"/>
        <v>0</v>
      </c>
      <c r="F159" s="22">
        <f t="shared" si="25"/>
        <v>0</v>
      </c>
      <c r="G159" s="22">
        <f t="shared" si="26"/>
        <v>0</v>
      </c>
      <c r="H159" s="30">
        <f t="shared" si="27"/>
        <v>0</v>
      </c>
      <c r="I159"/>
      <c r="J159"/>
      <c r="K159"/>
      <c r="L159"/>
      <c r="M159"/>
      <c r="N159"/>
      <c r="O159"/>
      <c r="P159"/>
      <c r="Q159"/>
      <c r="R159"/>
      <c r="S159"/>
      <c r="T159"/>
      <c r="U159"/>
      <c r="V159"/>
      <c r="W159"/>
      <c r="X159"/>
      <c r="Y159"/>
      <c r="Z159"/>
      <c r="AA159"/>
      <c r="AB159"/>
      <c r="AC159"/>
    </row>
    <row r="160" spans="1:29" s="24" customFormat="1" hidden="1">
      <c r="A160" s="26"/>
      <c r="B160" s="26">
        <f t="shared" si="28"/>
        <v>0</v>
      </c>
      <c r="C160" s="26">
        <f t="shared" si="22"/>
        <v>0</v>
      </c>
      <c r="D160" s="22">
        <f t="shared" si="23"/>
        <v>0</v>
      </c>
      <c r="E160" s="22">
        <f t="shared" si="24"/>
        <v>0</v>
      </c>
      <c r="F160" s="22">
        <f t="shared" si="25"/>
        <v>0</v>
      </c>
      <c r="G160" s="22">
        <f t="shared" si="26"/>
        <v>0</v>
      </c>
      <c r="H160" s="30">
        <f t="shared" si="27"/>
        <v>0</v>
      </c>
      <c r="I160"/>
      <c r="J160"/>
      <c r="K160"/>
      <c r="L160"/>
      <c r="M160"/>
      <c r="N160"/>
      <c r="O160"/>
      <c r="P160"/>
      <c r="Q160"/>
      <c r="R160"/>
      <c r="S160"/>
      <c r="T160"/>
      <c r="U160"/>
      <c r="V160"/>
      <c r="W160"/>
      <c r="X160"/>
      <c r="Y160"/>
      <c r="Z160"/>
      <c r="AA160"/>
      <c r="AB160"/>
      <c r="AC160"/>
    </row>
    <row r="161" spans="1:8" s="24" customFormat="1" hidden="1">
      <c r="A161" s="26"/>
      <c r="B161" s="26">
        <f t="shared" si="28"/>
        <v>0</v>
      </c>
      <c r="C161" s="26">
        <f t="shared" si="22"/>
        <v>0</v>
      </c>
      <c r="D161" s="22">
        <f t="shared" si="23"/>
        <v>0</v>
      </c>
      <c r="E161" s="22">
        <f t="shared" si="24"/>
        <v>0</v>
      </c>
      <c r="F161" s="22">
        <f t="shared" si="25"/>
        <v>0</v>
      </c>
      <c r="G161" s="22">
        <f t="shared" si="26"/>
        <v>0</v>
      </c>
      <c r="H161" s="30">
        <f t="shared" si="27"/>
        <v>0</v>
      </c>
    </row>
    <row r="162" spans="1:8" s="24" customFormat="1" hidden="1">
      <c r="A162" s="26"/>
      <c r="B162" s="26">
        <f t="shared" si="28"/>
        <v>0</v>
      </c>
      <c r="C162" s="26">
        <f t="shared" si="22"/>
        <v>0</v>
      </c>
      <c r="D162" s="22">
        <f t="shared" si="23"/>
        <v>0</v>
      </c>
      <c r="E162" s="22">
        <f t="shared" si="24"/>
        <v>0</v>
      </c>
      <c r="F162" s="22">
        <f t="shared" si="25"/>
        <v>0</v>
      </c>
      <c r="G162" s="22">
        <f t="shared" si="26"/>
        <v>0</v>
      </c>
      <c r="H162" s="30">
        <f t="shared" si="27"/>
        <v>0</v>
      </c>
    </row>
    <row r="163" spans="1:8" s="24" customFormat="1" hidden="1">
      <c r="A163" s="26"/>
      <c r="B163" s="26">
        <f t="shared" si="28"/>
        <v>0</v>
      </c>
      <c r="C163" s="26">
        <f t="shared" si="22"/>
        <v>0</v>
      </c>
      <c r="D163" s="22">
        <f t="shared" si="23"/>
        <v>0</v>
      </c>
      <c r="E163" s="22">
        <f t="shared" si="24"/>
        <v>0</v>
      </c>
      <c r="F163" s="22">
        <f t="shared" si="25"/>
        <v>0</v>
      </c>
      <c r="G163" s="22">
        <f t="shared" si="26"/>
        <v>0</v>
      </c>
      <c r="H163" s="30">
        <f t="shared" si="27"/>
        <v>0</v>
      </c>
    </row>
    <row r="164" spans="1:8" s="24" customFormat="1" hidden="1">
      <c r="A164" s="26"/>
      <c r="B164" s="26">
        <f t="shared" si="28"/>
        <v>0</v>
      </c>
      <c r="C164" s="26">
        <f t="shared" si="22"/>
        <v>0</v>
      </c>
      <c r="D164" s="22">
        <f t="shared" si="23"/>
        <v>0</v>
      </c>
      <c r="E164" s="22">
        <f t="shared" si="24"/>
        <v>0</v>
      </c>
      <c r="F164" s="22">
        <f t="shared" si="25"/>
        <v>0</v>
      </c>
      <c r="G164" s="22">
        <f t="shared" si="26"/>
        <v>0</v>
      </c>
      <c r="H164" s="30">
        <f t="shared" si="27"/>
        <v>0</v>
      </c>
    </row>
    <row r="165" spans="1:8" s="24" customFormat="1" hidden="1">
      <c r="A165" s="26"/>
      <c r="B165" s="26">
        <f t="shared" si="28"/>
        <v>0</v>
      </c>
      <c r="C165" s="26">
        <f t="shared" si="22"/>
        <v>0</v>
      </c>
      <c r="D165" s="22">
        <f t="shared" si="23"/>
        <v>0</v>
      </c>
      <c r="E165" s="22">
        <f t="shared" si="24"/>
        <v>0</v>
      </c>
      <c r="F165" s="22">
        <f t="shared" si="25"/>
        <v>0</v>
      </c>
      <c r="G165" s="22">
        <f t="shared" si="26"/>
        <v>0</v>
      </c>
      <c r="H165" s="30">
        <f t="shared" si="27"/>
        <v>0</v>
      </c>
    </row>
    <row r="166" spans="1:8" s="24" customFormat="1" hidden="1">
      <c r="A166" s="26"/>
      <c r="B166" s="26">
        <f t="shared" si="28"/>
        <v>0</v>
      </c>
      <c r="C166" s="26">
        <f t="shared" si="22"/>
        <v>0</v>
      </c>
      <c r="D166" s="22">
        <f t="shared" si="23"/>
        <v>0</v>
      </c>
      <c r="E166" s="22">
        <f t="shared" si="24"/>
        <v>0</v>
      </c>
      <c r="F166" s="22">
        <f t="shared" si="25"/>
        <v>0</v>
      </c>
      <c r="G166" s="22">
        <f t="shared" si="26"/>
        <v>0</v>
      </c>
      <c r="H166" s="30">
        <f t="shared" si="27"/>
        <v>0</v>
      </c>
    </row>
    <row r="167" spans="1:8" s="24" customFormat="1" hidden="1">
      <c r="A167" s="26"/>
      <c r="B167" s="26">
        <f t="shared" si="28"/>
        <v>0</v>
      </c>
      <c r="C167" s="26">
        <f t="shared" si="22"/>
        <v>0</v>
      </c>
      <c r="D167" s="22">
        <f t="shared" si="23"/>
        <v>0</v>
      </c>
      <c r="E167" s="22">
        <f t="shared" si="24"/>
        <v>0</v>
      </c>
      <c r="F167" s="22">
        <f t="shared" si="25"/>
        <v>0</v>
      </c>
      <c r="G167" s="22">
        <f t="shared" si="26"/>
        <v>0</v>
      </c>
      <c r="H167" s="30">
        <f t="shared" si="27"/>
        <v>0</v>
      </c>
    </row>
    <row r="168" spans="1:8" s="24" customFormat="1" hidden="1">
      <c r="A168" s="26"/>
      <c r="B168" s="26">
        <f t="shared" si="28"/>
        <v>0</v>
      </c>
      <c r="C168" s="26">
        <f t="shared" si="22"/>
        <v>0</v>
      </c>
      <c r="D168" s="22">
        <f t="shared" si="23"/>
        <v>0</v>
      </c>
      <c r="E168" s="22">
        <f t="shared" si="24"/>
        <v>0</v>
      </c>
      <c r="F168" s="22">
        <f t="shared" si="25"/>
        <v>0</v>
      </c>
      <c r="G168" s="22">
        <f t="shared" si="26"/>
        <v>0</v>
      </c>
      <c r="H168" s="30">
        <f t="shared" si="27"/>
        <v>0</v>
      </c>
    </row>
    <row r="169" spans="1:8" s="24" customFormat="1" hidden="1">
      <c r="A169" s="26"/>
      <c r="B169" s="26">
        <f t="shared" si="28"/>
        <v>0</v>
      </c>
      <c r="C169" s="26">
        <f t="shared" si="22"/>
        <v>0</v>
      </c>
      <c r="D169" s="22">
        <f t="shared" si="23"/>
        <v>0</v>
      </c>
      <c r="E169" s="22">
        <f t="shared" si="24"/>
        <v>0</v>
      </c>
      <c r="F169" s="22">
        <f t="shared" si="25"/>
        <v>0</v>
      </c>
      <c r="G169" s="22">
        <f t="shared" si="26"/>
        <v>0</v>
      </c>
      <c r="H169" s="30">
        <f t="shared" si="27"/>
        <v>0</v>
      </c>
    </row>
    <row r="170" spans="1:8" s="24" customFormat="1" hidden="1">
      <c r="A170" s="26"/>
      <c r="B170" s="26">
        <f t="shared" si="28"/>
        <v>0</v>
      </c>
      <c r="C170" s="26">
        <f t="shared" si="22"/>
        <v>0</v>
      </c>
      <c r="D170" s="22">
        <f t="shared" si="23"/>
        <v>0</v>
      </c>
      <c r="E170" s="22">
        <f t="shared" si="24"/>
        <v>0</v>
      </c>
      <c r="F170" s="22">
        <f t="shared" si="25"/>
        <v>0</v>
      </c>
      <c r="G170" s="22">
        <f t="shared" si="26"/>
        <v>0</v>
      </c>
      <c r="H170" s="30">
        <f t="shared" si="27"/>
        <v>0</v>
      </c>
    </row>
    <row r="171" spans="1:8" s="24" customFormat="1" hidden="1">
      <c r="A171" s="26"/>
      <c r="B171" s="26">
        <f t="shared" si="28"/>
        <v>0</v>
      </c>
      <c r="C171" s="26">
        <f t="shared" si="22"/>
        <v>0</v>
      </c>
      <c r="D171" s="22">
        <f t="shared" si="23"/>
        <v>0</v>
      </c>
      <c r="E171" s="22">
        <f t="shared" si="24"/>
        <v>0</v>
      </c>
      <c r="F171" s="22">
        <f t="shared" si="25"/>
        <v>0</v>
      </c>
      <c r="G171" s="22">
        <f t="shared" si="26"/>
        <v>0</v>
      </c>
      <c r="H171" s="30">
        <f t="shared" si="27"/>
        <v>0</v>
      </c>
    </row>
    <row r="172" spans="1:8" s="24" customFormat="1" hidden="1">
      <c r="A172" s="26"/>
      <c r="B172" s="26">
        <f t="shared" si="28"/>
        <v>0</v>
      </c>
      <c r="C172" s="26">
        <f t="shared" si="22"/>
        <v>0</v>
      </c>
      <c r="D172" s="22">
        <f t="shared" si="23"/>
        <v>0</v>
      </c>
      <c r="E172" s="22">
        <f t="shared" si="24"/>
        <v>0</v>
      </c>
      <c r="F172" s="22">
        <f t="shared" si="25"/>
        <v>0</v>
      </c>
      <c r="G172" s="22">
        <f t="shared" si="26"/>
        <v>0</v>
      </c>
      <c r="H172" s="30">
        <f t="shared" si="27"/>
        <v>0</v>
      </c>
    </row>
    <row r="173" spans="1:8" s="24" customFormat="1" hidden="1">
      <c r="A173" s="26"/>
      <c r="B173" s="26">
        <f t="shared" si="28"/>
        <v>0</v>
      </c>
      <c r="C173" s="26">
        <f t="shared" si="22"/>
        <v>0</v>
      </c>
      <c r="D173" s="22">
        <f t="shared" si="23"/>
        <v>0</v>
      </c>
      <c r="E173" s="22">
        <f t="shared" si="24"/>
        <v>0</v>
      </c>
      <c r="F173" s="22">
        <f t="shared" si="25"/>
        <v>0</v>
      </c>
      <c r="G173" s="22">
        <f t="shared" si="26"/>
        <v>0</v>
      </c>
      <c r="H173" s="30">
        <f t="shared" si="27"/>
        <v>0</v>
      </c>
    </row>
    <row r="174" spans="1:8" s="24" customFormat="1" hidden="1">
      <c r="A174" s="26"/>
      <c r="B174" s="26">
        <f t="shared" si="28"/>
        <v>0</v>
      </c>
      <c r="C174" s="26">
        <f t="shared" si="22"/>
        <v>0</v>
      </c>
      <c r="D174" s="22">
        <f t="shared" si="23"/>
        <v>0</v>
      </c>
      <c r="E174" s="22">
        <f t="shared" si="24"/>
        <v>0</v>
      </c>
      <c r="F174" s="22">
        <f t="shared" si="25"/>
        <v>0</v>
      </c>
      <c r="G174" s="22">
        <f t="shared" si="26"/>
        <v>0</v>
      </c>
      <c r="H174" s="30">
        <f t="shared" si="27"/>
        <v>0</v>
      </c>
    </row>
    <row r="175" spans="1:8" s="24" customFormat="1" hidden="1">
      <c r="A175" s="26"/>
      <c r="B175" s="26">
        <f t="shared" si="28"/>
        <v>0</v>
      </c>
      <c r="C175" s="26">
        <f t="shared" si="22"/>
        <v>0</v>
      </c>
      <c r="D175" s="22">
        <f t="shared" si="23"/>
        <v>0</v>
      </c>
      <c r="E175" s="22">
        <f t="shared" si="24"/>
        <v>0</v>
      </c>
      <c r="F175" s="22">
        <f t="shared" si="25"/>
        <v>0</v>
      </c>
      <c r="G175" s="22">
        <f t="shared" si="26"/>
        <v>0</v>
      </c>
      <c r="H175" s="30">
        <f t="shared" si="27"/>
        <v>0</v>
      </c>
    </row>
    <row r="176" spans="1:8" s="24" customFormat="1" hidden="1">
      <c r="A176" s="26"/>
      <c r="B176" s="26">
        <f t="shared" si="28"/>
        <v>0</v>
      </c>
      <c r="C176" s="26">
        <f t="shared" si="22"/>
        <v>0</v>
      </c>
      <c r="D176" s="22">
        <f t="shared" si="23"/>
        <v>0</v>
      </c>
      <c r="E176" s="22">
        <f t="shared" si="24"/>
        <v>0</v>
      </c>
      <c r="F176" s="22">
        <f t="shared" si="25"/>
        <v>0</v>
      </c>
      <c r="G176" s="22">
        <f t="shared" si="26"/>
        <v>0</v>
      </c>
      <c r="H176" s="30">
        <f t="shared" si="27"/>
        <v>0</v>
      </c>
    </row>
    <row r="177" spans="1:29" s="24" customFormat="1" hidden="1">
      <c r="A177" s="26"/>
      <c r="B177" s="26">
        <f t="shared" si="28"/>
        <v>0</v>
      </c>
      <c r="C177" s="26">
        <f t="shared" si="22"/>
        <v>0</v>
      </c>
      <c r="D177" s="22">
        <f t="shared" si="23"/>
        <v>0</v>
      </c>
      <c r="E177" s="22">
        <f t="shared" si="24"/>
        <v>0</v>
      </c>
      <c r="F177" s="22">
        <f t="shared" si="25"/>
        <v>0</v>
      </c>
      <c r="G177" s="22">
        <f t="shared" si="26"/>
        <v>0</v>
      </c>
      <c r="H177" s="30">
        <f t="shared" si="27"/>
        <v>0</v>
      </c>
    </row>
    <row r="178" spans="1:29" s="24" customFormat="1" hidden="1">
      <c r="A178" s="26"/>
      <c r="B178" s="26">
        <f t="shared" si="28"/>
        <v>0</v>
      </c>
      <c r="C178" s="26">
        <f t="shared" si="22"/>
        <v>0</v>
      </c>
      <c r="D178" s="22">
        <f t="shared" si="23"/>
        <v>0</v>
      </c>
      <c r="E178" s="22">
        <f t="shared" si="24"/>
        <v>0</v>
      </c>
      <c r="F178" s="22">
        <f t="shared" si="25"/>
        <v>0</v>
      </c>
      <c r="G178" s="22">
        <f t="shared" si="26"/>
        <v>0</v>
      </c>
      <c r="H178" s="30">
        <f t="shared" si="27"/>
        <v>0</v>
      </c>
    </row>
    <row r="179" spans="1:29" s="24" customFormat="1" hidden="1">
      <c r="A179" s="26"/>
      <c r="B179" s="26">
        <f t="shared" si="28"/>
        <v>0</v>
      </c>
      <c r="C179" s="26">
        <f t="shared" si="22"/>
        <v>0</v>
      </c>
      <c r="D179" s="22">
        <f t="shared" si="23"/>
        <v>0</v>
      </c>
      <c r="E179" s="22">
        <f t="shared" si="24"/>
        <v>0</v>
      </c>
      <c r="F179" s="22">
        <f t="shared" si="25"/>
        <v>0</v>
      </c>
      <c r="G179" s="22">
        <f t="shared" si="26"/>
        <v>0</v>
      </c>
      <c r="H179" s="30">
        <f t="shared" si="27"/>
        <v>0</v>
      </c>
    </row>
    <row r="180" spans="1:29" s="24" customFormat="1" hidden="1">
      <c r="A180" s="26"/>
      <c r="B180" s="26">
        <f t="shared" si="28"/>
        <v>0</v>
      </c>
      <c r="C180" s="26">
        <f t="shared" si="22"/>
        <v>0</v>
      </c>
      <c r="D180" s="22">
        <f t="shared" si="23"/>
        <v>0</v>
      </c>
      <c r="E180" s="22">
        <f t="shared" si="24"/>
        <v>0</v>
      </c>
      <c r="F180" s="22">
        <f t="shared" si="25"/>
        <v>0</v>
      </c>
      <c r="G180" s="22">
        <f t="shared" si="26"/>
        <v>0</v>
      </c>
      <c r="H180" s="30">
        <f t="shared" si="27"/>
        <v>0</v>
      </c>
    </row>
    <row r="181" spans="1:29" s="24" customFormat="1" hidden="1">
      <c r="A181" s="26"/>
      <c r="B181" s="26">
        <f t="shared" si="28"/>
        <v>0</v>
      </c>
      <c r="C181" s="26">
        <f t="shared" si="22"/>
        <v>0</v>
      </c>
      <c r="D181" s="22">
        <f t="shared" si="23"/>
        <v>0</v>
      </c>
      <c r="E181" s="22">
        <f t="shared" si="24"/>
        <v>0</v>
      </c>
      <c r="F181" s="22">
        <f t="shared" si="25"/>
        <v>0</v>
      </c>
      <c r="G181" s="22">
        <f t="shared" si="26"/>
        <v>0</v>
      </c>
      <c r="H181" s="30">
        <f t="shared" si="27"/>
        <v>0</v>
      </c>
    </row>
    <row r="182" spans="1:29" s="24" customFormat="1"/>
    <row r="183" spans="1:29" s="24" customFormat="1">
      <c r="I183" s="23" t="s">
        <v>25</v>
      </c>
      <c r="J183" s="31" t="s">
        <v>161</v>
      </c>
    </row>
    <row r="184" spans="1:29" s="24" customFormat="1"/>
    <row r="185" spans="1:29" s="24" customFormat="1">
      <c r="I185" s="21" t="s">
        <v>77</v>
      </c>
      <c r="J185" s="21" t="s">
        <v>26</v>
      </c>
      <c r="K185" s="19"/>
      <c r="L185" s="19"/>
      <c r="M185" s="19"/>
      <c r="N185" s="19"/>
      <c r="O185" s="19"/>
      <c r="P185" s="19"/>
      <c r="Q185" s="19"/>
      <c r="R185" s="19"/>
      <c r="S185" s="19"/>
      <c r="T185" s="19"/>
      <c r="U185" s="19"/>
      <c r="V185" s="19"/>
      <c r="W185" s="19"/>
      <c r="X185" s="19"/>
      <c r="Y185" s="19"/>
      <c r="Z185" s="20"/>
      <c r="AA185"/>
      <c r="AB185"/>
      <c r="AC185"/>
    </row>
    <row r="186" spans="1:29" s="24" customFormat="1">
      <c r="A186" s="25" t="s">
        <v>78</v>
      </c>
      <c r="B186" s="25" t="s">
        <v>79</v>
      </c>
      <c r="C186" s="25" t="s">
        <v>80</v>
      </c>
      <c r="D186" s="25" t="s">
        <v>81</v>
      </c>
      <c r="E186" s="25" t="s">
        <v>82</v>
      </c>
      <c r="F186" s="25" t="s">
        <v>83</v>
      </c>
      <c r="G186" s="25" t="s">
        <v>84</v>
      </c>
      <c r="H186" s="29" t="s">
        <v>52</v>
      </c>
      <c r="I186" s="37" t="s">
        <v>24</v>
      </c>
      <c r="J186" s="27" t="s">
        <v>67</v>
      </c>
      <c r="K186" s="27" t="s">
        <v>62</v>
      </c>
      <c r="L186" s="27" t="s">
        <v>60</v>
      </c>
      <c r="M186" s="27" t="s">
        <v>68</v>
      </c>
      <c r="N186" s="27" t="s">
        <v>63</v>
      </c>
      <c r="O186" s="27" t="s">
        <v>65</v>
      </c>
      <c r="P186" s="27" t="s">
        <v>64</v>
      </c>
      <c r="Q186" s="27" t="s">
        <v>61</v>
      </c>
      <c r="R186" s="27" t="s">
        <v>69</v>
      </c>
      <c r="S186" s="27" t="s">
        <v>153</v>
      </c>
      <c r="T186" s="27" t="s">
        <v>154</v>
      </c>
      <c r="U186" s="27" t="s">
        <v>155</v>
      </c>
      <c r="V186" s="27" t="s">
        <v>156</v>
      </c>
      <c r="W186" s="27" t="s">
        <v>157</v>
      </c>
      <c r="X186" s="27" t="s">
        <v>158</v>
      </c>
      <c r="Y186" s="27" t="s">
        <v>176</v>
      </c>
      <c r="Z186" s="27" t="s">
        <v>75</v>
      </c>
      <c r="AA186"/>
      <c r="AB186"/>
      <c r="AC186"/>
    </row>
    <row r="187" spans="1:29" s="24" customFormat="1">
      <c r="A187" s="26"/>
      <c r="B187" s="26" t="str">
        <f>I187</f>
        <v>Richard Easton</v>
      </c>
      <c r="C187" s="26">
        <f>COUNT(J187:Y187)</f>
        <v>3</v>
      </c>
      <c r="D187" s="22">
        <f>IF(C187&gt;0,LARGE(J187:Y187,1),0)</f>
        <v>80</v>
      </c>
      <c r="E187" s="22">
        <f>IF(C187&gt;1,LARGE(J187:Y187,2),0)</f>
        <v>80</v>
      </c>
      <c r="F187" s="22">
        <f>IF(C187&gt;2,LARGE(J187:Y187,3),0)</f>
        <v>22.5</v>
      </c>
      <c r="G187" s="22">
        <f>IF(C187&gt;3,LARGE(J187:Y187,4),0)</f>
        <v>0</v>
      </c>
      <c r="H187" s="30">
        <f>SUM(D187:G187)</f>
        <v>182.5</v>
      </c>
      <c r="I187" s="27" t="s">
        <v>198</v>
      </c>
      <c r="J187" s="26">
        <v>22.5</v>
      </c>
      <c r="K187" s="26"/>
      <c r="L187" s="26"/>
      <c r="M187" s="26"/>
      <c r="N187" s="26">
        <v>80</v>
      </c>
      <c r="O187" s="26"/>
      <c r="P187" s="26">
        <v>80</v>
      </c>
      <c r="Q187" s="26"/>
      <c r="R187" s="26"/>
      <c r="S187" s="26"/>
      <c r="T187" s="26"/>
      <c r="U187" s="26"/>
      <c r="V187" s="26"/>
      <c r="W187" s="26"/>
      <c r="X187" s="26"/>
      <c r="Y187" s="26"/>
      <c r="Z187" s="26">
        <v>182.5</v>
      </c>
      <c r="AA187"/>
      <c r="AB187"/>
      <c r="AC187"/>
    </row>
    <row r="188" spans="1:29" s="24" customFormat="1">
      <c r="A188" s="26"/>
      <c r="B188" s="26" t="str">
        <f>I188</f>
        <v>Chris Holt</v>
      </c>
      <c r="C188" s="26">
        <f t="shared" ref="C188:C226" si="29">COUNT(J188:Y188)</f>
        <v>2</v>
      </c>
      <c r="D188" s="22">
        <f t="shared" ref="D188:D226" si="30">IF(C188&gt;0,LARGE(J188:Y188,1),0)</f>
        <v>360</v>
      </c>
      <c r="E188" s="22">
        <f t="shared" ref="E188:E226" si="31">IF(C188&gt;1,LARGE(J188:Y188,2),0)</f>
        <v>330</v>
      </c>
      <c r="F188" s="22">
        <f t="shared" ref="F188:F226" si="32">IF(C188&gt;2,LARGE(J188:Y188,3),0)</f>
        <v>0</v>
      </c>
      <c r="G188" s="22">
        <f t="shared" ref="G188:G226" si="33">IF(C188&gt;3,LARGE(J188:Y188,4),0)</f>
        <v>0</v>
      </c>
      <c r="H188" s="30">
        <f t="shared" ref="H188:H226" si="34">SUM(D188:G188)</f>
        <v>690</v>
      </c>
      <c r="I188" s="27" t="s">
        <v>232</v>
      </c>
      <c r="J188" s="26"/>
      <c r="K188" s="26"/>
      <c r="L188" s="26"/>
      <c r="M188" s="26"/>
      <c r="N188" s="26">
        <v>330</v>
      </c>
      <c r="O188" s="26"/>
      <c r="P188" s="26">
        <v>360</v>
      </c>
      <c r="Q188" s="26"/>
      <c r="R188" s="26"/>
      <c r="S188" s="26"/>
      <c r="T188" s="26"/>
      <c r="U188" s="26"/>
      <c r="V188" s="26"/>
      <c r="W188" s="26"/>
      <c r="X188" s="26"/>
      <c r="Y188" s="26"/>
      <c r="Z188" s="26">
        <v>690</v>
      </c>
      <c r="AA188"/>
      <c r="AB188"/>
      <c r="AC188"/>
    </row>
    <row r="189" spans="1:29" s="24" customFormat="1">
      <c r="A189" s="26"/>
      <c r="B189" s="26" t="str">
        <f t="shared" ref="B189:B226" si="35">I189</f>
        <v>Archy Magillivray</v>
      </c>
      <c r="C189" s="26">
        <f t="shared" si="29"/>
        <v>2</v>
      </c>
      <c r="D189" s="22">
        <f t="shared" si="30"/>
        <v>80</v>
      </c>
      <c r="E189" s="22">
        <f t="shared" si="31"/>
        <v>80</v>
      </c>
      <c r="F189" s="22">
        <f t="shared" si="32"/>
        <v>0</v>
      </c>
      <c r="G189" s="22">
        <f t="shared" si="33"/>
        <v>0</v>
      </c>
      <c r="H189" s="30">
        <f t="shared" si="34"/>
        <v>160</v>
      </c>
      <c r="I189" s="27" t="s">
        <v>233</v>
      </c>
      <c r="J189" s="26"/>
      <c r="K189" s="26"/>
      <c r="L189" s="26"/>
      <c r="M189" s="26"/>
      <c r="N189" s="26">
        <v>80</v>
      </c>
      <c r="O189" s="26"/>
      <c r="P189" s="26">
        <v>80</v>
      </c>
      <c r="Q189" s="26"/>
      <c r="R189" s="26"/>
      <c r="S189" s="26"/>
      <c r="T189" s="26"/>
      <c r="U189" s="26"/>
      <c r="V189" s="26"/>
      <c r="W189" s="26"/>
      <c r="X189" s="26"/>
      <c r="Y189" s="26"/>
      <c r="Z189" s="26">
        <v>160</v>
      </c>
      <c r="AA189"/>
      <c r="AB189"/>
      <c r="AC189"/>
    </row>
    <row r="190" spans="1:29" s="24" customFormat="1">
      <c r="A190" s="26"/>
      <c r="B190" s="26" t="str">
        <f t="shared" si="35"/>
        <v>Lance Marshall</v>
      </c>
      <c r="C190" s="26">
        <f t="shared" si="29"/>
        <v>2</v>
      </c>
      <c r="D190" s="22">
        <f t="shared" si="30"/>
        <v>40</v>
      </c>
      <c r="E190" s="22">
        <f t="shared" si="31"/>
        <v>30</v>
      </c>
      <c r="F190" s="22">
        <f t="shared" si="32"/>
        <v>0</v>
      </c>
      <c r="G190" s="22">
        <f t="shared" si="33"/>
        <v>0</v>
      </c>
      <c r="H190" s="30">
        <f t="shared" si="34"/>
        <v>70</v>
      </c>
      <c r="I190" s="27" t="s">
        <v>234</v>
      </c>
      <c r="J190" s="26"/>
      <c r="K190" s="26"/>
      <c r="L190" s="26"/>
      <c r="M190" s="26"/>
      <c r="N190" s="26">
        <v>30</v>
      </c>
      <c r="O190" s="26"/>
      <c r="P190" s="26">
        <v>40</v>
      </c>
      <c r="Q190" s="26"/>
      <c r="R190" s="26"/>
      <c r="S190" s="26"/>
      <c r="T190" s="26"/>
      <c r="U190" s="26"/>
      <c r="V190" s="26"/>
      <c r="W190" s="26"/>
      <c r="X190" s="26"/>
      <c r="Y190" s="26"/>
      <c r="Z190" s="26">
        <v>70</v>
      </c>
      <c r="AA190"/>
      <c r="AB190"/>
      <c r="AC190"/>
    </row>
    <row r="191" spans="1:29" s="24" customFormat="1">
      <c r="A191" s="26"/>
      <c r="B191" s="26" t="str">
        <f t="shared" si="35"/>
        <v>Allan Currie</v>
      </c>
      <c r="C191" s="26">
        <f t="shared" si="29"/>
        <v>1</v>
      </c>
      <c r="D191" s="22">
        <f t="shared" si="30"/>
        <v>15</v>
      </c>
      <c r="E191" s="22">
        <f t="shared" si="31"/>
        <v>0</v>
      </c>
      <c r="F191" s="22">
        <f t="shared" si="32"/>
        <v>0</v>
      </c>
      <c r="G191" s="22">
        <f t="shared" si="33"/>
        <v>0</v>
      </c>
      <c r="H191" s="30">
        <f t="shared" si="34"/>
        <v>15</v>
      </c>
      <c r="I191" s="27" t="s">
        <v>235</v>
      </c>
      <c r="J191" s="26"/>
      <c r="K191" s="26"/>
      <c r="L191" s="26"/>
      <c r="M191" s="26"/>
      <c r="N191" s="26"/>
      <c r="O191" s="26"/>
      <c r="P191" s="26">
        <v>15</v>
      </c>
      <c r="Q191" s="26"/>
      <c r="R191" s="26"/>
      <c r="S191" s="26"/>
      <c r="T191" s="26"/>
      <c r="U191" s="26"/>
      <c r="V191" s="26"/>
      <c r="W191" s="26"/>
      <c r="X191" s="26"/>
      <c r="Y191" s="26"/>
      <c r="Z191" s="26">
        <v>15</v>
      </c>
      <c r="AA191"/>
      <c r="AB191"/>
      <c r="AC191"/>
    </row>
    <row r="192" spans="1:29" s="24" customFormat="1">
      <c r="A192" s="26"/>
      <c r="B192" s="26" t="str">
        <f t="shared" si="35"/>
        <v>Norman Paterson</v>
      </c>
      <c r="C192" s="26">
        <f t="shared" si="29"/>
        <v>2</v>
      </c>
      <c r="D192" s="22">
        <f t="shared" si="30"/>
        <v>165</v>
      </c>
      <c r="E192" s="22">
        <f t="shared" si="31"/>
        <v>165</v>
      </c>
      <c r="F192" s="22">
        <f t="shared" si="32"/>
        <v>0</v>
      </c>
      <c r="G192" s="22">
        <f t="shared" si="33"/>
        <v>0</v>
      </c>
      <c r="H192" s="30">
        <f t="shared" si="34"/>
        <v>330</v>
      </c>
      <c r="I192" s="27" t="s">
        <v>236</v>
      </c>
      <c r="J192" s="26"/>
      <c r="K192" s="26"/>
      <c r="L192" s="26"/>
      <c r="M192" s="26"/>
      <c r="N192" s="26">
        <v>165</v>
      </c>
      <c r="O192" s="26"/>
      <c r="P192" s="26">
        <v>165</v>
      </c>
      <c r="Q192" s="26"/>
      <c r="R192" s="26"/>
      <c r="S192" s="26"/>
      <c r="T192" s="26"/>
      <c r="U192" s="26"/>
      <c r="V192" s="26"/>
      <c r="W192" s="26"/>
      <c r="X192" s="26"/>
      <c r="Y192" s="26"/>
      <c r="Z192" s="26">
        <v>330</v>
      </c>
      <c r="AA192"/>
      <c r="AB192"/>
      <c r="AC192"/>
    </row>
    <row r="193" spans="1:29" s="24" customFormat="1">
      <c r="A193" s="26"/>
      <c r="B193" s="26" t="str">
        <f t="shared" si="35"/>
        <v>Neil Rayner</v>
      </c>
      <c r="C193" s="26">
        <f t="shared" si="29"/>
        <v>2</v>
      </c>
      <c r="D193" s="22">
        <f t="shared" si="30"/>
        <v>190</v>
      </c>
      <c r="E193" s="22">
        <f t="shared" si="31"/>
        <v>120</v>
      </c>
      <c r="F193" s="22">
        <f t="shared" si="32"/>
        <v>0</v>
      </c>
      <c r="G193" s="22">
        <f t="shared" si="33"/>
        <v>0</v>
      </c>
      <c r="H193" s="30">
        <f t="shared" si="34"/>
        <v>310</v>
      </c>
      <c r="I193" s="27" t="s">
        <v>237</v>
      </c>
      <c r="J193" s="26"/>
      <c r="K193" s="26"/>
      <c r="L193" s="26"/>
      <c r="M193" s="26"/>
      <c r="N193" s="26">
        <v>120</v>
      </c>
      <c r="O193" s="26"/>
      <c r="P193" s="26">
        <v>190</v>
      </c>
      <c r="Q193" s="26"/>
      <c r="R193" s="26"/>
      <c r="S193" s="26"/>
      <c r="T193" s="26"/>
      <c r="U193" s="26"/>
      <c r="V193" s="26"/>
      <c r="W193" s="26"/>
      <c r="X193" s="26"/>
      <c r="Y193" s="26"/>
      <c r="Z193" s="26">
        <v>310</v>
      </c>
      <c r="AA193"/>
      <c r="AB193"/>
      <c r="AC193"/>
    </row>
    <row r="194" spans="1:29" s="24" customFormat="1">
      <c r="A194" s="26"/>
      <c r="B194" s="26" t="str">
        <f t="shared" si="35"/>
        <v>Clark Adam</v>
      </c>
      <c r="C194" s="26">
        <f t="shared" si="29"/>
        <v>1</v>
      </c>
      <c r="D194" s="22">
        <f t="shared" si="30"/>
        <v>80</v>
      </c>
      <c r="E194" s="22">
        <f t="shared" si="31"/>
        <v>0</v>
      </c>
      <c r="F194" s="22">
        <f t="shared" si="32"/>
        <v>0</v>
      </c>
      <c r="G194" s="22">
        <f t="shared" si="33"/>
        <v>0</v>
      </c>
      <c r="H194" s="30">
        <f t="shared" si="34"/>
        <v>80</v>
      </c>
      <c r="I194" s="27" t="s">
        <v>238</v>
      </c>
      <c r="J194" s="26"/>
      <c r="K194" s="26"/>
      <c r="L194" s="26"/>
      <c r="M194" s="26"/>
      <c r="N194" s="26"/>
      <c r="O194" s="26"/>
      <c r="P194" s="26">
        <v>80</v>
      </c>
      <c r="Q194" s="26"/>
      <c r="R194" s="26"/>
      <c r="S194" s="26"/>
      <c r="T194" s="26"/>
      <c r="U194" s="26"/>
      <c r="V194" s="26"/>
      <c r="W194" s="26"/>
      <c r="X194" s="26"/>
      <c r="Y194" s="26"/>
      <c r="Z194" s="26">
        <v>80</v>
      </c>
      <c r="AA194"/>
      <c r="AB194"/>
      <c r="AC194"/>
    </row>
    <row r="195" spans="1:29" s="24" customFormat="1">
      <c r="A195" s="26"/>
      <c r="B195" s="26" t="str">
        <f t="shared" si="35"/>
        <v>Eric Duguid</v>
      </c>
      <c r="C195" s="26">
        <f t="shared" si="29"/>
        <v>2</v>
      </c>
      <c r="D195" s="22">
        <f t="shared" si="30"/>
        <v>65</v>
      </c>
      <c r="E195" s="22">
        <f t="shared" si="31"/>
        <v>65</v>
      </c>
      <c r="F195" s="22">
        <f t="shared" si="32"/>
        <v>0</v>
      </c>
      <c r="G195" s="22">
        <f t="shared" si="33"/>
        <v>0</v>
      </c>
      <c r="H195" s="30">
        <f t="shared" si="34"/>
        <v>130</v>
      </c>
      <c r="I195" s="27" t="s">
        <v>239</v>
      </c>
      <c r="J195" s="26"/>
      <c r="K195" s="26"/>
      <c r="L195" s="26"/>
      <c r="M195" s="26"/>
      <c r="N195" s="26">
        <v>65</v>
      </c>
      <c r="O195" s="26"/>
      <c r="P195" s="26">
        <v>65</v>
      </c>
      <c r="Q195" s="26"/>
      <c r="R195" s="26"/>
      <c r="S195" s="26"/>
      <c r="T195" s="26"/>
      <c r="U195" s="26"/>
      <c r="V195" s="26"/>
      <c r="W195" s="26"/>
      <c r="X195" s="26"/>
      <c r="Y195" s="26"/>
      <c r="Z195" s="26">
        <v>130</v>
      </c>
      <c r="AA195"/>
      <c r="AB195"/>
      <c r="AC195"/>
    </row>
    <row r="196" spans="1:29" s="24" customFormat="1">
      <c r="A196" s="26"/>
      <c r="B196" s="26" t="str">
        <f t="shared" si="35"/>
        <v>Keith Gristwood</v>
      </c>
      <c r="C196" s="26">
        <f t="shared" si="29"/>
        <v>1</v>
      </c>
      <c r="D196" s="22">
        <f t="shared" si="30"/>
        <v>80</v>
      </c>
      <c r="E196" s="22">
        <f t="shared" si="31"/>
        <v>0</v>
      </c>
      <c r="F196" s="22">
        <f t="shared" si="32"/>
        <v>0</v>
      </c>
      <c r="G196" s="22">
        <f t="shared" si="33"/>
        <v>0</v>
      </c>
      <c r="H196" s="30">
        <f t="shared" si="34"/>
        <v>80</v>
      </c>
      <c r="I196" s="27" t="s">
        <v>240</v>
      </c>
      <c r="J196" s="26"/>
      <c r="K196" s="26"/>
      <c r="L196" s="26"/>
      <c r="M196" s="26"/>
      <c r="N196" s="26"/>
      <c r="O196" s="26"/>
      <c r="P196" s="26">
        <v>80</v>
      </c>
      <c r="Q196" s="26"/>
      <c r="R196" s="26"/>
      <c r="S196" s="26"/>
      <c r="T196" s="26"/>
      <c r="U196" s="26"/>
      <c r="V196" s="26"/>
      <c r="W196" s="26"/>
      <c r="X196" s="26"/>
      <c r="Y196" s="26"/>
      <c r="Z196" s="26">
        <v>80</v>
      </c>
      <c r="AA196"/>
      <c r="AB196"/>
      <c r="AC196"/>
    </row>
    <row r="197" spans="1:29" s="24" customFormat="1">
      <c r="A197" s="26"/>
      <c r="B197" s="26" t="str">
        <f t="shared" si="35"/>
        <v>Alan Nicoll</v>
      </c>
      <c r="C197" s="26">
        <f t="shared" si="29"/>
        <v>1</v>
      </c>
      <c r="D197" s="22">
        <f t="shared" si="30"/>
        <v>120</v>
      </c>
      <c r="E197" s="22">
        <f t="shared" si="31"/>
        <v>0</v>
      </c>
      <c r="F197" s="22">
        <f t="shared" si="32"/>
        <v>0</v>
      </c>
      <c r="G197" s="22">
        <f t="shared" si="33"/>
        <v>0</v>
      </c>
      <c r="H197" s="30">
        <f t="shared" si="34"/>
        <v>120</v>
      </c>
      <c r="I197" s="27" t="s">
        <v>241</v>
      </c>
      <c r="J197" s="26"/>
      <c r="K197" s="26"/>
      <c r="L197" s="26"/>
      <c r="M197" s="26"/>
      <c r="N197" s="26"/>
      <c r="O197" s="26"/>
      <c r="P197" s="26">
        <v>120</v>
      </c>
      <c r="Q197" s="26"/>
      <c r="R197" s="26"/>
      <c r="S197" s="26"/>
      <c r="T197" s="26"/>
      <c r="U197" s="26"/>
      <c r="V197" s="26"/>
      <c r="W197" s="26"/>
      <c r="X197" s="26"/>
      <c r="Y197" s="26"/>
      <c r="Z197" s="26">
        <v>120</v>
      </c>
      <c r="AA197"/>
      <c r="AB197"/>
      <c r="AC197"/>
    </row>
    <row r="198" spans="1:29" s="24" customFormat="1">
      <c r="A198" s="26"/>
      <c r="B198" s="26" t="str">
        <f t="shared" si="35"/>
        <v>Ronnie Carter</v>
      </c>
      <c r="C198" s="26">
        <f t="shared" si="29"/>
        <v>1</v>
      </c>
      <c r="D198" s="22">
        <f t="shared" si="30"/>
        <v>270</v>
      </c>
      <c r="E198" s="22">
        <f t="shared" si="31"/>
        <v>0</v>
      </c>
      <c r="F198" s="22">
        <f t="shared" si="32"/>
        <v>0</v>
      </c>
      <c r="G198" s="22">
        <f t="shared" si="33"/>
        <v>0</v>
      </c>
      <c r="H198" s="30">
        <f t="shared" si="34"/>
        <v>270</v>
      </c>
      <c r="I198" s="27" t="s">
        <v>242</v>
      </c>
      <c r="J198" s="26"/>
      <c r="K198" s="26"/>
      <c r="L198" s="26"/>
      <c r="M198" s="26"/>
      <c r="N198" s="26"/>
      <c r="O198" s="26"/>
      <c r="P198" s="26">
        <v>270</v>
      </c>
      <c r="Q198" s="26"/>
      <c r="R198" s="26"/>
      <c r="S198" s="26"/>
      <c r="T198" s="26"/>
      <c r="U198" s="26"/>
      <c r="V198" s="26"/>
      <c r="W198" s="26"/>
      <c r="X198" s="26"/>
      <c r="Y198" s="26"/>
      <c r="Z198" s="26">
        <v>270</v>
      </c>
      <c r="AA198"/>
      <c r="AB198"/>
      <c r="AC198"/>
    </row>
    <row r="199" spans="1:29" s="24" customFormat="1">
      <c r="A199" s="26"/>
      <c r="B199" s="26" t="str">
        <f t="shared" si="35"/>
        <v>Les Symmons</v>
      </c>
      <c r="C199" s="26">
        <f t="shared" si="29"/>
        <v>1</v>
      </c>
      <c r="D199" s="22">
        <f t="shared" si="30"/>
        <v>165</v>
      </c>
      <c r="E199" s="22">
        <f t="shared" si="31"/>
        <v>0</v>
      </c>
      <c r="F199" s="22">
        <f t="shared" si="32"/>
        <v>0</v>
      </c>
      <c r="G199" s="22">
        <f t="shared" si="33"/>
        <v>0</v>
      </c>
      <c r="H199" s="30">
        <f t="shared" si="34"/>
        <v>165</v>
      </c>
      <c r="I199" s="27" t="s">
        <v>279</v>
      </c>
      <c r="J199" s="26"/>
      <c r="K199" s="26"/>
      <c r="L199" s="26"/>
      <c r="M199" s="26"/>
      <c r="N199" s="26">
        <v>165</v>
      </c>
      <c r="O199" s="26"/>
      <c r="P199" s="26"/>
      <c r="Q199" s="26"/>
      <c r="R199" s="26"/>
      <c r="S199" s="26"/>
      <c r="T199" s="26"/>
      <c r="U199" s="26"/>
      <c r="V199" s="26"/>
      <c r="W199" s="26"/>
      <c r="X199" s="26"/>
      <c r="Y199" s="26"/>
      <c r="Z199" s="26">
        <v>165</v>
      </c>
      <c r="AA199"/>
      <c r="AB199"/>
      <c r="AC199"/>
    </row>
    <row r="200" spans="1:29" s="24" customFormat="1">
      <c r="A200" s="26"/>
      <c r="B200" s="26" t="str">
        <f t="shared" si="35"/>
        <v>Allan Law</v>
      </c>
      <c r="C200" s="26">
        <f t="shared" si="29"/>
        <v>1</v>
      </c>
      <c r="D200" s="22">
        <f t="shared" si="30"/>
        <v>80</v>
      </c>
      <c r="E200" s="22">
        <f t="shared" si="31"/>
        <v>0</v>
      </c>
      <c r="F200" s="22">
        <f t="shared" si="32"/>
        <v>0</v>
      </c>
      <c r="G200" s="22">
        <f t="shared" si="33"/>
        <v>0</v>
      </c>
      <c r="H200" s="30">
        <f t="shared" si="34"/>
        <v>80</v>
      </c>
      <c r="I200" s="27" t="s">
        <v>280</v>
      </c>
      <c r="J200" s="26"/>
      <c r="K200" s="26"/>
      <c r="L200" s="26"/>
      <c r="M200" s="26"/>
      <c r="N200" s="26">
        <v>80</v>
      </c>
      <c r="O200" s="26"/>
      <c r="P200" s="26"/>
      <c r="Q200" s="26"/>
      <c r="R200" s="26"/>
      <c r="S200" s="26"/>
      <c r="T200" s="26"/>
      <c r="U200" s="26"/>
      <c r="V200" s="26"/>
      <c r="W200" s="26"/>
      <c r="X200" s="26"/>
      <c r="Y200" s="26"/>
      <c r="Z200" s="26">
        <v>80</v>
      </c>
      <c r="AA200"/>
      <c r="AB200"/>
      <c r="AC200"/>
    </row>
    <row r="201" spans="1:29" s="24" customFormat="1">
      <c r="A201" s="26"/>
      <c r="B201" s="26" t="str">
        <f t="shared" si="35"/>
        <v>David Goldring</v>
      </c>
      <c r="C201" s="26">
        <f t="shared" si="29"/>
        <v>1</v>
      </c>
      <c r="D201" s="22">
        <f t="shared" si="30"/>
        <v>95</v>
      </c>
      <c r="E201" s="22">
        <f t="shared" si="31"/>
        <v>0</v>
      </c>
      <c r="F201" s="22">
        <f t="shared" si="32"/>
        <v>0</v>
      </c>
      <c r="G201" s="22">
        <f t="shared" si="33"/>
        <v>0</v>
      </c>
      <c r="H201" s="30">
        <f t="shared" si="34"/>
        <v>95</v>
      </c>
      <c r="I201" s="27" t="s">
        <v>281</v>
      </c>
      <c r="J201" s="26"/>
      <c r="K201" s="26"/>
      <c r="L201" s="26"/>
      <c r="M201" s="26"/>
      <c r="N201" s="26">
        <v>95</v>
      </c>
      <c r="O201" s="26"/>
      <c r="P201" s="26"/>
      <c r="Q201" s="26"/>
      <c r="R201" s="26"/>
      <c r="S201" s="26"/>
      <c r="T201" s="26"/>
      <c r="U201" s="26"/>
      <c r="V201" s="26"/>
      <c r="W201" s="26"/>
      <c r="X201" s="26"/>
      <c r="Y201" s="26"/>
      <c r="Z201" s="26">
        <v>95</v>
      </c>
      <c r="AA201"/>
      <c r="AB201"/>
      <c r="AC201"/>
    </row>
    <row r="202" spans="1:29" s="24" customFormat="1">
      <c r="A202" s="26"/>
      <c r="B202" s="26" t="str">
        <f t="shared" si="35"/>
        <v>James Wells</v>
      </c>
      <c r="C202" s="26">
        <f t="shared" si="29"/>
        <v>1</v>
      </c>
      <c r="D202" s="22">
        <f t="shared" si="30"/>
        <v>360</v>
      </c>
      <c r="E202" s="22">
        <f t="shared" si="31"/>
        <v>0</v>
      </c>
      <c r="F202" s="22">
        <f t="shared" si="32"/>
        <v>0</v>
      </c>
      <c r="G202" s="22">
        <f t="shared" si="33"/>
        <v>0</v>
      </c>
      <c r="H202" s="30">
        <f t="shared" si="34"/>
        <v>360</v>
      </c>
      <c r="I202" s="27" t="s">
        <v>282</v>
      </c>
      <c r="J202" s="26"/>
      <c r="K202" s="26"/>
      <c r="L202" s="26"/>
      <c r="M202" s="26"/>
      <c r="N202" s="26">
        <v>360</v>
      </c>
      <c r="O202" s="26"/>
      <c r="P202" s="26"/>
      <c r="Q202" s="26"/>
      <c r="R202" s="26"/>
      <c r="S202" s="26"/>
      <c r="T202" s="26"/>
      <c r="U202" s="26"/>
      <c r="V202" s="26"/>
      <c r="W202" s="26"/>
      <c r="X202" s="26"/>
      <c r="Y202" s="26"/>
      <c r="Z202" s="26">
        <v>360</v>
      </c>
      <c r="AA202"/>
      <c r="AB202"/>
      <c r="AC202"/>
    </row>
    <row r="203" spans="1:29" s="24" customFormat="1" hidden="1">
      <c r="A203" s="26"/>
      <c r="B203" s="26" t="str">
        <f t="shared" si="35"/>
        <v>(blank)</v>
      </c>
      <c r="C203" s="26">
        <f t="shared" si="29"/>
        <v>16</v>
      </c>
      <c r="D203" s="22">
        <f t="shared" si="30"/>
        <v>0</v>
      </c>
      <c r="E203" s="22">
        <f t="shared" si="31"/>
        <v>0</v>
      </c>
      <c r="F203" s="22">
        <f t="shared" si="32"/>
        <v>0</v>
      </c>
      <c r="G203" s="22">
        <f t="shared" si="33"/>
        <v>0</v>
      </c>
      <c r="H203" s="30">
        <f t="shared" si="34"/>
        <v>0</v>
      </c>
      <c r="I203" s="27" t="s">
        <v>76</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c r="AB203"/>
      <c r="AC203"/>
    </row>
    <row r="204" spans="1:29" s="24" customFormat="1" hidden="1">
      <c r="A204" s="26"/>
      <c r="B204" s="26">
        <f t="shared" si="35"/>
        <v>0</v>
      </c>
      <c r="C204" s="26">
        <f t="shared" si="29"/>
        <v>0</v>
      </c>
      <c r="D204" s="22">
        <f t="shared" si="30"/>
        <v>0</v>
      </c>
      <c r="E204" s="22">
        <f t="shared" si="31"/>
        <v>0</v>
      </c>
      <c r="F204" s="22">
        <f t="shared" si="32"/>
        <v>0</v>
      </c>
      <c r="G204" s="22">
        <f t="shared" si="33"/>
        <v>0</v>
      </c>
      <c r="H204" s="30">
        <f t="shared" si="34"/>
        <v>0</v>
      </c>
      <c r="I204"/>
      <c r="J204"/>
      <c r="K204"/>
      <c r="L204"/>
      <c r="M204"/>
      <c r="N204"/>
      <c r="O204"/>
      <c r="P204"/>
      <c r="Q204"/>
      <c r="R204"/>
      <c r="S204"/>
      <c r="T204"/>
      <c r="U204"/>
      <c r="V204"/>
      <c r="W204"/>
      <c r="X204"/>
      <c r="Y204"/>
      <c r="Z204"/>
      <c r="AA204"/>
      <c r="AB204"/>
      <c r="AC204"/>
    </row>
    <row r="205" spans="1:29" s="24" customFormat="1" hidden="1">
      <c r="A205" s="26"/>
      <c r="B205" s="26">
        <f t="shared" si="35"/>
        <v>0</v>
      </c>
      <c r="C205" s="26">
        <f t="shared" si="29"/>
        <v>0</v>
      </c>
      <c r="D205" s="22">
        <f t="shared" si="30"/>
        <v>0</v>
      </c>
      <c r="E205" s="22">
        <f t="shared" si="31"/>
        <v>0</v>
      </c>
      <c r="F205" s="22">
        <f t="shared" si="32"/>
        <v>0</v>
      </c>
      <c r="G205" s="22">
        <f t="shared" si="33"/>
        <v>0</v>
      </c>
      <c r="H205" s="30">
        <f t="shared" si="34"/>
        <v>0</v>
      </c>
      <c r="I205"/>
      <c r="J205"/>
      <c r="K205"/>
      <c r="L205"/>
      <c r="M205"/>
      <c r="N205"/>
      <c r="O205"/>
      <c r="P205"/>
      <c r="Q205"/>
      <c r="R205"/>
      <c r="S205"/>
      <c r="T205"/>
      <c r="U205"/>
      <c r="V205"/>
      <c r="W205"/>
      <c r="X205"/>
      <c r="Y205"/>
      <c r="Z205"/>
      <c r="AA205"/>
      <c r="AB205"/>
      <c r="AC205"/>
    </row>
    <row r="206" spans="1:29" s="24" customFormat="1" hidden="1">
      <c r="A206" s="26"/>
      <c r="B206" s="26">
        <f t="shared" si="35"/>
        <v>0</v>
      </c>
      <c r="C206" s="26">
        <f t="shared" si="29"/>
        <v>0</v>
      </c>
      <c r="D206" s="22">
        <f t="shared" si="30"/>
        <v>0</v>
      </c>
      <c r="E206" s="22">
        <f t="shared" si="31"/>
        <v>0</v>
      </c>
      <c r="F206" s="22">
        <f t="shared" si="32"/>
        <v>0</v>
      </c>
      <c r="G206" s="22">
        <f t="shared" si="33"/>
        <v>0</v>
      </c>
      <c r="H206" s="30">
        <f t="shared" si="34"/>
        <v>0</v>
      </c>
    </row>
    <row r="207" spans="1:29" s="24" customFormat="1" hidden="1">
      <c r="A207" s="26"/>
      <c r="B207" s="26">
        <f t="shared" si="35"/>
        <v>0</v>
      </c>
      <c r="C207" s="26">
        <f t="shared" si="29"/>
        <v>0</v>
      </c>
      <c r="D207" s="22">
        <f t="shared" si="30"/>
        <v>0</v>
      </c>
      <c r="E207" s="22">
        <f t="shared" si="31"/>
        <v>0</v>
      </c>
      <c r="F207" s="22">
        <f t="shared" si="32"/>
        <v>0</v>
      </c>
      <c r="G207" s="22">
        <f t="shared" si="33"/>
        <v>0</v>
      </c>
      <c r="H207" s="30">
        <f t="shared" si="34"/>
        <v>0</v>
      </c>
    </row>
    <row r="208" spans="1:29" s="24" customFormat="1" hidden="1">
      <c r="A208" s="26"/>
      <c r="B208" s="26">
        <f t="shared" si="35"/>
        <v>0</v>
      </c>
      <c r="C208" s="26">
        <f t="shared" si="29"/>
        <v>0</v>
      </c>
      <c r="D208" s="22">
        <f t="shared" si="30"/>
        <v>0</v>
      </c>
      <c r="E208" s="22">
        <f t="shared" si="31"/>
        <v>0</v>
      </c>
      <c r="F208" s="22">
        <f t="shared" si="32"/>
        <v>0</v>
      </c>
      <c r="G208" s="22">
        <f t="shared" si="33"/>
        <v>0</v>
      </c>
      <c r="H208" s="30">
        <f t="shared" si="34"/>
        <v>0</v>
      </c>
    </row>
    <row r="209" spans="1:8" s="24" customFormat="1" hidden="1">
      <c r="A209" s="26"/>
      <c r="B209" s="26">
        <f t="shared" si="35"/>
        <v>0</v>
      </c>
      <c r="C209" s="26">
        <f t="shared" si="29"/>
        <v>0</v>
      </c>
      <c r="D209" s="22">
        <f t="shared" si="30"/>
        <v>0</v>
      </c>
      <c r="E209" s="22">
        <f t="shared" si="31"/>
        <v>0</v>
      </c>
      <c r="F209" s="22">
        <f t="shared" si="32"/>
        <v>0</v>
      </c>
      <c r="G209" s="22">
        <f t="shared" si="33"/>
        <v>0</v>
      </c>
      <c r="H209" s="30">
        <f t="shared" si="34"/>
        <v>0</v>
      </c>
    </row>
    <row r="210" spans="1:8" s="24" customFormat="1" hidden="1">
      <c r="A210" s="26"/>
      <c r="B210" s="26">
        <f t="shared" si="35"/>
        <v>0</v>
      </c>
      <c r="C210" s="26">
        <f t="shared" si="29"/>
        <v>0</v>
      </c>
      <c r="D210" s="22">
        <f t="shared" si="30"/>
        <v>0</v>
      </c>
      <c r="E210" s="22">
        <f t="shared" si="31"/>
        <v>0</v>
      </c>
      <c r="F210" s="22">
        <f t="shared" si="32"/>
        <v>0</v>
      </c>
      <c r="G210" s="22">
        <f t="shared" si="33"/>
        <v>0</v>
      </c>
      <c r="H210" s="30">
        <f t="shared" si="34"/>
        <v>0</v>
      </c>
    </row>
    <row r="211" spans="1:8" s="24" customFormat="1" hidden="1">
      <c r="A211" s="26"/>
      <c r="B211" s="26">
        <f t="shared" si="35"/>
        <v>0</v>
      </c>
      <c r="C211" s="26">
        <f t="shared" si="29"/>
        <v>0</v>
      </c>
      <c r="D211" s="22">
        <f t="shared" si="30"/>
        <v>0</v>
      </c>
      <c r="E211" s="22">
        <f t="shared" si="31"/>
        <v>0</v>
      </c>
      <c r="F211" s="22">
        <f t="shared" si="32"/>
        <v>0</v>
      </c>
      <c r="G211" s="22">
        <f t="shared" si="33"/>
        <v>0</v>
      </c>
      <c r="H211" s="30">
        <f t="shared" si="34"/>
        <v>0</v>
      </c>
    </row>
    <row r="212" spans="1:8" s="24" customFormat="1" hidden="1">
      <c r="A212" s="26"/>
      <c r="B212" s="26">
        <f t="shared" si="35"/>
        <v>0</v>
      </c>
      <c r="C212" s="26">
        <f t="shared" si="29"/>
        <v>0</v>
      </c>
      <c r="D212" s="22">
        <f t="shared" si="30"/>
        <v>0</v>
      </c>
      <c r="E212" s="22">
        <f t="shared" si="31"/>
        <v>0</v>
      </c>
      <c r="F212" s="22">
        <f t="shared" si="32"/>
        <v>0</v>
      </c>
      <c r="G212" s="22">
        <f t="shared" si="33"/>
        <v>0</v>
      </c>
      <c r="H212" s="30">
        <f t="shared" si="34"/>
        <v>0</v>
      </c>
    </row>
    <row r="213" spans="1:8" s="24" customFormat="1" hidden="1">
      <c r="A213" s="26"/>
      <c r="B213" s="26">
        <f t="shared" si="35"/>
        <v>0</v>
      </c>
      <c r="C213" s="26">
        <f t="shared" si="29"/>
        <v>0</v>
      </c>
      <c r="D213" s="22">
        <f t="shared" si="30"/>
        <v>0</v>
      </c>
      <c r="E213" s="22">
        <f t="shared" si="31"/>
        <v>0</v>
      </c>
      <c r="F213" s="22">
        <f t="shared" si="32"/>
        <v>0</v>
      </c>
      <c r="G213" s="22">
        <f t="shared" si="33"/>
        <v>0</v>
      </c>
      <c r="H213" s="30">
        <f t="shared" si="34"/>
        <v>0</v>
      </c>
    </row>
    <row r="214" spans="1:8" s="24" customFormat="1" hidden="1">
      <c r="A214" s="26"/>
      <c r="B214" s="26">
        <f t="shared" si="35"/>
        <v>0</v>
      </c>
      <c r="C214" s="26">
        <f t="shared" si="29"/>
        <v>0</v>
      </c>
      <c r="D214" s="22">
        <f t="shared" si="30"/>
        <v>0</v>
      </c>
      <c r="E214" s="22">
        <f t="shared" si="31"/>
        <v>0</v>
      </c>
      <c r="F214" s="22">
        <f t="shared" si="32"/>
        <v>0</v>
      </c>
      <c r="G214" s="22">
        <f t="shared" si="33"/>
        <v>0</v>
      </c>
      <c r="H214" s="30">
        <f t="shared" si="34"/>
        <v>0</v>
      </c>
    </row>
    <row r="215" spans="1:8" s="24" customFormat="1" hidden="1">
      <c r="A215" s="26"/>
      <c r="B215" s="26">
        <f t="shared" si="35"/>
        <v>0</v>
      </c>
      <c r="C215" s="26">
        <f t="shared" si="29"/>
        <v>0</v>
      </c>
      <c r="D215" s="22">
        <f t="shared" si="30"/>
        <v>0</v>
      </c>
      <c r="E215" s="22">
        <f t="shared" si="31"/>
        <v>0</v>
      </c>
      <c r="F215" s="22">
        <f t="shared" si="32"/>
        <v>0</v>
      </c>
      <c r="G215" s="22">
        <f t="shared" si="33"/>
        <v>0</v>
      </c>
      <c r="H215" s="30">
        <f t="shared" si="34"/>
        <v>0</v>
      </c>
    </row>
    <row r="216" spans="1:8" s="24" customFormat="1" hidden="1">
      <c r="A216" s="26"/>
      <c r="B216" s="26">
        <f t="shared" si="35"/>
        <v>0</v>
      </c>
      <c r="C216" s="26">
        <f t="shared" si="29"/>
        <v>0</v>
      </c>
      <c r="D216" s="22">
        <f t="shared" si="30"/>
        <v>0</v>
      </c>
      <c r="E216" s="22">
        <f t="shared" si="31"/>
        <v>0</v>
      </c>
      <c r="F216" s="22">
        <f t="shared" si="32"/>
        <v>0</v>
      </c>
      <c r="G216" s="22">
        <f t="shared" si="33"/>
        <v>0</v>
      </c>
      <c r="H216" s="30">
        <f t="shared" si="34"/>
        <v>0</v>
      </c>
    </row>
    <row r="217" spans="1:8" s="24" customFormat="1" hidden="1">
      <c r="A217" s="26"/>
      <c r="B217" s="26">
        <f t="shared" si="35"/>
        <v>0</v>
      </c>
      <c r="C217" s="26">
        <f t="shared" si="29"/>
        <v>0</v>
      </c>
      <c r="D217" s="22">
        <f t="shared" si="30"/>
        <v>0</v>
      </c>
      <c r="E217" s="22">
        <f t="shared" si="31"/>
        <v>0</v>
      </c>
      <c r="F217" s="22">
        <f t="shared" si="32"/>
        <v>0</v>
      </c>
      <c r="G217" s="22">
        <f t="shared" si="33"/>
        <v>0</v>
      </c>
      <c r="H217" s="30">
        <f t="shared" si="34"/>
        <v>0</v>
      </c>
    </row>
    <row r="218" spans="1:8" s="24" customFormat="1" hidden="1">
      <c r="A218" s="26"/>
      <c r="B218" s="26">
        <f t="shared" si="35"/>
        <v>0</v>
      </c>
      <c r="C218" s="26">
        <f t="shared" si="29"/>
        <v>0</v>
      </c>
      <c r="D218" s="22">
        <f t="shared" si="30"/>
        <v>0</v>
      </c>
      <c r="E218" s="22">
        <f t="shared" si="31"/>
        <v>0</v>
      </c>
      <c r="F218" s="22">
        <f t="shared" si="32"/>
        <v>0</v>
      </c>
      <c r="G218" s="22">
        <f t="shared" si="33"/>
        <v>0</v>
      </c>
      <c r="H218" s="30">
        <f t="shared" si="34"/>
        <v>0</v>
      </c>
    </row>
    <row r="219" spans="1:8" s="24" customFormat="1" hidden="1">
      <c r="A219" s="26"/>
      <c r="B219" s="26">
        <f t="shared" si="35"/>
        <v>0</v>
      </c>
      <c r="C219" s="26">
        <f t="shared" si="29"/>
        <v>0</v>
      </c>
      <c r="D219" s="22">
        <f t="shared" si="30"/>
        <v>0</v>
      </c>
      <c r="E219" s="22">
        <f t="shared" si="31"/>
        <v>0</v>
      </c>
      <c r="F219" s="22">
        <f t="shared" si="32"/>
        <v>0</v>
      </c>
      <c r="G219" s="22">
        <f t="shared" si="33"/>
        <v>0</v>
      </c>
      <c r="H219" s="30">
        <f t="shared" si="34"/>
        <v>0</v>
      </c>
    </row>
    <row r="220" spans="1:8" s="24" customFormat="1" hidden="1">
      <c r="A220" s="26"/>
      <c r="B220" s="26">
        <f t="shared" si="35"/>
        <v>0</v>
      </c>
      <c r="C220" s="26">
        <f t="shared" si="29"/>
        <v>0</v>
      </c>
      <c r="D220" s="22">
        <f t="shared" si="30"/>
        <v>0</v>
      </c>
      <c r="E220" s="22">
        <f t="shared" si="31"/>
        <v>0</v>
      </c>
      <c r="F220" s="22">
        <f t="shared" si="32"/>
        <v>0</v>
      </c>
      <c r="G220" s="22">
        <f t="shared" si="33"/>
        <v>0</v>
      </c>
      <c r="H220" s="30">
        <f t="shared" si="34"/>
        <v>0</v>
      </c>
    </row>
    <row r="221" spans="1:8" s="24" customFormat="1" hidden="1">
      <c r="A221" s="26"/>
      <c r="B221" s="26">
        <f t="shared" si="35"/>
        <v>0</v>
      </c>
      <c r="C221" s="26">
        <f t="shared" si="29"/>
        <v>0</v>
      </c>
      <c r="D221" s="22">
        <f t="shared" si="30"/>
        <v>0</v>
      </c>
      <c r="E221" s="22">
        <f t="shared" si="31"/>
        <v>0</v>
      </c>
      <c r="F221" s="22">
        <f t="shared" si="32"/>
        <v>0</v>
      </c>
      <c r="G221" s="22">
        <f t="shared" si="33"/>
        <v>0</v>
      </c>
      <c r="H221" s="30">
        <f t="shared" si="34"/>
        <v>0</v>
      </c>
    </row>
    <row r="222" spans="1:8" s="24" customFormat="1" hidden="1">
      <c r="A222" s="26"/>
      <c r="B222" s="26">
        <f t="shared" si="35"/>
        <v>0</v>
      </c>
      <c r="C222" s="26">
        <f t="shared" si="29"/>
        <v>0</v>
      </c>
      <c r="D222" s="22">
        <f t="shared" si="30"/>
        <v>0</v>
      </c>
      <c r="E222" s="22">
        <f t="shared" si="31"/>
        <v>0</v>
      </c>
      <c r="F222" s="22">
        <f t="shared" si="32"/>
        <v>0</v>
      </c>
      <c r="G222" s="22">
        <f t="shared" si="33"/>
        <v>0</v>
      </c>
      <c r="H222" s="30">
        <f t="shared" si="34"/>
        <v>0</v>
      </c>
    </row>
    <row r="223" spans="1:8" s="24" customFormat="1" hidden="1">
      <c r="A223" s="26"/>
      <c r="B223" s="26">
        <f t="shared" si="35"/>
        <v>0</v>
      </c>
      <c r="C223" s="26">
        <f t="shared" si="29"/>
        <v>0</v>
      </c>
      <c r="D223" s="22">
        <f t="shared" si="30"/>
        <v>0</v>
      </c>
      <c r="E223" s="22">
        <f t="shared" si="31"/>
        <v>0</v>
      </c>
      <c r="F223" s="22">
        <f t="shared" si="32"/>
        <v>0</v>
      </c>
      <c r="G223" s="22">
        <f t="shared" si="33"/>
        <v>0</v>
      </c>
      <c r="H223" s="30">
        <f t="shared" si="34"/>
        <v>0</v>
      </c>
    </row>
    <row r="224" spans="1:8" s="24" customFormat="1" hidden="1">
      <c r="A224" s="26"/>
      <c r="B224" s="26">
        <f t="shared" si="35"/>
        <v>0</v>
      </c>
      <c r="C224" s="26">
        <f t="shared" si="29"/>
        <v>0</v>
      </c>
      <c r="D224" s="22">
        <f t="shared" si="30"/>
        <v>0</v>
      </c>
      <c r="E224" s="22">
        <f t="shared" si="31"/>
        <v>0</v>
      </c>
      <c r="F224" s="22">
        <f t="shared" si="32"/>
        <v>0</v>
      </c>
      <c r="G224" s="22">
        <f t="shared" si="33"/>
        <v>0</v>
      </c>
      <c r="H224" s="30">
        <f t="shared" si="34"/>
        <v>0</v>
      </c>
    </row>
    <row r="225" spans="1:29" s="24" customFormat="1" hidden="1">
      <c r="A225" s="26"/>
      <c r="B225" s="26">
        <f t="shared" si="35"/>
        <v>0</v>
      </c>
      <c r="C225" s="26">
        <f t="shared" si="29"/>
        <v>0</v>
      </c>
      <c r="D225" s="22">
        <f t="shared" si="30"/>
        <v>0</v>
      </c>
      <c r="E225" s="22">
        <f t="shared" si="31"/>
        <v>0</v>
      </c>
      <c r="F225" s="22">
        <f t="shared" si="32"/>
        <v>0</v>
      </c>
      <c r="G225" s="22">
        <f t="shared" si="33"/>
        <v>0</v>
      </c>
      <c r="H225" s="30">
        <f t="shared" si="34"/>
        <v>0</v>
      </c>
    </row>
    <row r="226" spans="1:29" s="24" customFormat="1" hidden="1">
      <c r="A226" s="26"/>
      <c r="B226" s="26">
        <f t="shared" si="35"/>
        <v>0</v>
      </c>
      <c r="C226" s="26">
        <f t="shared" si="29"/>
        <v>0</v>
      </c>
      <c r="D226" s="22">
        <f t="shared" si="30"/>
        <v>0</v>
      </c>
      <c r="E226" s="22">
        <f t="shared" si="31"/>
        <v>0</v>
      </c>
      <c r="F226" s="22">
        <f t="shared" si="32"/>
        <v>0</v>
      </c>
      <c r="G226" s="22">
        <f t="shared" si="33"/>
        <v>0</v>
      </c>
      <c r="H226" s="30">
        <f t="shared" si="34"/>
        <v>0</v>
      </c>
    </row>
    <row r="227" spans="1:29" s="24" customFormat="1"/>
    <row r="228" spans="1:29" s="24" customFormat="1">
      <c r="I228" s="23" t="s">
        <v>25</v>
      </c>
      <c r="J228" s="31" t="s">
        <v>162</v>
      </c>
    </row>
    <row r="229" spans="1:29" s="24" customFormat="1"/>
    <row r="230" spans="1:29" s="24" customFormat="1">
      <c r="I230" s="21" t="s">
        <v>77</v>
      </c>
      <c r="J230" s="21" t="s">
        <v>26</v>
      </c>
      <c r="K230" s="19"/>
      <c r="L230" s="19"/>
      <c r="M230" s="19"/>
      <c r="N230" s="19"/>
      <c r="O230" s="19"/>
      <c r="P230" s="19"/>
      <c r="Q230" s="19"/>
      <c r="R230" s="19"/>
      <c r="S230" s="19"/>
      <c r="T230" s="19"/>
      <c r="U230" s="19"/>
      <c r="V230" s="19"/>
      <c r="W230" s="19"/>
      <c r="X230" s="19"/>
      <c r="Y230" s="19"/>
      <c r="Z230" s="20"/>
      <c r="AA230"/>
      <c r="AB230"/>
      <c r="AC230"/>
    </row>
    <row r="231" spans="1:29" s="24" customFormat="1">
      <c r="A231" s="25" t="s">
        <v>78</v>
      </c>
      <c r="B231" s="25" t="s">
        <v>79</v>
      </c>
      <c r="C231" s="25" t="s">
        <v>80</v>
      </c>
      <c r="D231" s="25" t="s">
        <v>81</v>
      </c>
      <c r="E231" s="25" t="s">
        <v>82</v>
      </c>
      <c r="F231" s="25" t="s">
        <v>83</v>
      </c>
      <c r="G231" s="25" t="s">
        <v>84</v>
      </c>
      <c r="H231" s="29" t="s">
        <v>52</v>
      </c>
      <c r="I231" s="37" t="s">
        <v>24</v>
      </c>
      <c r="J231" s="27" t="s">
        <v>67</v>
      </c>
      <c r="K231" s="27" t="s">
        <v>62</v>
      </c>
      <c r="L231" s="27" t="s">
        <v>60</v>
      </c>
      <c r="M231" s="27" t="s">
        <v>68</v>
      </c>
      <c r="N231" s="27" t="s">
        <v>63</v>
      </c>
      <c r="O231" s="27" t="s">
        <v>65</v>
      </c>
      <c r="P231" s="27" t="s">
        <v>64</v>
      </c>
      <c r="Q231" s="27" t="s">
        <v>61</v>
      </c>
      <c r="R231" s="27" t="s">
        <v>69</v>
      </c>
      <c r="S231" s="27" t="s">
        <v>153</v>
      </c>
      <c r="T231" s="27" t="s">
        <v>154</v>
      </c>
      <c r="U231" s="27" t="s">
        <v>155</v>
      </c>
      <c r="V231" s="27" t="s">
        <v>156</v>
      </c>
      <c r="W231" s="27" t="s">
        <v>157</v>
      </c>
      <c r="X231" s="27" t="s">
        <v>158</v>
      </c>
      <c r="Y231" s="27" t="s">
        <v>176</v>
      </c>
      <c r="Z231" s="27" t="s">
        <v>75</v>
      </c>
      <c r="AA231"/>
      <c r="AB231"/>
      <c r="AC231"/>
    </row>
    <row r="232" spans="1:29" s="24" customFormat="1">
      <c r="A232" s="26"/>
      <c r="B232" s="26" t="str">
        <f>I232</f>
        <v>Paul Harris</v>
      </c>
      <c r="C232" s="26">
        <f>COUNT(J232:Y232)</f>
        <v>3</v>
      </c>
      <c r="D232" s="22">
        <f>IF(C232&gt;0,LARGE(J232:Y232,1),0)</f>
        <v>240</v>
      </c>
      <c r="E232" s="22">
        <f>IF(C232&gt;1,LARGE(J232:Y232,2),0)</f>
        <v>195</v>
      </c>
      <c r="F232" s="22">
        <f>IF(C232&gt;2,LARGE(J232:Y232,3),0)</f>
        <v>90</v>
      </c>
      <c r="G232" s="22">
        <f>IF(C232&gt;3,LARGE(J232:Y232,4),0)</f>
        <v>0</v>
      </c>
      <c r="H232" s="30">
        <f>SUM(D232:G232)</f>
        <v>525</v>
      </c>
      <c r="I232" s="27" t="s">
        <v>179</v>
      </c>
      <c r="J232" s="26">
        <v>240</v>
      </c>
      <c r="K232" s="26"/>
      <c r="L232" s="26"/>
      <c r="M232" s="26"/>
      <c r="N232" s="26"/>
      <c r="O232" s="26"/>
      <c r="P232" s="26"/>
      <c r="Q232" s="26"/>
      <c r="R232" s="26">
        <v>195</v>
      </c>
      <c r="S232" s="26"/>
      <c r="T232" s="26"/>
      <c r="U232" s="26"/>
      <c r="V232" s="26"/>
      <c r="W232" s="26">
        <v>90</v>
      </c>
      <c r="X232" s="26"/>
      <c r="Y232" s="26"/>
      <c r="Z232" s="26">
        <v>525</v>
      </c>
      <c r="AA232"/>
      <c r="AB232"/>
      <c r="AC232"/>
    </row>
    <row r="233" spans="1:29" s="24" customFormat="1">
      <c r="A233" s="26"/>
      <c r="B233" s="26" t="str">
        <f>I233</f>
        <v>Robin Ridley</v>
      </c>
      <c r="C233" s="26">
        <f t="shared" ref="C233:C271" si="36">COUNT(J233:Y233)</f>
        <v>1</v>
      </c>
      <c r="D233" s="22">
        <f t="shared" ref="D233:D271" si="37">IF(C233&gt;0,LARGE(J233:Y233,1),0)</f>
        <v>240</v>
      </c>
      <c r="E233" s="22">
        <f t="shared" ref="E233:E271" si="38">IF(C233&gt;1,LARGE(J233:Y233,2),0)</f>
        <v>0</v>
      </c>
      <c r="F233" s="22">
        <f t="shared" ref="F233:F271" si="39">IF(C233&gt;2,LARGE(J233:Y233,3),0)</f>
        <v>0</v>
      </c>
      <c r="G233" s="22">
        <f t="shared" ref="G233:G271" si="40">IF(C233&gt;3,LARGE(J233:Y233,4),0)</f>
        <v>0</v>
      </c>
      <c r="H233" s="30">
        <f t="shared" ref="H233:H271" si="41">SUM(D233:G233)</f>
        <v>240</v>
      </c>
      <c r="I233" s="27" t="s">
        <v>180</v>
      </c>
      <c r="J233" s="26">
        <v>240</v>
      </c>
      <c r="K233" s="26"/>
      <c r="L233" s="26"/>
      <c r="M233" s="26"/>
      <c r="N233" s="26"/>
      <c r="O233" s="26"/>
      <c r="P233" s="26"/>
      <c r="Q233" s="26"/>
      <c r="R233" s="26"/>
      <c r="S233" s="26"/>
      <c r="T233" s="26"/>
      <c r="U233" s="26"/>
      <c r="V233" s="26"/>
      <c r="W233" s="26"/>
      <c r="X233" s="26"/>
      <c r="Y233" s="26"/>
      <c r="Z233" s="26">
        <v>240</v>
      </c>
      <c r="AA233"/>
      <c r="AB233"/>
      <c r="AC233"/>
    </row>
    <row r="234" spans="1:29" s="24" customFormat="1">
      <c r="A234" s="26"/>
      <c r="B234" s="26" t="str">
        <f t="shared" ref="B234:B271" si="42">I234</f>
        <v>Lance Marshall</v>
      </c>
      <c r="C234" s="26">
        <f t="shared" si="36"/>
        <v>2</v>
      </c>
      <c r="D234" s="22">
        <f t="shared" si="37"/>
        <v>130</v>
      </c>
      <c r="E234" s="22">
        <f t="shared" si="38"/>
        <v>30</v>
      </c>
      <c r="F234" s="22">
        <f t="shared" si="39"/>
        <v>0</v>
      </c>
      <c r="G234" s="22">
        <f t="shared" si="40"/>
        <v>0</v>
      </c>
      <c r="H234" s="30">
        <f t="shared" si="41"/>
        <v>160</v>
      </c>
      <c r="I234" s="27" t="s">
        <v>234</v>
      </c>
      <c r="J234" s="26"/>
      <c r="K234" s="26"/>
      <c r="L234" s="26"/>
      <c r="M234" s="26"/>
      <c r="N234" s="26">
        <v>30</v>
      </c>
      <c r="O234" s="26"/>
      <c r="P234" s="26">
        <v>130</v>
      </c>
      <c r="Q234" s="26"/>
      <c r="R234" s="26"/>
      <c r="S234" s="26"/>
      <c r="T234" s="26"/>
      <c r="U234" s="26"/>
      <c r="V234" s="26"/>
      <c r="W234" s="26"/>
      <c r="X234" s="26"/>
      <c r="Y234" s="26"/>
      <c r="Z234" s="26">
        <v>160</v>
      </c>
      <c r="AA234"/>
      <c r="AB234"/>
      <c r="AC234"/>
    </row>
    <row r="235" spans="1:29" s="24" customFormat="1">
      <c r="A235" s="26"/>
      <c r="B235" s="26" t="str">
        <f t="shared" si="42"/>
        <v>Clark Adam</v>
      </c>
      <c r="C235" s="26">
        <f t="shared" si="36"/>
        <v>1</v>
      </c>
      <c r="D235" s="22">
        <f t="shared" si="37"/>
        <v>300</v>
      </c>
      <c r="E235" s="22">
        <f t="shared" si="38"/>
        <v>0</v>
      </c>
      <c r="F235" s="22">
        <f t="shared" si="39"/>
        <v>0</v>
      </c>
      <c r="G235" s="22">
        <f t="shared" si="40"/>
        <v>0</v>
      </c>
      <c r="H235" s="30">
        <f t="shared" si="41"/>
        <v>300</v>
      </c>
      <c r="I235" s="27" t="s">
        <v>238</v>
      </c>
      <c r="J235" s="26"/>
      <c r="K235" s="26"/>
      <c r="L235" s="26"/>
      <c r="M235" s="26"/>
      <c r="N235" s="26"/>
      <c r="O235" s="26"/>
      <c r="P235" s="26">
        <v>300</v>
      </c>
      <c r="Q235" s="26"/>
      <c r="R235" s="26"/>
      <c r="S235" s="26"/>
      <c r="T235" s="26"/>
      <c r="U235" s="26"/>
      <c r="V235" s="26"/>
      <c r="W235" s="26"/>
      <c r="X235" s="26"/>
      <c r="Y235" s="26"/>
      <c r="Z235" s="26">
        <v>300</v>
      </c>
      <c r="AA235"/>
      <c r="AB235"/>
      <c r="AC235"/>
    </row>
    <row r="236" spans="1:29" s="24" customFormat="1">
      <c r="A236" s="26"/>
      <c r="B236" s="26" t="str">
        <f t="shared" si="42"/>
        <v>Keith Gristwood</v>
      </c>
      <c r="C236" s="26">
        <f t="shared" si="36"/>
        <v>2</v>
      </c>
      <c r="D236" s="22">
        <f t="shared" si="37"/>
        <v>325</v>
      </c>
      <c r="E236" s="22">
        <f t="shared" si="38"/>
        <v>215</v>
      </c>
      <c r="F236" s="22">
        <f t="shared" si="39"/>
        <v>0</v>
      </c>
      <c r="G236" s="22">
        <f t="shared" si="40"/>
        <v>0</v>
      </c>
      <c r="H236" s="30">
        <f t="shared" si="41"/>
        <v>540</v>
      </c>
      <c r="I236" s="27" t="s">
        <v>240</v>
      </c>
      <c r="J236" s="26"/>
      <c r="K236" s="26"/>
      <c r="L236" s="26"/>
      <c r="M236" s="26"/>
      <c r="N236" s="26">
        <v>215</v>
      </c>
      <c r="O236" s="26"/>
      <c r="P236" s="26">
        <v>325</v>
      </c>
      <c r="Q236" s="26"/>
      <c r="R236" s="26"/>
      <c r="S236" s="26"/>
      <c r="T236" s="26"/>
      <c r="U236" s="26"/>
      <c r="V236" s="26"/>
      <c r="W236" s="26"/>
      <c r="X236" s="26"/>
      <c r="Y236" s="26"/>
      <c r="Z236" s="26">
        <v>540</v>
      </c>
      <c r="AA236"/>
      <c r="AB236"/>
      <c r="AC236"/>
    </row>
    <row r="237" spans="1:29" s="24" customFormat="1">
      <c r="A237" s="26"/>
      <c r="B237" s="26" t="str">
        <f t="shared" si="42"/>
        <v>Willie Jappy</v>
      </c>
      <c r="C237" s="26">
        <f t="shared" si="36"/>
        <v>2</v>
      </c>
      <c r="D237" s="22">
        <f t="shared" si="37"/>
        <v>105</v>
      </c>
      <c r="E237" s="22">
        <f t="shared" si="38"/>
        <v>40</v>
      </c>
      <c r="F237" s="22">
        <f t="shared" si="39"/>
        <v>0</v>
      </c>
      <c r="G237" s="22">
        <f t="shared" si="40"/>
        <v>0</v>
      </c>
      <c r="H237" s="30">
        <f t="shared" si="41"/>
        <v>145</v>
      </c>
      <c r="I237" s="27" t="s">
        <v>243</v>
      </c>
      <c r="J237" s="26"/>
      <c r="K237" s="26"/>
      <c r="L237" s="26"/>
      <c r="M237" s="26"/>
      <c r="N237" s="26">
        <v>105</v>
      </c>
      <c r="O237" s="26"/>
      <c r="P237" s="26">
        <v>40</v>
      </c>
      <c r="Q237" s="26"/>
      <c r="R237" s="26"/>
      <c r="S237" s="26"/>
      <c r="T237" s="26"/>
      <c r="U237" s="26"/>
      <c r="V237" s="26"/>
      <c r="W237" s="26"/>
      <c r="X237" s="26"/>
      <c r="Y237" s="26"/>
      <c r="Z237" s="26">
        <v>145</v>
      </c>
      <c r="AA237"/>
      <c r="AB237"/>
      <c r="AC237"/>
    </row>
    <row r="238" spans="1:29" s="24" customFormat="1">
      <c r="A238" s="26"/>
      <c r="B238" s="26" t="str">
        <f t="shared" si="42"/>
        <v>David McAleese</v>
      </c>
      <c r="C238" s="26">
        <f t="shared" si="36"/>
        <v>2</v>
      </c>
      <c r="D238" s="22">
        <f t="shared" si="37"/>
        <v>270</v>
      </c>
      <c r="E238" s="22">
        <f t="shared" si="38"/>
        <v>165</v>
      </c>
      <c r="F238" s="22">
        <f t="shared" si="39"/>
        <v>0</v>
      </c>
      <c r="G238" s="22">
        <f t="shared" si="40"/>
        <v>0</v>
      </c>
      <c r="H238" s="30">
        <f t="shared" si="41"/>
        <v>435</v>
      </c>
      <c r="I238" s="27" t="s">
        <v>244</v>
      </c>
      <c r="J238" s="26"/>
      <c r="K238" s="26"/>
      <c r="L238" s="26"/>
      <c r="M238" s="26"/>
      <c r="N238" s="26">
        <v>270</v>
      </c>
      <c r="O238" s="26"/>
      <c r="P238" s="26">
        <v>165</v>
      </c>
      <c r="Q238" s="26"/>
      <c r="R238" s="26"/>
      <c r="S238" s="26"/>
      <c r="T238" s="26"/>
      <c r="U238" s="26"/>
      <c r="V238" s="26"/>
      <c r="W238" s="26"/>
      <c r="X238" s="26"/>
      <c r="Y238" s="26"/>
      <c r="Z238" s="26">
        <v>435</v>
      </c>
      <c r="AA238"/>
      <c r="AB238"/>
      <c r="AC238"/>
    </row>
    <row r="239" spans="1:29" s="24" customFormat="1">
      <c r="A239" s="26"/>
      <c r="B239" s="26" t="str">
        <f t="shared" si="42"/>
        <v>Duncan Selkirk</v>
      </c>
      <c r="C239" s="26">
        <f t="shared" si="36"/>
        <v>2</v>
      </c>
      <c r="D239" s="22">
        <f t="shared" si="37"/>
        <v>55</v>
      </c>
      <c r="E239" s="22">
        <f t="shared" si="38"/>
        <v>30</v>
      </c>
      <c r="F239" s="22">
        <f t="shared" si="39"/>
        <v>0</v>
      </c>
      <c r="G239" s="22">
        <f t="shared" si="40"/>
        <v>0</v>
      </c>
      <c r="H239" s="30">
        <f t="shared" si="41"/>
        <v>85</v>
      </c>
      <c r="I239" s="27" t="s">
        <v>245</v>
      </c>
      <c r="J239" s="26"/>
      <c r="K239" s="26"/>
      <c r="L239" s="26"/>
      <c r="M239" s="26"/>
      <c r="N239" s="26">
        <v>30</v>
      </c>
      <c r="O239" s="26"/>
      <c r="P239" s="26">
        <v>55</v>
      </c>
      <c r="Q239" s="26"/>
      <c r="R239" s="26"/>
      <c r="S239" s="26"/>
      <c r="T239" s="26"/>
      <c r="U239" s="26"/>
      <c r="V239" s="26"/>
      <c r="W239" s="26"/>
      <c r="X239" s="26"/>
      <c r="Y239" s="26"/>
      <c r="Z239" s="26">
        <v>85</v>
      </c>
      <c r="AA239"/>
      <c r="AB239"/>
      <c r="AC239"/>
    </row>
    <row r="240" spans="1:29" s="24" customFormat="1">
      <c r="A240" s="26"/>
      <c r="B240" s="26" t="str">
        <f t="shared" si="42"/>
        <v>Peter Shivas</v>
      </c>
      <c r="C240" s="26">
        <f t="shared" si="36"/>
        <v>1</v>
      </c>
      <c r="D240" s="22">
        <f t="shared" si="37"/>
        <v>360</v>
      </c>
      <c r="E240" s="22">
        <f t="shared" si="38"/>
        <v>0</v>
      </c>
      <c r="F240" s="22">
        <f t="shared" si="39"/>
        <v>0</v>
      </c>
      <c r="G240" s="22">
        <f t="shared" si="40"/>
        <v>0</v>
      </c>
      <c r="H240" s="30">
        <f t="shared" si="41"/>
        <v>360</v>
      </c>
      <c r="I240" s="27" t="s">
        <v>283</v>
      </c>
      <c r="J240" s="26"/>
      <c r="K240" s="26"/>
      <c r="L240" s="26"/>
      <c r="M240" s="26"/>
      <c r="N240" s="26">
        <v>360</v>
      </c>
      <c r="O240" s="26"/>
      <c r="P240" s="26"/>
      <c r="Q240" s="26"/>
      <c r="R240" s="26"/>
      <c r="S240" s="26"/>
      <c r="T240" s="26"/>
      <c r="U240" s="26"/>
      <c r="V240" s="26"/>
      <c r="W240" s="26"/>
      <c r="X240" s="26"/>
      <c r="Y240" s="26"/>
      <c r="Z240" s="26">
        <v>360</v>
      </c>
      <c r="AA240"/>
      <c r="AB240"/>
      <c r="AC240"/>
    </row>
    <row r="241" spans="1:29" s="24" customFormat="1">
      <c r="A241" s="26"/>
      <c r="B241" s="26" t="str">
        <f t="shared" si="42"/>
        <v>Dick Bird</v>
      </c>
      <c r="C241" s="26">
        <f t="shared" si="36"/>
        <v>1</v>
      </c>
      <c r="D241" s="22">
        <f t="shared" si="37"/>
        <v>80</v>
      </c>
      <c r="E241" s="22">
        <f t="shared" si="38"/>
        <v>0</v>
      </c>
      <c r="F241" s="22">
        <f t="shared" si="39"/>
        <v>0</v>
      </c>
      <c r="G241" s="22">
        <f t="shared" si="40"/>
        <v>0</v>
      </c>
      <c r="H241" s="30">
        <f t="shared" si="41"/>
        <v>80</v>
      </c>
      <c r="I241" s="27" t="s">
        <v>284</v>
      </c>
      <c r="J241" s="26"/>
      <c r="K241" s="26"/>
      <c r="L241" s="26"/>
      <c r="M241" s="26"/>
      <c r="N241" s="26">
        <v>80</v>
      </c>
      <c r="O241" s="26"/>
      <c r="P241" s="26"/>
      <c r="Q241" s="26"/>
      <c r="R241" s="26"/>
      <c r="S241" s="26"/>
      <c r="T241" s="26"/>
      <c r="U241" s="26"/>
      <c r="V241" s="26"/>
      <c r="W241" s="26"/>
      <c r="X241" s="26"/>
      <c r="Y241" s="26"/>
      <c r="Z241" s="26">
        <v>80</v>
      </c>
      <c r="AA241"/>
      <c r="AB241"/>
      <c r="AC241"/>
    </row>
    <row r="242" spans="1:29" s="24" customFormat="1">
      <c r="A242" s="26"/>
      <c r="B242" s="26" t="str">
        <f t="shared" si="42"/>
        <v>Bryan Jackson</v>
      </c>
      <c r="C242" s="26">
        <f t="shared" si="36"/>
        <v>1</v>
      </c>
      <c r="D242" s="22">
        <f t="shared" si="37"/>
        <v>105</v>
      </c>
      <c r="E242" s="22">
        <f t="shared" si="38"/>
        <v>0</v>
      </c>
      <c r="F242" s="22">
        <f t="shared" si="39"/>
        <v>0</v>
      </c>
      <c r="G242" s="22">
        <f t="shared" si="40"/>
        <v>0</v>
      </c>
      <c r="H242" s="30">
        <f t="shared" si="41"/>
        <v>105</v>
      </c>
      <c r="I242" s="27" t="s">
        <v>285</v>
      </c>
      <c r="J242" s="26"/>
      <c r="K242" s="26"/>
      <c r="L242" s="26"/>
      <c r="M242" s="26"/>
      <c r="N242" s="26">
        <v>105</v>
      </c>
      <c r="O242" s="26"/>
      <c r="P242" s="26"/>
      <c r="Q242" s="26"/>
      <c r="R242" s="26"/>
      <c r="S242" s="26"/>
      <c r="T242" s="26"/>
      <c r="U242" s="26"/>
      <c r="V242" s="26"/>
      <c r="W242" s="26"/>
      <c r="X242" s="26"/>
      <c r="Y242" s="26"/>
      <c r="Z242" s="26">
        <v>105</v>
      </c>
      <c r="AA242"/>
      <c r="AB242"/>
      <c r="AC242"/>
    </row>
    <row r="243" spans="1:29" s="24" customFormat="1">
      <c r="A243" s="26"/>
      <c r="B243" s="26" t="str">
        <f t="shared" si="42"/>
        <v>John Charles</v>
      </c>
      <c r="C243" s="26">
        <f t="shared" si="36"/>
        <v>1</v>
      </c>
      <c r="D243" s="22">
        <f t="shared" si="37"/>
        <v>165</v>
      </c>
      <c r="E243" s="22">
        <f t="shared" si="38"/>
        <v>0</v>
      </c>
      <c r="F243" s="22">
        <f t="shared" si="39"/>
        <v>0</v>
      </c>
      <c r="G243" s="22">
        <f t="shared" si="40"/>
        <v>0</v>
      </c>
      <c r="H243" s="30">
        <f t="shared" si="41"/>
        <v>165</v>
      </c>
      <c r="I243" s="27" t="s">
        <v>286</v>
      </c>
      <c r="J243" s="26"/>
      <c r="K243" s="26"/>
      <c r="L243" s="26"/>
      <c r="M243" s="26"/>
      <c r="N243" s="26">
        <v>165</v>
      </c>
      <c r="O243" s="26"/>
      <c r="P243" s="26"/>
      <c r="Q243" s="26"/>
      <c r="R243" s="26"/>
      <c r="S243" s="26"/>
      <c r="T243" s="26"/>
      <c r="U243" s="26"/>
      <c r="V243" s="26"/>
      <c r="W243" s="26"/>
      <c r="X243" s="26"/>
      <c r="Y243" s="26"/>
      <c r="Z243" s="26">
        <v>165</v>
      </c>
      <c r="AA243"/>
      <c r="AB243"/>
      <c r="AC243"/>
    </row>
    <row r="244" spans="1:29" s="24" customFormat="1">
      <c r="A244" s="26"/>
      <c r="B244" s="26" t="str">
        <f t="shared" si="42"/>
        <v>David Taylor</v>
      </c>
      <c r="C244" s="26">
        <f t="shared" si="36"/>
        <v>1</v>
      </c>
      <c r="D244" s="22">
        <f t="shared" si="37"/>
        <v>80</v>
      </c>
      <c r="E244" s="22">
        <f t="shared" si="38"/>
        <v>0</v>
      </c>
      <c r="F244" s="22">
        <f t="shared" si="39"/>
        <v>0</v>
      </c>
      <c r="G244" s="22">
        <f t="shared" si="40"/>
        <v>0</v>
      </c>
      <c r="H244" s="30">
        <f t="shared" si="41"/>
        <v>80</v>
      </c>
      <c r="I244" s="27" t="s">
        <v>287</v>
      </c>
      <c r="J244" s="26"/>
      <c r="K244" s="26"/>
      <c r="L244" s="26"/>
      <c r="M244" s="26"/>
      <c r="N244" s="26">
        <v>80</v>
      </c>
      <c r="O244" s="26"/>
      <c r="P244" s="26"/>
      <c r="Q244" s="26"/>
      <c r="R244" s="26"/>
      <c r="S244" s="26"/>
      <c r="T244" s="26"/>
      <c r="U244" s="26"/>
      <c r="V244" s="26"/>
      <c r="W244" s="26"/>
      <c r="X244" s="26"/>
      <c r="Y244" s="26"/>
      <c r="Z244" s="26">
        <v>80</v>
      </c>
      <c r="AA244"/>
      <c r="AB244"/>
      <c r="AC244"/>
    </row>
    <row r="245" spans="1:29" s="24" customFormat="1">
      <c r="A245" s="26"/>
      <c r="B245" s="26" t="str">
        <f t="shared" si="42"/>
        <v>Keith Hobson</v>
      </c>
      <c r="C245" s="26">
        <f t="shared" si="36"/>
        <v>1</v>
      </c>
      <c r="D245" s="22">
        <f t="shared" si="37"/>
        <v>80</v>
      </c>
      <c r="E245" s="22">
        <f t="shared" si="38"/>
        <v>0</v>
      </c>
      <c r="F245" s="22">
        <f t="shared" si="39"/>
        <v>0</v>
      </c>
      <c r="G245" s="22">
        <f t="shared" si="40"/>
        <v>0</v>
      </c>
      <c r="H245" s="30">
        <f t="shared" si="41"/>
        <v>80</v>
      </c>
      <c r="I245" s="27" t="s">
        <v>288</v>
      </c>
      <c r="J245" s="26"/>
      <c r="K245" s="26"/>
      <c r="L245" s="26"/>
      <c r="M245" s="26"/>
      <c r="N245" s="26">
        <v>80</v>
      </c>
      <c r="O245" s="26"/>
      <c r="P245" s="26"/>
      <c r="Q245" s="26"/>
      <c r="R245" s="26"/>
      <c r="S245" s="26"/>
      <c r="T245" s="26"/>
      <c r="U245" s="26"/>
      <c r="V245" s="26"/>
      <c r="W245" s="26"/>
      <c r="X245" s="26"/>
      <c r="Y245" s="26"/>
      <c r="Z245" s="26">
        <v>80</v>
      </c>
      <c r="AA245"/>
      <c r="AB245"/>
      <c r="AC245"/>
    </row>
    <row r="246" spans="1:29" s="24" customFormat="1" hidden="1">
      <c r="A246" s="26"/>
      <c r="B246" s="26" t="str">
        <f t="shared" si="42"/>
        <v>(blank)</v>
      </c>
      <c r="C246" s="26">
        <f t="shared" si="36"/>
        <v>16</v>
      </c>
      <c r="D246" s="22">
        <f t="shared" si="37"/>
        <v>0</v>
      </c>
      <c r="E246" s="22">
        <f t="shared" si="38"/>
        <v>0</v>
      </c>
      <c r="F246" s="22">
        <f t="shared" si="39"/>
        <v>0</v>
      </c>
      <c r="G246" s="22">
        <f t="shared" si="40"/>
        <v>0</v>
      </c>
      <c r="H246" s="30">
        <f t="shared" si="41"/>
        <v>0</v>
      </c>
      <c r="I246" s="27" t="s">
        <v>76</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c r="AB246"/>
      <c r="AC246"/>
    </row>
    <row r="247" spans="1:29" s="24" customFormat="1" hidden="1">
      <c r="A247" s="26"/>
      <c r="B247" s="26">
        <f t="shared" si="42"/>
        <v>0</v>
      </c>
      <c r="C247" s="26">
        <f t="shared" si="36"/>
        <v>0</v>
      </c>
      <c r="D247" s="22">
        <f t="shared" si="37"/>
        <v>0</v>
      </c>
      <c r="E247" s="22">
        <f t="shared" si="38"/>
        <v>0</v>
      </c>
      <c r="F247" s="22">
        <f t="shared" si="39"/>
        <v>0</v>
      </c>
      <c r="G247" s="22">
        <f t="shared" si="40"/>
        <v>0</v>
      </c>
      <c r="H247" s="30">
        <f t="shared" si="41"/>
        <v>0</v>
      </c>
      <c r="I247"/>
      <c r="J247"/>
      <c r="K247"/>
      <c r="L247"/>
      <c r="M247"/>
      <c r="N247"/>
      <c r="O247"/>
      <c r="P247"/>
      <c r="Q247"/>
      <c r="R247"/>
      <c r="S247"/>
      <c r="T247"/>
      <c r="U247"/>
      <c r="V247"/>
      <c r="W247"/>
      <c r="X247"/>
      <c r="Y247"/>
      <c r="Z247"/>
      <c r="AA247"/>
      <c r="AB247"/>
      <c r="AC247"/>
    </row>
    <row r="248" spans="1:29" s="24" customFormat="1" hidden="1">
      <c r="A248" s="26"/>
      <c r="B248" s="26">
        <f t="shared" si="42"/>
        <v>0</v>
      </c>
      <c r="C248" s="26">
        <f t="shared" si="36"/>
        <v>0</v>
      </c>
      <c r="D248" s="22">
        <f t="shared" si="37"/>
        <v>0</v>
      </c>
      <c r="E248" s="22">
        <f t="shared" si="38"/>
        <v>0</v>
      </c>
      <c r="F248" s="22">
        <f t="shared" si="39"/>
        <v>0</v>
      </c>
      <c r="G248" s="22">
        <f t="shared" si="40"/>
        <v>0</v>
      </c>
      <c r="H248" s="30">
        <f t="shared" si="41"/>
        <v>0</v>
      </c>
      <c r="I248"/>
      <c r="J248"/>
      <c r="K248"/>
      <c r="L248"/>
      <c r="M248"/>
      <c r="N248"/>
      <c r="O248"/>
      <c r="P248"/>
      <c r="Q248"/>
      <c r="R248"/>
      <c r="S248"/>
      <c r="T248"/>
      <c r="U248"/>
      <c r="V248"/>
      <c r="W248"/>
      <c r="X248"/>
      <c r="Y248"/>
      <c r="Z248"/>
      <c r="AA248"/>
      <c r="AB248"/>
      <c r="AC248"/>
    </row>
    <row r="249" spans="1:29" s="24" customFormat="1" hidden="1">
      <c r="A249" s="26"/>
      <c r="B249" s="26">
        <f t="shared" si="42"/>
        <v>0</v>
      </c>
      <c r="C249" s="26">
        <f t="shared" si="36"/>
        <v>0</v>
      </c>
      <c r="D249" s="22">
        <f t="shared" si="37"/>
        <v>0</v>
      </c>
      <c r="E249" s="22">
        <f t="shared" si="38"/>
        <v>0</v>
      </c>
      <c r="F249" s="22">
        <f t="shared" si="39"/>
        <v>0</v>
      </c>
      <c r="G249" s="22">
        <f t="shared" si="40"/>
        <v>0</v>
      </c>
      <c r="H249" s="30">
        <f t="shared" si="41"/>
        <v>0</v>
      </c>
      <c r="I249"/>
      <c r="J249"/>
      <c r="K249"/>
      <c r="L249"/>
      <c r="M249"/>
      <c r="N249"/>
      <c r="O249"/>
      <c r="P249"/>
      <c r="Q249"/>
      <c r="R249"/>
      <c r="S249"/>
      <c r="T249"/>
      <c r="U249"/>
      <c r="V249"/>
      <c r="W249"/>
      <c r="X249"/>
      <c r="Y249"/>
      <c r="Z249"/>
      <c r="AA249"/>
      <c r="AB249"/>
      <c r="AC249"/>
    </row>
    <row r="250" spans="1:29" s="24" customFormat="1" hidden="1">
      <c r="A250" s="26"/>
      <c r="B250" s="26">
        <f t="shared" si="42"/>
        <v>0</v>
      </c>
      <c r="C250" s="26">
        <f t="shared" si="36"/>
        <v>0</v>
      </c>
      <c r="D250" s="22">
        <f t="shared" si="37"/>
        <v>0</v>
      </c>
      <c r="E250" s="22">
        <f t="shared" si="38"/>
        <v>0</v>
      </c>
      <c r="F250" s="22">
        <f t="shared" si="39"/>
        <v>0</v>
      </c>
      <c r="G250" s="22">
        <f t="shared" si="40"/>
        <v>0</v>
      </c>
      <c r="H250" s="30">
        <f t="shared" si="41"/>
        <v>0</v>
      </c>
      <c r="I250"/>
      <c r="J250"/>
      <c r="K250"/>
      <c r="L250"/>
      <c r="M250"/>
      <c r="N250"/>
      <c r="O250"/>
      <c r="P250"/>
      <c r="Q250"/>
      <c r="R250"/>
      <c r="S250"/>
      <c r="T250"/>
      <c r="U250"/>
      <c r="V250"/>
      <c r="W250"/>
      <c r="X250"/>
      <c r="Y250"/>
      <c r="Z250"/>
      <c r="AA250"/>
      <c r="AB250"/>
      <c r="AC250"/>
    </row>
    <row r="251" spans="1:29" s="24" customFormat="1" hidden="1">
      <c r="A251" s="26"/>
      <c r="B251" s="26">
        <f t="shared" si="42"/>
        <v>0</v>
      </c>
      <c r="C251" s="26">
        <f t="shared" si="36"/>
        <v>0</v>
      </c>
      <c r="D251" s="22">
        <f t="shared" si="37"/>
        <v>0</v>
      </c>
      <c r="E251" s="22">
        <f t="shared" si="38"/>
        <v>0</v>
      </c>
      <c r="F251" s="22">
        <f t="shared" si="39"/>
        <v>0</v>
      </c>
      <c r="G251" s="22">
        <f t="shared" si="40"/>
        <v>0</v>
      </c>
      <c r="H251" s="30">
        <f t="shared" si="41"/>
        <v>0</v>
      </c>
    </row>
    <row r="252" spans="1:29" s="24" customFormat="1" hidden="1">
      <c r="A252" s="26"/>
      <c r="B252" s="26">
        <f t="shared" si="42"/>
        <v>0</v>
      </c>
      <c r="C252" s="26">
        <f t="shared" si="36"/>
        <v>0</v>
      </c>
      <c r="D252" s="22">
        <f t="shared" si="37"/>
        <v>0</v>
      </c>
      <c r="E252" s="22">
        <f t="shared" si="38"/>
        <v>0</v>
      </c>
      <c r="F252" s="22">
        <f t="shared" si="39"/>
        <v>0</v>
      </c>
      <c r="G252" s="22">
        <f t="shared" si="40"/>
        <v>0</v>
      </c>
      <c r="H252" s="30">
        <f t="shared" si="41"/>
        <v>0</v>
      </c>
    </row>
    <row r="253" spans="1:29" s="24" customFormat="1" hidden="1">
      <c r="A253" s="26"/>
      <c r="B253" s="26">
        <f t="shared" si="42"/>
        <v>0</v>
      </c>
      <c r="C253" s="26">
        <f t="shared" si="36"/>
        <v>0</v>
      </c>
      <c r="D253" s="22">
        <f t="shared" si="37"/>
        <v>0</v>
      </c>
      <c r="E253" s="22">
        <f t="shared" si="38"/>
        <v>0</v>
      </c>
      <c r="F253" s="22">
        <f t="shared" si="39"/>
        <v>0</v>
      </c>
      <c r="G253" s="22">
        <f t="shared" si="40"/>
        <v>0</v>
      </c>
      <c r="H253" s="30">
        <f t="shared" si="41"/>
        <v>0</v>
      </c>
    </row>
    <row r="254" spans="1:29" s="24" customFormat="1" hidden="1">
      <c r="A254" s="26"/>
      <c r="B254" s="26">
        <f t="shared" si="42"/>
        <v>0</v>
      </c>
      <c r="C254" s="26">
        <f t="shared" si="36"/>
        <v>0</v>
      </c>
      <c r="D254" s="22">
        <f t="shared" si="37"/>
        <v>0</v>
      </c>
      <c r="E254" s="22">
        <f t="shared" si="38"/>
        <v>0</v>
      </c>
      <c r="F254" s="22">
        <f t="shared" si="39"/>
        <v>0</v>
      </c>
      <c r="G254" s="22">
        <f t="shared" si="40"/>
        <v>0</v>
      </c>
      <c r="H254" s="30">
        <f t="shared" si="41"/>
        <v>0</v>
      </c>
    </row>
    <row r="255" spans="1:29" s="24" customFormat="1" hidden="1">
      <c r="A255" s="26"/>
      <c r="B255" s="26">
        <f t="shared" si="42"/>
        <v>0</v>
      </c>
      <c r="C255" s="26">
        <f t="shared" si="36"/>
        <v>0</v>
      </c>
      <c r="D255" s="22">
        <f t="shared" si="37"/>
        <v>0</v>
      </c>
      <c r="E255" s="22">
        <f t="shared" si="38"/>
        <v>0</v>
      </c>
      <c r="F255" s="22">
        <f t="shared" si="39"/>
        <v>0</v>
      </c>
      <c r="G255" s="22">
        <f t="shared" si="40"/>
        <v>0</v>
      </c>
      <c r="H255" s="30">
        <f t="shared" si="41"/>
        <v>0</v>
      </c>
    </row>
    <row r="256" spans="1:29" s="24" customFormat="1" hidden="1">
      <c r="A256" s="26"/>
      <c r="B256" s="26">
        <f t="shared" si="42"/>
        <v>0</v>
      </c>
      <c r="C256" s="26">
        <f t="shared" si="36"/>
        <v>0</v>
      </c>
      <c r="D256" s="22">
        <f t="shared" si="37"/>
        <v>0</v>
      </c>
      <c r="E256" s="22">
        <f t="shared" si="38"/>
        <v>0</v>
      </c>
      <c r="F256" s="22">
        <f t="shared" si="39"/>
        <v>0</v>
      </c>
      <c r="G256" s="22">
        <f t="shared" si="40"/>
        <v>0</v>
      </c>
      <c r="H256" s="30">
        <f t="shared" si="41"/>
        <v>0</v>
      </c>
    </row>
    <row r="257" spans="1:8" s="24" customFormat="1" hidden="1">
      <c r="A257" s="26"/>
      <c r="B257" s="26">
        <f t="shared" si="42"/>
        <v>0</v>
      </c>
      <c r="C257" s="26">
        <f t="shared" si="36"/>
        <v>0</v>
      </c>
      <c r="D257" s="22">
        <f t="shared" si="37"/>
        <v>0</v>
      </c>
      <c r="E257" s="22">
        <f t="shared" si="38"/>
        <v>0</v>
      </c>
      <c r="F257" s="22">
        <f t="shared" si="39"/>
        <v>0</v>
      </c>
      <c r="G257" s="22">
        <f t="shared" si="40"/>
        <v>0</v>
      </c>
      <c r="H257" s="30">
        <f t="shared" si="41"/>
        <v>0</v>
      </c>
    </row>
    <row r="258" spans="1:8" s="24" customFormat="1" hidden="1">
      <c r="A258" s="26"/>
      <c r="B258" s="26">
        <f t="shared" si="42"/>
        <v>0</v>
      </c>
      <c r="C258" s="26">
        <f t="shared" si="36"/>
        <v>0</v>
      </c>
      <c r="D258" s="22">
        <f t="shared" si="37"/>
        <v>0</v>
      </c>
      <c r="E258" s="22">
        <f t="shared" si="38"/>
        <v>0</v>
      </c>
      <c r="F258" s="22">
        <f t="shared" si="39"/>
        <v>0</v>
      </c>
      <c r="G258" s="22">
        <f t="shared" si="40"/>
        <v>0</v>
      </c>
      <c r="H258" s="30">
        <f t="shared" si="41"/>
        <v>0</v>
      </c>
    </row>
    <row r="259" spans="1:8" s="24" customFormat="1" hidden="1">
      <c r="A259" s="26"/>
      <c r="B259" s="26">
        <f t="shared" si="42"/>
        <v>0</v>
      </c>
      <c r="C259" s="26">
        <f t="shared" si="36"/>
        <v>0</v>
      </c>
      <c r="D259" s="22">
        <f t="shared" si="37"/>
        <v>0</v>
      </c>
      <c r="E259" s="22">
        <f t="shared" si="38"/>
        <v>0</v>
      </c>
      <c r="F259" s="22">
        <f t="shared" si="39"/>
        <v>0</v>
      </c>
      <c r="G259" s="22">
        <f t="shared" si="40"/>
        <v>0</v>
      </c>
      <c r="H259" s="30">
        <f t="shared" si="41"/>
        <v>0</v>
      </c>
    </row>
    <row r="260" spans="1:8" s="24" customFormat="1" hidden="1">
      <c r="A260" s="26"/>
      <c r="B260" s="26">
        <f t="shared" si="42"/>
        <v>0</v>
      </c>
      <c r="C260" s="26">
        <f t="shared" si="36"/>
        <v>0</v>
      </c>
      <c r="D260" s="22">
        <f t="shared" si="37"/>
        <v>0</v>
      </c>
      <c r="E260" s="22">
        <f t="shared" si="38"/>
        <v>0</v>
      </c>
      <c r="F260" s="22">
        <f t="shared" si="39"/>
        <v>0</v>
      </c>
      <c r="G260" s="22">
        <f t="shared" si="40"/>
        <v>0</v>
      </c>
      <c r="H260" s="30">
        <f t="shared" si="41"/>
        <v>0</v>
      </c>
    </row>
    <row r="261" spans="1:8" s="24" customFormat="1" hidden="1">
      <c r="A261" s="26"/>
      <c r="B261" s="26">
        <f t="shared" si="42"/>
        <v>0</v>
      </c>
      <c r="C261" s="26">
        <f t="shared" si="36"/>
        <v>0</v>
      </c>
      <c r="D261" s="22">
        <f t="shared" si="37"/>
        <v>0</v>
      </c>
      <c r="E261" s="22">
        <f t="shared" si="38"/>
        <v>0</v>
      </c>
      <c r="F261" s="22">
        <f t="shared" si="39"/>
        <v>0</v>
      </c>
      <c r="G261" s="22">
        <f t="shared" si="40"/>
        <v>0</v>
      </c>
      <c r="H261" s="30">
        <f t="shared" si="41"/>
        <v>0</v>
      </c>
    </row>
    <row r="262" spans="1:8" s="24" customFormat="1" hidden="1">
      <c r="A262" s="26"/>
      <c r="B262" s="26">
        <f t="shared" si="42"/>
        <v>0</v>
      </c>
      <c r="C262" s="26">
        <f t="shared" si="36"/>
        <v>0</v>
      </c>
      <c r="D262" s="22">
        <f t="shared" si="37"/>
        <v>0</v>
      </c>
      <c r="E262" s="22">
        <f t="shared" si="38"/>
        <v>0</v>
      </c>
      <c r="F262" s="22">
        <f t="shared" si="39"/>
        <v>0</v>
      </c>
      <c r="G262" s="22">
        <f t="shared" si="40"/>
        <v>0</v>
      </c>
      <c r="H262" s="30">
        <f t="shared" si="41"/>
        <v>0</v>
      </c>
    </row>
    <row r="263" spans="1:8" s="24" customFormat="1" hidden="1">
      <c r="A263" s="26"/>
      <c r="B263" s="26">
        <f t="shared" si="42"/>
        <v>0</v>
      </c>
      <c r="C263" s="26">
        <f t="shared" si="36"/>
        <v>0</v>
      </c>
      <c r="D263" s="22">
        <f t="shared" si="37"/>
        <v>0</v>
      </c>
      <c r="E263" s="22">
        <f t="shared" si="38"/>
        <v>0</v>
      </c>
      <c r="F263" s="22">
        <f t="shared" si="39"/>
        <v>0</v>
      </c>
      <c r="G263" s="22">
        <f t="shared" si="40"/>
        <v>0</v>
      </c>
      <c r="H263" s="30">
        <f t="shared" si="41"/>
        <v>0</v>
      </c>
    </row>
    <row r="264" spans="1:8" s="24" customFormat="1" hidden="1">
      <c r="A264" s="26"/>
      <c r="B264" s="26">
        <f t="shared" si="42"/>
        <v>0</v>
      </c>
      <c r="C264" s="26">
        <f t="shared" si="36"/>
        <v>0</v>
      </c>
      <c r="D264" s="22">
        <f t="shared" si="37"/>
        <v>0</v>
      </c>
      <c r="E264" s="22">
        <f t="shared" si="38"/>
        <v>0</v>
      </c>
      <c r="F264" s="22">
        <f t="shared" si="39"/>
        <v>0</v>
      </c>
      <c r="G264" s="22">
        <f t="shared" si="40"/>
        <v>0</v>
      </c>
      <c r="H264" s="30">
        <f t="shared" si="41"/>
        <v>0</v>
      </c>
    </row>
    <row r="265" spans="1:8" s="24" customFormat="1" hidden="1">
      <c r="A265" s="26"/>
      <c r="B265" s="26">
        <f t="shared" si="42"/>
        <v>0</v>
      </c>
      <c r="C265" s="26">
        <f t="shared" si="36"/>
        <v>0</v>
      </c>
      <c r="D265" s="22">
        <f t="shared" si="37"/>
        <v>0</v>
      </c>
      <c r="E265" s="22">
        <f t="shared" si="38"/>
        <v>0</v>
      </c>
      <c r="F265" s="22">
        <f t="shared" si="39"/>
        <v>0</v>
      </c>
      <c r="G265" s="22">
        <f t="shared" si="40"/>
        <v>0</v>
      </c>
      <c r="H265" s="30">
        <f t="shared" si="41"/>
        <v>0</v>
      </c>
    </row>
    <row r="266" spans="1:8" s="24" customFormat="1" hidden="1">
      <c r="A266" s="26"/>
      <c r="B266" s="26">
        <f t="shared" si="42"/>
        <v>0</v>
      </c>
      <c r="C266" s="26">
        <f t="shared" si="36"/>
        <v>0</v>
      </c>
      <c r="D266" s="22">
        <f t="shared" si="37"/>
        <v>0</v>
      </c>
      <c r="E266" s="22">
        <f t="shared" si="38"/>
        <v>0</v>
      </c>
      <c r="F266" s="22">
        <f t="shared" si="39"/>
        <v>0</v>
      </c>
      <c r="G266" s="22">
        <f t="shared" si="40"/>
        <v>0</v>
      </c>
      <c r="H266" s="30">
        <f t="shared" si="41"/>
        <v>0</v>
      </c>
    </row>
    <row r="267" spans="1:8" s="24" customFormat="1" hidden="1">
      <c r="A267" s="26"/>
      <c r="B267" s="26">
        <f t="shared" si="42"/>
        <v>0</v>
      </c>
      <c r="C267" s="26">
        <f t="shared" si="36"/>
        <v>0</v>
      </c>
      <c r="D267" s="22">
        <f t="shared" si="37"/>
        <v>0</v>
      </c>
      <c r="E267" s="22">
        <f t="shared" si="38"/>
        <v>0</v>
      </c>
      <c r="F267" s="22">
        <f t="shared" si="39"/>
        <v>0</v>
      </c>
      <c r="G267" s="22">
        <f t="shared" si="40"/>
        <v>0</v>
      </c>
      <c r="H267" s="30">
        <f t="shared" si="41"/>
        <v>0</v>
      </c>
    </row>
    <row r="268" spans="1:8" s="24" customFormat="1" hidden="1">
      <c r="A268" s="26"/>
      <c r="B268" s="26">
        <f t="shared" si="42"/>
        <v>0</v>
      </c>
      <c r="C268" s="26">
        <f t="shared" si="36"/>
        <v>0</v>
      </c>
      <c r="D268" s="22">
        <f t="shared" si="37"/>
        <v>0</v>
      </c>
      <c r="E268" s="22">
        <f t="shared" si="38"/>
        <v>0</v>
      </c>
      <c r="F268" s="22">
        <f t="shared" si="39"/>
        <v>0</v>
      </c>
      <c r="G268" s="22">
        <f t="shared" si="40"/>
        <v>0</v>
      </c>
      <c r="H268" s="30">
        <f t="shared" si="41"/>
        <v>0</v>
      </c>
    </row>
    <row r="269" spans="1:8" s="24" customFormat="1" hidden="1">
      <c r="A269" s="26"/>
      <c r="B269" s="26">
        <f t="shared" si="42"/>
        <v>0</v>
      </c>
      <c r="C269" s="26">
        <f t="shared" si="36"/>
        <v>0</v>
      </c>
      <c r="D269" s="22">
        <f t="shared" si="37"/>
        <v>0</v>
      </c>
      <c r="E269" s="22">
        <f t="shared" si="38"/>
        <v>0</v>
      </c>
      <c r="F269" s="22">
        <f t="shared" si="39"/>
        <v>0</v>
      </c>
      <c r="G269" s="22">
        <f t="shared" si="40"/>
        <v>0</v>
      </c>
      <c r="H269" s="30">
        <f t="shared" si="41"/>
        <v>0</v>
      </c>
    </row>
    <row r="270" spans="1:8" s="24" customFormat="1" hidden="1">
      <c r="A270" s="26"/>
      <c r="B270" s="26">
        <f t="shared" si="42"/>
        <v>0</v>
      </c>
      <c r="C270" s="26">
        <f t="shared" si="36"/>
        <v>0</v>
      </c>
      <c r="D270" s="22">
        <f t="shared" si="37"/>
        <v>0</v>
      </c>
      <c r="E270" s="22">
        <f t="shared" si="38"/>
        <v>0</v>
      </c>
      <c r="F270" s="22">
        <f t="shared" si="39"/>
        <v>0</v>
      </c>
      <c r="G270" s="22">
        <f t="shared" si="40"/>
        <v>0</v>
      </c>
      <c r="H270" s="30">
        <f t="shared" si="41"/>
        <v>0</v>
      </c>
    </row>
    <row r="271" spans="1:8" s="24" customFormat="1" hidden="1">
      <c r="A271" s="26"/>
      <c r="B271" s="26">
        <f t="shared" si="42"/>
        <v>0</v>
      </c>
      <c r="C271" s="26">
        <f t="shared" si="36"/>
        <v>0</v>
      </c>
      <c r="D271" s="22">
        <f t="shared" si="37"/>
        <v>0</v>
      </c>
      <c r="E271" s="22">
        <f t="shared" si="38"/>
        <v>0</v>
      </c>
      <c r="F271" s="22">
        <f t="shared" si="39"/>
        <v>0</v>
      </c>
      <c r="G271" s="22">
        <f t="shared" si="40"/>
        <v>0</v>
      </c>
      <c r="H271" s="30">
        <f t="shared" si="41"/>
        <v>0</v>
      </c>
    </row>
    <row r="273" spans="1:29" s="24" customFormat="1">
      <c r="I273" s="23" t="s">
        <v>25</v>
      </c>
      <c r="J273" s="31" t="s">
        <v>163</v>
      </c>
    </row>
    <row r="274" spans="1:29" s="24" customFormat="1"/>
    <row r="275" spans="1:29" s="24" customFormat="1">
      <c r="I275" s="21" t="s">
        <v>77</v>
      </c>
      <c r="J275" s="21" t="s">
        <v>26</v>
      </c>
      <c r="K275" s="19"/>
      <c r="L275" s="19"/>
      <c r="M275" s="19"/>
      <c r="N275" s="19"/>
      <c r="O275" s="19"/>
      <c r="P275" s="19"/>
      <c r="Q275" s="19"/>
      <c r="R275" s="19"/>
      <c r="S275" s="19"/>
      <c r="T275" s="19"/>
      <c r="U275" s="19"/>
      <c r="V275" s="19"/>
      <c r="W275" s="19"/>
      <c r="X275" s="19"/>
      <c r="Y275" s="19"/>
      <c r="Z275" s="20"/>
      <c r="AA275"/>
      <c r="AB275"/>
      <c r="AC275"/>
    </row>
    <row r="276" spans="1:29" s="24" customFormat="1">
      <c r="A276" s="25" t="s">
        <v>78</v>
      </c>
      <c r="B276" s="25" t="s">
        <v>79</v>
      </c>
      <c r="C276" s="25" t="s">
        <v>80</v>
      </c>
      <c r="D276" s="25" t="s">
        <v>81</v>
      </c>
      <c r="E276" s="25" t="s">
        <v>82</v>
      </c>
      <c r="F276" s="25" t="s">
        <v>83</v>
      </c>
      <c r="G276" s="25" t="s">
        <v>84</v>
      </c>
      <c r="H276" s="29" t="s">
        <v>52</v>
      </c>
      <c r="I276" s="37" t="s">
        <v>24</v>
      </c>
      <c r="J276" s="27" t="s">
        <v>67</v>
      </c>
      <c r="K276" s="27" t="s">
        <v>62</v>
      </c>
      <c r="L276" s="27" t="s">
        <v>60</v>
      </c>
      <c r="M276" s="27" t="s">
        <v>68</v>
      </c>
      <c r="N276" s="27" t="s">
        <v>63</v>
      </c>
      <c r="O276" s="27" t="s">
        <v>65</v>
      </c>
      <c r="P276" s="27" t="s">
        <v>64</v>
      </c>
      <c r="Q276" s="27" t="s">
        <v>61</v>
      </c>
      <c r="R276" s="27" t="s">
        <v>69</v>
      </c>
      <c r="S276" s="27" t="s">
        <v>153</v>
      </c>
      <c r="T276" s="27" t="s">
        <v>154</v>
      </c>
      <c r="U276" s="27" t="s">
        <v>155</v>
      </c>
      <c r="V276" s="27" t="s">
        <v>156</v>
      </c>
      <c r="W276" s="27" t="s">
        <v>157</v>
      </c>
      <c r="X276" s="27" t="s">
        <v>158</v>
      </c>
      <c r="Y276" s="27" t="s">
        <v>176</v>
      </c>
      <c r="Z276" s="27" t="s">
        <v>75</v>
      </c>
      <c r="AA276"/>
      <c r="AB276"/>
      <c r="AC276"/>
    </row>
    <row r="277" spans="1:29" s="24" customFormat="1">
      <c r="A277" s="26"/>
      <c r="B277" s="26" t="str">
        <f>I277</f>
        <v>Jim Dougal</v>
      </c>
      <c r="C277" s="26">
        <f>COUNT(J277:Y277)</f>
        <v>4</v>
      </c>
      <c r="D277" s="22">
        <f>IF(C277&gt;0,LARGE(J277:Y277,1),0)</f>
        <v>330</v>
      </c>
      <c r="E277" s="22">
        <f>IF(C277&gt;1,LARGE(J277:Y277,2),0)</f>
        <v>215</v>
      </c>
      <c r="F277" s="22">
        <f>IF(C277&gt;2,LARGE(J277:Y277,3),0)</f>
        <v>210</v>
      </c>
      <c r="G277" s="22">
        <f>IF(C277&gt;3,LARGE(J277:Y277,4),0)</f>
        <v>135</v>
      </c>
      <c r="H277" s="30">
        <f>SUM(D277:G277)</f>
        <v>890</v>
      </c>
      <c r="I277" s="27" t="s">
        <v>181</v>
      </c>
      <c r="J277" s="26">
        <v>210</v>
      </c>
      <c r="K277" s="26"/>
      <c r="L277" s="26"/>
      <c r="M277" s="26"/>
      <c r="N277" s="26"/>
      <c r="O277" s="26"/>
      <c r="P277" s="26">
        <v>215</v>
      </c>
      <c r="Q277" s="26"/>
      <c r="R277" s="26">
        <v>135</v>
      </c>
      <c r="S277" s="26"/>
      <c r="T277" s="26">
        <v>330</v>
      </c>
      <c r="U277" s="26"/>
      <c r="V277" s="26"/>
      <c r="W277" s="26"/>
      <c r="X277" s="26"/>
      <c r="Y277" s="26"/>
      <c r="Z277" s="26">
        <v>890</v>
      </c>
      <c r="AA277"/>
      <c r="AB277"/>
      <c r="AC277"/>
    </row>
    <row r="278" spans="1:29" s="24" customFormat="1">
      <c r="A278" s="26"/>
      <c r="B278" s="26" t="str">
        <f>I278</f>
        <v>Phil Leek</v>
      </c>
      <c r="C278" s="26">
        <f t="shared" ref="C278:C316" si="43">COUNT(J278:Y278)</f>
        <v>3</v>
      </c>
      <c r="D278" s="22">
        <f t="shared" ref="D278:D316" si="44">IF(C278&gt;0,LARGE(J278:Y278,1),0)</f>
        <v>97.5</v>
      </c>
      <c r="E278" s="22">
        <f t="shared" ref="E278:E316" si="45">IF(C278&gt;1,LARGE(J278:Y278,2),0)</f>
        <v>70</v>
      </c>
      <c r="F278" s="22">
        <f t="shared" ref="F278:F316" si="46">IF(C278&gt;2,LARGE(J278:Y278,3),0)</f>
        <v>30</v>
      </c>
      <c r="G278" s="22">
        <f t="shared" ref="G278:G316" si="47">IF(C278&gt;3,LARGE(J278:Y278,4),0)</f>
        <v>0</v>
      </c>
      <c r="H278" s="30">
        <f t="shared" ref="H278:H316" si="48">SUM(D278:G278)</f>
        <v>197.5</v>
      </c>
      <c r="I278" s="27" t="s">
        <v>182</v>
      </c>
      <c r="J278" s="26">
        <v>97.5</v>
      </c>
      <c r="K278" s="26"/>
      <c r="L278" s="26"/>
      <c r="M278" s="26"/>
      <c r="N278" s="26"/>
      <c r="O278" s="26"/>
      <c r="P278" s="26">
        <v>70</v>
      </c>
      <c r="Q278" s="26"/>
      <c r="R278" s="26"/>
      <c r="S278" s="26"/>
      <c r="T278" s="26"/>
      <c r="U278" s="26"/>
      <c r="V278" s="26"/>
      <c r="W278" s="26">
        <v>30</v>
      </c>
      <c r="X278" s="26"/>
      <c r="Y278" s="26"/>
      <c r="Z278" s="26">
        <v>197.5</v>
      </c>
      <c r="AA278"/>
      <c r="AB278"/>
      <c r="AC278"/>
    </row>
    <row r="279" spans="1:29" s="24" customFormat="1">
      <c r="A279" s="26"/>
      <c r="B279" s="26" t="str">
        <f t="shared" ref="B279:B316" si="49">I279</f>
        <v>Ian Ross</v>
      </c>
      <c r="C279" s="26">
        <f t="shared" si="43"/>
        <v>1</v>
      </c>
      <c r="D279" s="22">
        <f t="shared" si="44"/>
        <v>330</v>
      </c>
      <c r="E279" s="22">
        <f t="shared" si="45"/>
        <v>0</v>
      </c>
      <c r="F279" s="22">
        <f t="shared" si="46"/>
        <v>0</v>
      </c>
      <c r="G279" s="22">
        <f t="shared" si="47"/>
        <v>0</v>
      </c>
      <c r="H279" s="30">
        <f t="shared" si="48"/>
        <v>330</v>
      </c>
      <c r="I279" s="27" t="s">
        <v>183</v>
      </c>
      <c r="J279" s="26"/>
      <c r="K279" s="26"/>
      <c r="L279" s="26"/>
      <c r="M279" s="26"/>
      <c r="N279" s="26">
        <v>330</v>
      </c>
      <c r="O279" s="26"/>
      <c r="P279" s="26"/>
      <c r="Q279" s="26"/>
      <c r="R279" s="26"/>
      <c r="S279" s="26"/>
      <c r="T279" s="26"/>
      <c r="U279" s="26"/>
      <c r="V279" s="26"/>
      <c r="W279" s="26"/>
      <c r="X279" s="26"/>
      <c r="Y279" s="26"/>
      <c r="Z279" s="26">
        <v>330</v>
      </c>
      <c r="AA279"/>
      <c r="AB279"/>
      <c r="AC279"/>
    </row>
    <row r="280" spans="1:29" s="24" customFormat="1">
      <c r="A280" s="26"/>
      <c r="B280" s="26" t="str">
        <f t="shared" si="49"/>
        <v>Duncan Selkirk</v>
      </c>
      <c r="C280" s="26">
        <f t="shared" si="43"/>
        <v>1</v>
      </c>
      <c r="D280" s="22">
        <f t="shared" si="44"/>
        <v>45</v>
      </c>
      <c r="E280" s="22">
        <f t="shared" si="45"/>
        <v>0</v>
      </c>
      <c r="F280" s="22">
        <f t="shared" si="46"/>
        <v>0</v>
      </c>
      <c r="G280" s="22">
        <f t="shared" si="47"/>
        <v>0</v>
      </c>
      <c r="H280" s="30">
        <f t="shared" si="48"/>
        <v>45</v>
      </c>
      <c r="I280" s="27" t="s">
        <v>245</v>
      </c>
      <c r="J280" s="26"/>
      <c r="K280" s="26"/>
      <c r="L280" s="26"/>
      <c r="M280" s="26"/>
      <c r="N280" s="26">
        <v>45</v>
      </c>
      <c r="O280" s="26"/>
      <c r="P280" s="26"/>
      <c r="Q280" s="26"/>
      <c r="R280" s="26"/>
      <c r="S280" s="26"/>
      <c r="T280" s="26"/>
      <c r="U280" s="26"/>
      <c r="V280" s="26"/>
      <c r="W280" s="26"/>
      <c r="X280" s="26"/>
      <c r="Y280" s="26"/>
      <c r="Z280" s="26">
        <v>45</v>
      </c>
      <c r="AA280"/>
      <c r="AB280"/>
      <c r="AC280"/>
    </row>
    <row r="281" spans="1:29" s="24" customFormat="1">
      <c r="A281" s="26"/>
      <c r="B281" s="26" t="str">
        <f t="shared" si="49"/>
        <v>Dave Sturman</v>
      </c>
      <c r="C281" s="26">
        <f t="shared" si="43"/>
        <v>2</v>
      </c>
      <c r="D281" s="22">
        <f t="shared" si="44"/>
        <v>360</v>
      </c>
      <c r="E281" s="22">
        <f t="shared" si="45"/>
        <v>190</v>
      </c>
      <c r="F281" s="22">
        <f t="shared" si="46"/>
        <v>0</v>
      </c>
      <c r="G281" s="22">
        <f t="shared" si="47"/>
        <v>0</v>
      </c>
      <c r="H281" s="30">
        <f t="shared" si="48"/>
        <v>550</v>
      </c>
      <c r="I281" s="27" t="s">
        <v>246</v>
      </c>
      <c r="J281" s="26"/>
      <c r="K281" s="26"/>
      <c r="L281" s="26"/>
      <c r="M281" s="26"/>
      <c r="N281" s="26">
        <v>360</v>
      </c>
      <c r="O281" s="26"/>
      <c r="P281" s="26">
        <v>190</v>
      </c>
      <c r="Q281" s="26"/>
      <c r="R281" s="26"/>
      <c r="S281" s="26"/>
      <c r="T281" s="26"/>
      <c r="U281" s="26"/>
      <c r="V281" s="26"/>
      <c r="W281" s="26"/>
      <c r="X281" s="26"/>
      <c r="Y281" s="26"/>
      <c r="Z281" s="26">
        <v>550</v>
      </c>
      <c r="AA281"/>
      <c r="AB281"/>
      <c r="AC281"/>
    </row>
    <row r="282" spans="1:29" s="24" customFormat="1">
      <c r="A282" s="26"/>
      <c r="B282" s="26" t="str">
        <f t="shared" si="49"/>
        <v>Brian Duffy</v>
      </c>
      <c r="C282" s="26">
        <f t="shared" si="43"/>
        <v>2</v>
      </c>
      <c r="D282" s="22">
        <f t="shared" si="44"/>
        <v>80</v>
      </c>
      <c r="E282" s="22">
        <f t="shared" si="45"/>
        <v>80</v>
      </c>
      <c r="F282" s="22">
        <f t="shared" si="46"/>
        <v>0</v>
      </c>
      <c r="G282" s="22">
        <f t="shared" si="47"/>
        <v>0</v>
      </c>
      <c r="H282" s="30">
        <f t="shared" si="48"/>
        <v>160</v>
      </c>
      <c r="I282" s="27" t="s">
        <v>247</v>
      </c>
      <c r="J282" s="26"/>
      <c r="K282" s="26"/>
      <c r="L282" s="26"/>
      <c r="M282" s="26"/>
      <c r="N282" s="26">
        <v>80</v>
      </c>
      <c r="O282" s="26"/>
      <c r="P282" s="26">
        <v>80</v>
      </c>
      <c r="Q282" s="26"/>
      <c r="R282" s="26"/>
      <c r="S282" s="26"/>
      <c r="T282" s="26"/>
      <c r="U282" s="26"/>
      <c r="V282" s="26"/>
      <c r="W282" s="26"/>
      <c r="X282" s="26"/>
      <c r="Y282" s="26"/>
      <c r="Z282" s="26">
        <v>160</v>
      </c>
      <c r="AA282"/>
      <c r="AB282"/>
      <c r="AC282"/>
    </row>
    <row r="283" spans="1:29" s="24" customFormat="1">
      <c r="A283" s="26"/>
      <c r="B283" s="26" t="str">
        <f t="shared" si="49"/>
        <v>Matthew Crawford</v>
      </c>
      <c r="C283" s="26">
        <f t="shared" si="43"/>
        <v>2</v>
      </c>
      <c r="D283" s="22">
        <f t="shared" si="44"/>
        <v>80</v>
      </c>
      <c r="E283" s="22">
        <f t="shared" si="45"/>
        <v>35</v>
      </c>
      <c r="F283" s="22">
        <f t="shared" si="46"/>
        <v>0</v>
      </c>
      <c r="G283" s="22">
        <f t="shared" si="47"/>
        <v>0</v>
      </c>
      <c r="H283" s="30">
        <f t="shared" si="48"/>
        <v>115</v>
      </c>
      <c r="I283" s="27" t="s">
        <v>248</v>
      </c>
      <c r="J283" s="26"/>
      <c r="K283" s="26"/>
      <c r="L283" s="26"/>
      <c r="M283" s="26"/>
      <c r="N283" s="26">
        <v>35</v>
      </c>
      <c r="O283" s="26"/>
      <c r="P283" s="26">
        <v>80</v>
      </c>
      <c r="Q283" s="26"/>
      <c r="R283" s="26"/>
      <c r="S283" s="26"/>
      <c r="T283" s="26"/>
      <c r="U283" s="26"/>
      <c r="V283" s="26"/>
      <c r="W283" s="26"/>
      <c r="X283" s="26"/>
      <c r="Y283" s="26"/>
      <c r="Z283" s="26">
        <v>115</v>
      </c>
      <c r="AA283"/>
      <c r="AB283"/>
      <c r="AC283"/>
    </row>
    <row r="284" spans="1:29" s="24" customFormat="1">
      <c r="A284" s="26"/>
      <c r="B284" s="26" t="str">
        <f t="shared" si="49"/>
        <v>Ernie Cowell</v>
      </c>
      <c r="C284" s="26">
        <f t="shared" si="43"/>
        <v>2</v>
      </c>
      <c r="D284" s="22">
        <f t="shared" si="44"/>
        <v>270</v>
      </c>
      <c r="E284" s="22">
        <f t="shared" si="45"/>
        <v>190</v>
      </c>
      <c r="F284" s="22">
        <f t="shared" si="46"/>
        <v>0</v>
      </c>
      <c r="G284" s="22">
        <f t="shared" si="47"/>
        <v>0</v>
      </c>
      <c r="H284" s="30">
        <f t="shared" si="48"/>
        <v>460</v>
      </c>
      <c r="I284" s="27" t="s">
        <v>249</v>
      </c>
      <c r="J284" s="26"/>
      <c r="K284" s="26"/>
      <c r="L284" s="26"/>
      <c r="M284" s="26"/>
      <c r="N284" s="26">
        <v>190</v>
      </c>
      <c r="O284" s="26"/>
      <c r="P284" s="26">
        <v>270</v>
      </c>
      <c r="Q284" s="26"/>
      <c r="R284" s="26"/>
      <c r="S284" s="26"/>
      <c r="T284" s="26"/>
      <c r="U284" s="26"/>
      <c r="V284" s="26"/>
      <c r="W284" s="26"/>
      <c r="X284" s="26"/>
      <c r="Y284" s="26"/>
      <c r="Z284" s="26">
        <v>460</v>
      </c>
      <c r="AA284"/>
      <c r="AB284"/>
      <c r="AC284"/>
    </row>
    <row r="285" spans="1:29" s="24" customFormat="1">
      <c r="A285" s="26"/>
      <c r="B285" s="26" t="str">
        <f t="shared" si="49"/>
        <v>Emilio Fazzi</v>
      </c>
      <c r="C285" s="26">
        <f t="shared" si="43"/>
        <v>1</v>
      </c>
      <c r="D285" s="22">
        <f t="shared" si="44"/>
        <v>360</v>
      </c>
      <c r="E285" s="22">
        <f t="shared" si="45"/>
        <v>0</v>
      </c>
      <c r="F285" s="22">
        <f t="shared" si="46"/>
        <v>0</v>
      </c>
      <c r="G285" s="22">
        <f t="shared" si="47"/>
        <v>0</v>
      </c>
      <c r="H285" s="30">
        <f t="shared" si="48"/>
        <v>360</v>
      </c>
      <c r="I285" s="27" t="s">
        <v>250</v>
      </c>
      <c r="J285" s="26"/>
      <c r="K285" s="26"/>
      <c r="L285" s="26"/>
      <c r="M285" s="26"/>
      <c r="N285" s="26"/>
      <c r="O285" s="26"/>
      <c r="P285" s="26">
        <v>360</v>
      </c>
      <c r="Q285" s="26"/>
      <c r="R285" s="26"/>
      <c r="S285" s="26"/>
      <c r="T285" s="26"/>
      <c r="U285" s="26"/>
      <c r="V285" s="26"/>
      <c r="W285" s="26"/>
      <c r="X285" s="26"/>
      <c r="Y285" s="26"/>
      <c r="Z285" s="26">
        <v>360</v>
      </c>
      <c r="AA285"/>
      <c r="AB285"/>
      <c r="AC285"/>
    </row>
    <row r="286" spans="1:29" s="24" customFormat="1">
      <c r="A286" s="26"/>
      <c r="B286" s="26" t="str">
        <f t="shared" si="49"/>
        <v>Colin Henderson</v>
      </c>
      <c r="C286" s="26">
        <f t="shared" si="43"/>
        <v>1</v>
      </c>
      <c r="D286" s="22">
        <f t="shared" si="44"/>
        <v>80</v>
      </c>
      <c r="E286" s="22">
        <f t="shared" si="45"/>
        <v>0</v>
      </c>
      <c r="F286" s="22">
        <f t="shared" si="46"/>
        <v>0</v>
      </c>
      <c r="G286" s="22">
        <f t="shared" si="47"/>
        <v>0</v>
      </c>
      <c r="H286" s="30">
        <f t="shared" si="48"/>
        <v>80</v>
      </c>
      <c r="I286" s="27" t="s">
        <v>251</v>
      </c>
      <c r="J286" s="26"/>
      <c r="K286" s="26"/>
      <c r="L286" s="26"/>
      <c r="M286" s="26"/>
      <c r="N286" s="26"/>
      <c r="O286" s="26"/>
      <c r="P286" s="26">
        <v>80</v>
      </c>
      <c r="Q286" s="26"/>
      <c r="R286" s="26"/>
      <c r="S286" s="26"/>
      <c r="T286" s="26"/>
      <c r="U286" s="26"/>
      <c r="V286" s="26"/>
      <c r="W286" s="26"/>
      <c r="X286" s="26"/>
      <c r="Y286" s="26"/>
      <c r="Z286" s="26">
        <v>80</v>
      </c>
      <c r="AA286"/>
      <c r="AB286"/>
      <c r="AC286"/>
    </row>
    <row r="287" spans="1:29" s="24" customFormat="1">
      <c r="A287" s="26"/>
      <c r="B287" s="26" t="str">
        <f t="shared" si="49"/>
        <v>Jim Webster</v>
      </c>
      <c r="C287" s="26">
        <f t="shared" si="43"/>
        <v>2</v>
      </c>
      <c r="D287" s="22">
        <f t="shared" si="44"/>
        <v>100</v>
      </c>
      <c r="E287" s="22">
        <f t="shared" si="45"/>
        <v>80</v>
      </c>
      <c r="F287" s="22">
        <f t="shared" si="46"/>
        <v>0</v>
      </c>
      <c r="G287" s="22">
        <f t="shared" si="47"/>
        <v>0</v>
      </c>
      <c r="H287" s="30">
        <f t="shared" si="48"/>
        <v>180</v>
      </c>
      <c r="I287" s="27" t="s">
        <v>252</v>
      </c>
      <c r="J287" s="26"/>
      <c r="K287" s="26"/>
      <c r="L287" s="26"/>
      <c r="M287" s="26"/>
      <c r="N287" s="26">
        <v>80</v>
      </c>
      <c r="O287" s="26"/>
      <c r="P287" s="26">
        <v>100</v>
      </c>
      <c r="Q287" s="26"/>
      <c r="R287" s="26"/>
      <c r="S287" s="26"/>
      <c r="T287" s="26"/>
      <c r="U287" s="26"/>
      <c r="V287" s="26"/>
      <c r="W287" s="26"/>
      <c r="X287" s="26"/>
      <c r="Y287" s="26"/>
      <c r="Z287" s="26">
        <v>180</v>
      </c>
      <c r="AA287"/>
      <c r="AB287"/>
      <c r="AC287"/>
    </row>
    <row r="288" spans="1:29" s="24" customFormat="1">
      <c r="A288" s="26"/>
      <c r="B288" s="26" t="str">
        <f t="shared" si="49"/>
        <v>Michael Mooney</v>
      </c>
      <c r="C288" s="26">
        <f t="shared" si="43"/>
        <v>1</v>
      </c>
      <c r="D288" s="22">
        <f t="shared" si="44"/>
        <v>15</v>
      </c>
      <c r="E288" s="22">
        <f t="shared" si="45"/>
        <v>0</v>
      </c>
      <c r="F288" s="22">
        <f t="shared" si="46"/>
        <v>0</v>
      </c>
      <c r="G288" s="22">
        <f t="shared" si="47"/>
        <v>0</v>
      </c>
      <c r="H288" s="30">
        <f t="shared" si="48"/>
        <v>15</v>
      </c>
      <c r="I288" s="27" t="s">
        <v>253</v>
      </c>
      <c r="J288" s="26"/>
      <c r="K288" s="26"/>
      <c r="L288" s="26"/>
      <c r="M288" s="26"/>
      <c r="N288" s="26"/>
      <c r="O288" s="26"/>
      <c r="P288" s="26">
        <v>15</v>
      </c>
      <c r="Q288" s="26"/>
      <c r="R288" s="26"/>
      <c r="S288" s="26"/>
      <c r="T288" s="26"/>
      <c r="U288" s="26"/>
      <c r="V288" s="26"/>
      <c r="W288" s="26"/>
      <c r="X288" s="26"/>
      <c r="Y288" s="26"/>
      <c r="Z288" s="26">
        <v>15</v>
      </c>
      <c r="AA288"/>
      <c r="AB288"/>
      <c r="AC288"/>
    </row>
    <row r="289" spans="1:29" s="24" customFormat="1">
      <c r="A289" s="26"/>
      <c r="B289" s="26" t="str">
        <f t="shared" si="49"/>
        <v>Walter McAllister</v>
      </c>
      <c r="C289" s="26">
        <f t="shared" si="43"/>
        <v>2</v>
      </c>
      <c r="D289" s="22">
        <f t="shared" si="44"/>
        <v>105</v>
      </c>
      <c r="E289" s="22">
        <f t="shared" si="45"/>
        <v>80</v>
      </c>
      <c r="F289" s="22">
        <f t="shared" si="46"/>
        <v>0</v>
      </c>
      <c r="G289" s="22">
        <f t="shared" si="47"/>
        <v>0</v>
      </c>
      <c r="H289" s="30">
        <f t="shared" si="48"/>
        <v>185</v>
      </c>
      <c r="I289" s="27" t="s">
        <v>254</v>
      </c>
      <c r="J289" s="26"/>
      <c r="K289" s="26"/>
      <c r="L289" s="26"/>
      <c r="M289" s="26"/>
      <c r="N289" s="26">
        <v>105</v>
      </c>
      <c r="O289" s="26"/>
      <c r="P289" s="26">
        <v>80</v>
      </c>
      <c r="Q289" s="26"/>
      <c r="R289" s="26"/>
      <c r="S289" s="26"/>
      <c r="T289" s="26"/>
      <c r="U289" s="26"/>
      <c r="V289" s="26"/>
      <c r="W289" s="26"/>
      <c r="X289" s="26"/>
      <c r="Y289" s="26"/>
      <c r="Z289" s="26">
        <v>185</v>
      </c>
      <c r="AA289"/>
      <c r="AB289"/>
      <c r="AC289"/>
    </row>
    <row r="290" spans="1:29" s="24" customFormat="1">
      <c r="A290" s="26"/>
      <c r="B290" s="26" t="str">
        <f t="shared" si="49"/>
        <v>Alex Allen</v>
      </c>
      <c r="C290" s="26">
        <f t="shared" si="43"/>
        <v>1</v>
      </c>
      <c r="D290" s="22">
        <f t="shared" si="44"/>
        <v>165</v>
      </c>
      <c r="E290" s="22">
        <f t="shared" si="45"/>
        <v>0</v>
      </c>
      <c r="F290" s="22">
        <f t="shared" si="46"/>
        <v>0</v>
      </c>
      <c r="G290" s="22">
        <f t="shared" si="47"/>
        <v>0</v>
      </c>
      <c r="H290" s="30">
        <f t="shared" si="48"/>
        <v>165</v>
      </c>
      <c r="I290" s="27" t="s">
        <v>289</v>
      </c>
      <c r="J290" s="26"/>
      <c r="K290" s="26"/>
      <c r="L290" s="26"/>
      <c r="M290" s="26"/>
      <c r="N290" s="26">
        <v>165</v>
      </c>
      <c r="O290" s="26"/>
      <c r="P290" s="26"/>
      <c r="Q290" s="26"/>
      <c r="R290" s="26"/>
      <c r="S290" s="26"/>
      <c r="T290" s="26"/>
      <c r="U290" s="26"/>
      <c r="V290" s="26"/>
      <c r="W290" s="26"/>
      <c r="X290" s="26"/>
      <c r="Y290" s="26"/>
      <c r="Z290" s="26">
        <v>165</v>
      </c>
      <c r="AA290"/>
      <c r="AB290"/>
      <c r="AC290"/>
    </row>
    <row r="291" spans="1:29" s="24" customFormat="1">
      <c r="A291" s="26"/>
      <c r="B291" s="26" t="str">
        <f t="shared" si="49"/>
        <v>Colin Davidson</v>
      </c>
      <c r="C291" s="26">
        <f t="shared" si="43"/>
        <v>1</v>
      </c>
      <c r="D291" s="22">
        <f t="shared" si="44"/>
        <v>80</v>
      </c>
      <c r="E291" s="22">
        <f t="shared" si="45"/>
        <v>0</v>
      </c>
      <c r="F291" s="22">
        <f t="shared" si="46"/>
        <v>0</v>
      </c>
      <c r="G291" s="22">
        <f t="shared" si="47"/>
        <v>0</v>
      </c>
      <c r="H291" s="30">
        <f t="shared" si="48"/>
        <v>80</v>
      </c>
      <c r="I291" s="27" t="s">
        <v>290</v>
      </c>
      <c r="J291" s="26"/>
      <c r="K291" s="26"/>
      <c r="L291" s="26"/>
      <c r="M291" s="26"/>
      <c r="N291" s="26">
        <v>80</v>
      </c>
      <c r="O291" s="26"/>
      <c r="P291" s="26"/>
      <c r="Q291" s="26"/>
      <c r="R291" s="26"/>
      <c r="S291" s="26"/>
      <c r="T291" s="26"/>
      <c r="U291" s="26"/>
      <c r="V291" s="26"/>
      <c r="W291" s="26"/>
      <c r="X291" s="26"/>
      <c r="Y291" s="26"/>
      <c r="Z291" s="26">
        <v>80</v>
      </c>
      <c r="AA291"/>
      <c r="AB291"/>
      <c r="AC291"/>
    </row>
    <row r="292" spans="1:29" s="24" customFormat="1" hidden="1">
      <c r="A292" s="26"/>
      <c r="B292" s="26" t="str">
        <f t="shared" si="49"/>
        <v>(blank)</v>
      </c>
      <c r="C292" s="26">
        <f t="shared" si="43"/>
        <v>16</v>
      </c>
      <c r="D292" s="22">
        <f t="shared" si="44"/>
        <v>0</v>
      </c>
      <c r="E292" s="22">
        <f t="shared" si="45"/>
        <v>0</v>
      </c>
      <c r="F292" s="22">
        <f t="shared" si="46"/>
        <v>0</v>
      </c>
      <c r="G292" s="22">
        <f t="shared" si="47"/>
        <v>0</v>
      </c>
      <c r="H292" s="30">
        <f t="shared" si="48"/>
        <v>0</v>
      </c>
      <c r="I292" s="27" t="s">
        <v>76</v>
      </c>
      <c r="J292" s="26">
        <v>0</v>
      </c>
      <c r="K292" s="26">
        <v>0</v>
      </c>
      <c r="L292" s="26">
        <v>0</v>
      </c>
      <c r="M292" s="26">
        <v>0</v>
      </c>
      <c r="N292" s="26">
        <v>0</v>
      </c>
      <c r="O292" s="26">
        <v>0</v>
      </c>
      <c r="P292" s="26">
        <v>0</v>
      </c>
      <c r="Q292" s="26">
        <v>0</v>
      </c>
      <c r="R292" s="26">
        <v>0</v>
      </c>
      <c r="S292" s="26">
        <v>0</v>
      </c>
      <c r="T292" s="26">
        <v>0</v>
      </c>
      <c r="U292" s="26">
        <v>0</v>
      </c>
      <c r="V292" s="26">
        <v>0</v>
      </c>
      <c r="W292" s="26">
        <v>0</v>
      </c>
      <c r="X292" s="26">
        <v>0</v>
      </c>
      <c r="Y292" s="26">
        <v>0</v>
      </c>
      <c r="Z292" s="26">
        <v>0</v>
      </c>
      <c r="AA292"/>
      <c r="AB292"/>
      <c r="AC292"/>
    </row>
    <row r="293" spans="1:29" s="24" customFormat="1" hidden="1">
      <c r="A293" s="26"/>
      <c r="B293" s="26">
        <f t="shared" si="49"/>
        <v>0</v>
      </c>
      <c r="C293" s="26">
        <f t="shared" si="43"/>
        <v>0</v>
      </c>
      <c r="D293" s="22">
        <f t="shared" si="44"/>
        <v>0</v>
      </c>
      <c r="E293" s="22">
        <f t="shared" si="45"/>
        <v>0</v>
      </c>
      <c r="F293" s="22">
        <f t="shared" si="46"/>
        <v>0</v>
      </c>
      <c r="G293" s="22">
        <f t="shared" si="47"/>
        <v>0</v>
      </c>
      <c r="H293" s="30">
        <f t="shared" si="48"/>
        <v>0</v>
      </c>
      <c r="I293"/>
      <c r="J293"/>
      <c r="K293"/>
      <c r="L293"/>
      <c r="M293"/>
      <c r="N293"/>
      <c r="O293"/>
      <c r="P293"/>
      <c r="Q293"/>
      <c r="R293"/>
      <c r="S293"/>
      <c r="T293"/>
      <c r="U293"/>
      <c r="V293"/>
      <c r="W293"/>
      <c r="X293"/>
      <c r="Y293"/>
      <c r="Z293"/>
      <c r="AA293"/>
      <c r="AB293"/>
      <c r="AC293"/>
    </row>
    <row r="294" spans="1:29" s="24" customFormat="1" hidden="1">
      <c r="A294" s="26"/>
      <c r="B294" s="26">
        <f t="shared" si="49"/>
        <v>0</v>
      </c>
      <c r="C294" s="26">
        <f t="shared" si="43"/>
        <v>0</v>
      </c>
      <c r="D294" s="22">
        <f t="shared" si="44"/>
        <v>0</v>
      </c>
      <c r="E294" s="22">
        <f t="shared" si="45"/>
        <v>0</v>
      </c>
      <c r="F294" s="22">
        <f t="shared" si="46"/>
        <v>0</v>
      </c>
      <c r="G294" s="22">
        <f t="shared" si="47"/>
        <v>0</v>
      </c>
      <c r="H294" s="30">
        <f t="shared" si="48"/>
        <v>0</v>
      </c>
      <c r="I294"/>
      <c r="J294"/>
      <c r="K294"/>
      <c r="L294"/>
      <c r="M294"/>
      <c r="N294"/>
      <c r="O294"/>
      <c r="P294"/>
      <c r="Q294"/>
      <c r="R294"/>
      <c r="S294"/>
      <c r="T294"/>
      <c r="U294"/>
      <c r="V294"/>
      <c r="W294"/>
      <c r="X294"/>
      <c r="Y294"/>
      <c r="Z294"/>
      <c r="AA294"/>
      <c r="AB294"/>
      <c r="AC294"/>
    </row>
    <row r="295" spans="1:29" s="24" customFormat="1" hidden="1">
      <c r="A295" s="26"/>
      <c r="B295" s="26">
        <f t="shared" si="49"/>
        <v>0</v>
      </c>
      <c r="C295" s="26">
        <f t="shared" si="43"/>
        <v>0</v>
      </c>
      <c r="D295" s="22">
        <f t="shared" si="44"/>
        <v>0</v>
      </c>
      <c r="E295" s="22">
        <f t="shared" si="45"/>
        <v>0</v>
      </c>
      <c r="F295" s="22">
        <f t="shared" si="46"/>
        <v>0</v>
      </c>
      <c r="G295" s="22">
        <f t="shared" si="47"/>
        <v>0</v>
      </c>
      <c r="H295" s="30">
        <f t="shared" si="48"/>
        <v>0</v>
      </c>
      <c r="I295"/>
      <c r="J295"/>
      <c r="K295"/>
      <c r="L295"/>
      <c r="M295"/>
      <c r="N295"/>
      <c r="O295"/>
      <c r="P295"/>
      <c r="Q295"/>
      <c r="R295"/>
      <c r="S295"/>
      <c r="T295"/>
      <c r="U295"/>
      <c r="V295"/>
      <c r="W295"/>
      <c r="X295"/>
      <c r="Y295"/>
      <c r="Z295"/>
      <c r="AA295"/>
      <c r="AB295"/>
      <c r="AC295"/>
    </row>
    <row r="296" spans="1:29" s="24" customFormat="1" hidden="1">
      <c r="A296" s="26"/>
      <c r="B296" s="26">
        <f t="shared" si="49"/>
        <v>0</v>
      </c>
      <c r="C296" s="26">
        <f t="shared" si="43"/>
        <v>0</v>
      </c>
      <c r="D296" s="22">
        <f t="shared" si="44"/>
        <v>0</v>
      </c>
      <c r="E296" s="22">
        <f t="shared" si="45"/>
        <v>0</v>
      </c>
      <c r="F296" s="22">
        <f t="shared" si="46"/>
        <v>0</v>
      </c>
      <c r="G296" s="22">
        <f t="shared" si="47"/>
        <v>0</v>
      </c>
      <c r="H296" s="30">
        <f t="shared" si="48"/>
        <v>0</v>
      </c>
    </row>
    <row r="297" spans="1:29" s="24" customFormat="1" hidden="1">
      <c r="A297" s="26"/>
      <c r="B297" s="26">
        <f t="shared" si="49"/>
        <v>0</v>
      </c>
      <c r="C297" s="26">
        <f t="shared" si="43"/>
        <v>0</v>
      </c>
      <c r="D297" s="22">
        <f t="shared" si="44"/>
        <v>0</v>
      </c>
      <c r="E297" s="22">
        <f t="shared" si="45"/>
        <v>0</v>
      </c>
      <c r="F297" s="22">
        <f t="shared" si="46"/>
        <v>0</v>
      </c>
      <c r="G297" s="22">
        <f t="shared" si="47"/>
        <v>0</v>
      </c>
      <c r="H297" s="30">
        <f t="shared" si="48"/>
        <v>0</v>
      </c>
    </row>
    <row r="298" spans="1:29" s="24" customFormat="1" hidden="1">
      <c r="A298" s="26"/>
      <c r="B298" s="26">
        <f t="shared" si="49"/>
        <v>0</v>
      </c>
      <c r="C298" s="26">
        <f t="shared" si="43"/>
        <v>0</v>
      </c>
      <c r="D298" s="22">
        <f t="shared" si="44"/>
        <v>0</v>
      </c>
      <c r="E298" s="22">
        <f t="shared" si="45"/>
        <v>0</v>
      </c>
      <c r="F298" s="22">
        <f t="shared" si="46"/>
        <v>0</v>
      </c>
      <c r="G298" s="22">
        <f t="shared" si="47"/>
        <v>0</v>
      </c>
      <c r="H298" s="30">
        <f t="shared" si="48"/>
        <v>0</v>
      </c>
    </row>
    <row r="299" spans="1:29" s="24" customFormat="1" hidden="1">
      <c r="A299" s="26"/>
      <c r="B299" s="26">
        <f t="shared" si="49"/>
        <v>0</v>
      </c>
      <c r="C299" s="26">
        <f t="shared" si="43"/>
        <v>0</v>
      </c>
      <c r="D299" s="22">
        <f t="shared" si="44"/>
        <v>0</v>
      </c>
      <c r="E299" s="22">
        <f t="shared" si="45"/>
        <v>0</v>
      </c>
      <c r="F299" s="22">
        <f t="shared" si="46"/>
        <v>0</v>
      </c>
      <c r="G299" s="22">
        <f t="shared" si="47"/>
        <v>0</v>
      </c>
      <c r="H299" s="30">
        <f t="shared" si="48"/>
        <v>0</v>
      </c>
    </row>
    <row r="300" spans="1:29" s="24" customFormat="1" hidden="1">
      <c r="A300" s="26"/>
      <c r="B300" s="26">
        <f t="shared" si="49"/>
        <v>0</v>
      </c>
      <c r="C300" s="26">
        <f t="shared" si="43"/>
        <v>0</v>
      </c>
      <c r="D300" s="22">
        <f t="shared" si="44"/>
        <v>0</v>
      </c>
      <c r="E300" s="22">
        <f t="shared" si="45"/>
        <v>0</v>
      </c>
      <c r="F300" s="22">
        <f t="shared" si="46"/>
        <v>0</v>
      </c>
      <c r="G300" s="22">
        <f t="shared" si="47"/>
        <v>0</v>
      </c>
      <c r="H300" s="30">
        <f t="shared" si="48"/>
        <v>0</v>
      </c>
    </row>
    <row r="301" spans="1:29" s="24" customFormat="1" hidden="1">
      <c r="A301" s="26"/>
      <c r="B301" s="26">
        <f t="shared" si="49"/>
        <v>0</v>
      </c>
      <c r="C301" s="26">
        <f t="shared" si="43"/>
        <v>0</v>
      </c>
      <c r="D301" s="22">
        <f t="shared" si="44"/>
        <v>0</v>
      </c>
      <c r="E301" s="22">
        <f t="shared" si="45"/>
        <v>0</v>
      </c>
      <c r="F301" s="22">
        <f t="shared" si="46"/>
        <v>0</v>
      </c>
      <c r="G301" s="22">
        <f t="shared" si="47"/>
        <v>0</v>
      </c>
      <c r="H301" s="30">
        <f t="shared" si="48"/>
        <v>0</v>
      </c>
    </row>
    <row r="302" spans="1:29" s="24" customFormat="1" hidden="1">
      <c r="A302" s="26"/>
      <c r="B302" s="26">
        <f t="shared" si="49"/>
        <v>0</v>
      </c>
      <c r="C302" s="26">
        <f t="shared" si="43"/>
        <v>0</v>
      </c>
      <c r="D302" s="22">
        <f t="shared" si="44"/>
        <v>0</v>
      </c>
      <c r="E302" s="22">
        <f t="shared" si="45"/>
        <v>0</v>
      </c>
      <c r="F302" s="22">
        <f t="shared" si="46"/>
        <v>0</v>
      </c>
      <c r="G302" s="22">
        <f t="shared" si="47"/>
        <v>0</v>
      </c>
      <c r="H302" s="30">
        <f t="shared" si="48"/>
        <v>0</v>
      </c>
    </row>
    <row r="303" spans="1:29" s="24" customFormat="1" hidden="1">
      <c r="A303" s="26"/>
      <c r="B303" s="26">
        <f t="shared" si="49"/>
        <v>0</v>
      </c>
      <c r="C303" s="26">
        <f t="shared" si="43"/>
        <v>0</v>
      </c>
      <c r="D303" s="22">
        <f t="shared" si="44"/>
        <v>0</v>
      </c>
      <c r="E303" s="22">
        <f t="shared" si="45"/>
        <v>0</v>
      </c>
      <c r="F303" s="22">
        <f t="shared" si="46"/>
        <v>0</v>
      </c>
      <c r="G303" s="22">
        <f t="shared" si="47"/>
        <v>0</v>
      </c>
      <c r="H303" s="30">
        <f t="shared" si="48"/>
        <v>0</v>
      </c>
    </row>
    <row r="304" spans="1:29" s="24" customFormat="1" hidden="1">
      <c r="A304" s="26"/>
      <c r="B304" s="26">
        <f t="shared" si="49"/>
        <v>0</v>
      </c>
      <c r="C304" s="26">
        <f t="shared" si="43"/>
        <v>0</v>
      </c>
      <c r="D304" s="22">
        <f t="shared" si="44"/>
        <v>0</v>
      </c>
      <c r="E304" s="22">
        <f t="shared" si="45"/>
        <v>0</v>
      </c>
      <c r="F304" s="22">
        <f t="shared" si="46"/>
        <v>0</v>
      </c>
      <c r="G304" s="22">
        <f t="shared" si="47"/>
        <v>0</v>
      </c>
      <c r="H304" s="30">
        <f t="shared" si="48"/>
        <v>0</v>
      </c>
    </row>
    <row r="305" spans="1:29" s="24" customFormat="1" hidden="1">
      <c r="A305" s="26"/>
      <c r="B305" s="26">
        <f t="shared" si="49"/>
        <v>0</v>
      </c>
      <c r="C305" s="26">
        <f t="shared" si="43"/>
        <v>0</v>
      </c>
      <c r="D305" s="22">
        <f t="shared" si="44"/>
        <v>0</v>
      </c>
      <c r="E305" s="22">
        <f t="shared" si="45"/>
        <v>0</v>
      </c>
      <c r="F305" s="22">
        <f t="shared" si="46"/>
        <v>0</v>
      </c>
      <c r="G305" s="22">
        <f t="shared" si="47"/>
        <v>0</v>
      </c>
      <c r="H305" s="30">
        <f t="shared" si="48"/>
        <v>0</v>
      </c>
    </row>
    <row r="306" spans="1:29" s="24" customFormat="1" hidden="1">
      <c r="A306" s="26"/>
      <c r="B306" s="26">
        <f t="shared" si="49"/>
        <v>0</v>
      </c>
      <c r="C306" s="26">
        <f t="shared" si="43"/>
        <v>0</v>
      </c>
      <c r="D306" s="22">
        <f t="shared" si="44"/>
        <v>0</v>
      </c>
      <c r="E306" s="22">
        <f t="shared" si="45"/>
        <v>0</v>
      </c>
      <c r="F306" s="22">
        <f t="shared" si="46"/>
        <v>0</v>
      </c>
      <c r="G306" s="22">
        <f t="shared" si="47"/>
        <v>0</v>
      </c>
      <c r="H306" s="30">
        <f t="shared" si="48"/>
        <v>0</v>
      </c>
    </row>
    <row r="307" spans="1:29" s="24" customFormat="1" hidden="1">
      <c r="A307" s="26"/>
      <c r="B307" s="26">
        <f t="shared" si="49"/>
        <v>0</v>
      </c>
      <c r="C307" s="26">
        <f t="shared" si="43"/>
        <v>0</v>
      </c>
      <c r="D307" s="22">
        <f t="shared" si="44"/>
        <v>0</v>
      </c>
      <c r="E307" s="22">
        <f t="shared" si="45"/>
        <v>0</v>
      </c>
      <c r="F307" s="22">
        <f t="shared" si="46"/>
        <v>0</v>
      </c>
      <c r="G307" s="22">
        <f t="shared" si="47"/>
        <v>0</v>
      </c>
      <c r="H307" s="30">
        <f t="shared" si="48"/>
        <v>0</v>
      </c>
    </row>
    <row r="308" spans="1:29" s="24" customFormat="1" hidden="1">
      <c r="A308" s="26"/>
      <c r="B308" s="26">
        <f t="shared" si="49"/>
        <v>0</v>
      </c>
      <c r="C308" s="26">
        <f t="shared" si="43"/>
        <v>0</v>
      </c>
      <c r="D308" s="22">
        <f t="shared" si="44"/>
        <v>0</v>
      </c>
      <c r="E308" s="22">
        <f t="shared" si="45"/>
        <v>0</v>
      </c>
      <c r="F308" s="22">
        <f t="shared" si="46"/>
        <v>0</v>
      </c>
      <c r="G308" s="22">
        <f t="shared" si="47"/>
        <v>0</v>
      </c>
      <c r="H308" s="30">
        <f t="shared" si="48"/>
        <v>0</v>
      </c>
    </row>
    <row r="309" spans="1:29" s="24" customFormat="1" hidden="1">
      <c r="A309" s="26"/>
      <c r="B309" s="26">
        <f t="shared" si="49"/>
        <v>0</v>
      </c>
      <c r="C309" s="26">
        <f t="shared" si="43"/>
        <v>0</v>
      </c>
      <c r="D309" s="22">
        <f t="shared" si="44"/>
        <v>0</v>
      </c>
      <c r="E309" s="22">
        <f t="shared" si="45"/>
        <v>0</v>
      </c>
      <c r="F309" s="22">
        <f t="shared" si="46"/>
        <v>0</v>
      </c>
      <c r="G309" s="22">
        <f t="shared" si="47"/>
        <v>0</v>
      </c>
      <c r="H309" s="30">
        <f t="shared" si="48"/>
        <v>0</v>
      </c>
    </row>
    <row r="310" spans="1:29" s="24" customFormat="1" hidden="1">
      <c r="A310" s="26"/>
      <c r="B310" s="26">
        <f t="shared" si="49"/>
        <v>0</v>
      </c>
      <c r="C310" s="26">
        <f t="shared" si="43"/>
        <v>0</v>
      </c>
      <c r="D310" s="22">
        <f t="shared" si="44"/>
        <v>0</v>
      </c>
      <c r="E310" s="22">
        <f t="shared" si="45"/>
        <v>0</v>
      </c>
      <c r="F310" s="22">
        <f t="shared" si="46"/>
        <v>0</v>
      </c>
      <c r="G310" s="22">
        <f t="shared" si="47"/>
        <v>0</v>
      </c>
      <c r="H310" s="30">
        <f t="shared" si="48"/>
        <v>0</v>
      </c>
    </row>
    <row r="311" spans="1:29" s="24" customFormat="1" hidden="1">
      <c r="A311" s="26"/>
      <c r="B311" s="26">
        <f t="shared" si="49"/>
        <v>0</v>
      </c>
      <c r="C311" s="26">
        <f t="shared" si="43"/>
        <v>0</v>
      </c>
      <c r="D311" s="22">
        <f t="shared" si="44"/>
        <v>0</v>
      </c>
      <c r="E311" s="22">
        <f t="shared" si="45"/>
        <v>0</v>
      </c>
      <c r="F311" s="22">
        <f t="shared" si="46"/>
        <v>0</v>
      </c>
      <c r="G311" s="22">
        <f t="shared" si="47"/>
        <v>0</v>
      </c>
      <c r="H311" s="30">
        <f t="shared" si="48"/>
        <v>0</v>
      </c>
    </row>
    <row r="312" spans="1:29" s="24" customFormat="1" hidden="1">
      <c r="A312" s="26"/>
      <c r="B312" s="26">
        <f t="shared" si="49"/>
        <v>0</v>
      </c>
      <c r="C312" s="26">
        <f t="shared" si="43"/>
        <v>0</v>
      </c>
      <c r="D312" s="22">
        <f t="shared" si="44"/>
        <v>0</v>
      </c>
      <c r="E312" s="22">
        <f t="shared" si="45"/>
        <v>0</v>
      </c>
      <c r="F312" s="22">
        <f t="shared" si="46"/>
        <v>0</v>
      </c>
      <c r="G312" s="22">
        <f t="shared" si="47"/>
        <v>0</v>
      </c>
      <c r="H312" s="30">
        <f t="shared" si="48"/>
        <v>0</v>
      </c>
    </row>
    <row r="313" spans="1:29" s="24" customFormat="1" hidden="1">
      <c r="A313" s="26"/>
      <c r="B313" s="26">
        <f t="shared" si="49"/>
        <v>0</v>
      </c>
      <c r="C313" s="26">
        <f t="shared" si="43"/>
        <v>0</v>
      </c>
      <c r="D313" s="22">
        <f t="shared" si="44"/>
        <v>0</v>
      </c>
      <c r="E313" s="22">
        <f t="shared" si="45"/>
        <v>0</v>
      </c>
      <c r="F313" s="22">
        <f t="shared" si="46"/>
        <v>0</v>
      </c>
      <c r="G313" s="22">
        <f t="shared" si="47"/>
        <v>0</v>
      </c>
      <c r="H313" s="30">
        <f t="shared" si="48"/>
        <v>0</v>
      </c>
    </row>
    <row r="314" spans="1:29" s="24" customFormat="1" hidden="1">
      <c r="A314" s="26"/>
      <c r="B314" s="26">
        <f t="shared" si="49"/>
        <v>0</v>
      </c>
      <c r="C314" s="26">
        <f t="shared" si="43"/>
        <v>0</v>
      </c>
      <c r="D314" s="22">
        <f t="shared" si="44"/>
        <v>0</v>
      </c>
      <c r="E314" s="22">
        <f t="shared" si="45"/>
        <v>0</v>
      </c>
      <c r="F314" s="22">
        <f t="shared" si="46"/>
        <v>0</v>
      </c>
      <c r="G314" s="22">
        <f t="shared" si="47"/>
        <v>0</v>
      </c>
      <c r="H314" s="30">
        <f t="shared" si="48"/>
        <v>0</v>
      </c>
    </row>
    <row r="315" spans="1:29" s="24" customFormat="1" hidden="1">
      <c r="A315" s="26"/>
      <c r="B315" s="26">
        <f t="shared" si="49"/>
        <v>0</v>
      </c>
      <c r="C315" s="26">
        <f t="shared" si="43"/>
        <v>0</v>
      </c>
      <c r="D315" s="22">
        <f t="shared" si="44"/>
        <v>0</v>
      </c>
      <c r="E315" s="22">
        <f t="shared" si="45"/>
        <v>0</v>
      </c>
      <c r="F315" s="22">
        <f t="shared" si="46"/>
        <v>0</v>
      </c>
      <c r="G315" s="22">
        <f t="shared" si="47"/>
        <v>0</v>
      </c>
      <c r="H315" s="30">
        <f t="shared" si="48"/>
        <v>0</v>
      </c>
    </row>
    <row r="316" spans="1:29" s="24" customFormat="1" hidden="1">
      <c r="A316" s="26"/>
      <c r="B316" s="26">
        <f t="shared" si="49"/>
        <v>0</v>
      </c>
      <c r="C316" s="26">
        <f t="shared" si="43"/>
        <v>0</v>
      </c>
      <c r="D316" s="22">
        <f t="shared" si="44"/>
        <v>0</v>
      </c>
      <c r="E316" s="22">
        <f t="shared" si="45"/>
        <v>0</v>
      </c>
      <c r="F316" s="22">
        <f t="shared" si="46"/>
        <v>0</v>
      </c>
      <c r="G316" s="22">
        <f t="shared" si="47"/>
        <v>0</v>
      </c>
      <c r="H316" s="30">
        <f t="shared" si="48"/>
        <v>0</v>
      </c>
    </row>
    <row r="317" spans="1:29" s="24" customFormat="1"/>
    <row r="318" spans="1:29" s="24" customFormat="1">
      <c r="I318" s="23" t="s">
        <v>25</v>
      </c>
      <c r="J318" s="31" t="s">
        <v>164</v>
      </c>
    </row>
    <row r="319" spans="1:29" s="24" customFormat="1"/>
    <row r="320" spans="1:29" s="24" customFormat="1">
      <c r="I320" s="21" t="s">
        <v>77</v>
      </c>
      <c r="J320" s="21" t="s">
        <v>26</v>
      </c>
      <c r="K320" s="19"/>
      <c r="L320" s="19"/>
      <c r="M320" s="19"/>
      <c r="N320" s="19"/>
      <c r="O320" s="19"/>
      <c r="P320" s="19"/>
      <c r="Q320" s="19"/>
      <c r="R320" s="19"/>
      <c r="S320" s="19"/>
      <c r="T320" s="19"/>
      <c r="U320" s="19"/>
      <c r="V320" s="19"/>
      <c r="W320" s="19"/>
      <c r="X320" s="19"/>
      <c r="Y320" s="19"/>
      <c r="Z320" s="20"/>
      <c r="AA320"/>
      <c r="AB320"/>
      <c r="AC320"/>
    </row>
    <row r="321" spans="1:29" s="24" customFormat="1">
      <c r="A321" s="25" t="s">
        <v>78</v>
      </c>
      <c r="B321" s="25" t="s">
        <v>79</v>
      </c>
      <c r="C321" s="25" t="s">
        <v>80</v>
      </c>
      <c r="D321" s="25" t="s">
        <v>81</v>
      </c>
      <c r="E321" s="25" t="s">
        <v>82</v>
      </c>
      <c r="F321" s="25" t="s">
        <v>83</v>
      </c>
      <c r="G321" s="25" t="s">
        <v>84</v>
      </c>
      <c r="H321" s="29" t="s">
        <v>52</v>
      </c>
      <c r="I321" s="37" t="s">
        <v>24</v>
      </c>
      <c r="J321" s="27" t="s">
        <v>67</v>
      </c>
      <c r="K321" s="27" t="s">
        <v>62</v>
      </c>
      <c r="L321" s="27" t="s">
        <v>60</v>
      </c>
      <c r="M321" s="27" t="s">
        <v>68</v>
      </c>
      <c r="N321" s="27" t="s">
        <v>63</v>
      </c>
      <c r="O321" s="27" t="s">
        <v>65</v>
      </c>
      <c r="P321" s="27" t="s">
        <v>64</v>
      </c>
      <c r="Q321" s="27" t="s">
        <v>61</v>
      </c>
      <c r="R321" s="27" t="s">
        <v>69</v>
      </c>
      <c r="S321" s="27" t="s">
        <v>153</v>
      </c>
      <c r="T321" s="27" t="s">
        <v>154</v>
      </c>
      <c r="U321" s="27" t="s">
        <v>155</v>
      </c>
      <c r="V321" s="27" t="s">
        <v>156</v>
      </c>
      <c r="W321" s="27" t="s">
        <v>157</v>
      </c>
      <c r="X321" s="27" t="s">
        <v>158</v>
      </c>
      <c r="Y321" s="27" t="s">
        <v>176</v>
      </c>
      <c r="Z321" s="27" t="s">
        <v>75</v>
      </c>
      <c r="AA321"/>
      <c r="AB321"/>
      <c r="AC321"/>
    </row>
    <row r="322" spans="1:29" s="24" customFormat="1">
      <c r="A322" s="26"/>
      <c r="B322" s="26" t="str">
        <f>I322</f>
        <v>Ian Ross</v>
      </c>
      <c r="C322" s="26">
        <f>COUNT(J322:Y322)</f>
        <v>3</v>
      </c>
      <c r="D322" s="22">
        <f>IF(C322&gt;0,LARGE(J322:Y322,1),0)</f>
        <v>450</v>
      </c>
      <c r="E322" s="22">
        <f>IF(C322&gt;1,LARGE(J322:Y322,2),0)</f>
        <v>412.5</v>
      </c>
      <c r="F322" s="22">
        <f>IF(C322&gt;2,LARGE(J322:Y322,3),0)</f>
        <v>300</v>
      </c>
      <c r="G322" s="22">
        <f>IF(C322&gt;3,LARGE(J322:Y322,4),0)</f>
        <v>0</v>
      </c>
      <c r="H322" s="30">
        <f>SUM(D322:G322)</f>
        <v>1162.5</v>
      </c>
      <c r="I322" s="27" t="s">
        <v>183</v>
      </c>
      <c r="J322" s="26">
        <v>412.5</v>
      </c>
      <c r="K322" s="26"/>
      <c r="L322" s="26"/>
      <c r="M322" s="26"/>
      <c r="N322" s="26"/>
      <c r="O322" s="26"/>
      <c r="P322" s="26"/>
      <c r="Q322" s="26"/>
      <c r="R322" s="26">
        <v>450</v>
      </c>
      <c r="S322" s="26"/>
      <c r="T322" s="26">
        <v>300</v>
      </c>
      <c r="U322" s="26"/>
      <c r="V322" s="26"/>
      <c r="W322" s="26"/>
      <c r="X322" s="26"/>
      <c r="Y322" s="26"/>
      <c r="Z322" s="26">
        <v>1162.5</v>
      </c>
      <c r="AA322"/>
      <c r="AB322"/>
      <c r="AC322"/>
    </row>
    <row r="323" spans="1:29" s="24" customFormat="1">
      <c r="A323" s="26"/>
      <c r="B323" s="26" t="str">
        <f>I323</f>
        <v>Alastair McMeckan</v>
      </c>
      <c r="C323" s="26">
        <f t="shared" ref="C323:C361" si="50">COUNT(J323:Y323)</f>
        <v>1</v>
      </c>
      <c r="D323" s="22">
        <f t="shared" ref="D323:D361" si="51">IF(C323&gt;0,LARGE(J323:Y323,1),0)</f>
        <v>135</v>
      </c>
      <c r="E323" s="22">
        <f t="shared" ref="E323:E361" si="52">IF(C323&gt;1,LARGE(J323:Y323,2),0)</f>
        <v>0</v>
      </c>
      <c r="F323" s="22">
        <f t="shared" ref="F323:F361" si="53">IF(C323&gt;2,LARGE(J323:Y323,3),0)</f>
        <v>0</v>
      </c>
      <c r="G323" s="22">
        <f t="shared" ref="G323:G361" si="54">IF(C323&gt;3,LARGE(J323:Y323,4),0)</f>
        <v>0</v>
      </c>
      <c r="H323" s="30">
        <f t="shared" ref="H323:H361" si="55">SUM(D323:G323)</f>
        <v>135</v>
      </c>
      <c r="I323" s="27" t="s">
        <v>184</v>
      </c>
      <c r="J323" s="26">
        <v>135</v>
      </c>
      <c r="K323" s="26"/>
      <c r="L323" s="26"/>
      <c r="M323" s="26"/>
      <c r="N323" s="26"/>
      <c r="O323" s="26"/>
      <c r="P323" s="26"/>
      <c r="Q323" s="26"/>
      <c r="R323" s="26"/>
      <c r="S323" s="26"/>
      <c r="T323" s="26"/>
      <c r="U323" s="26"/>
      <c r="V323" s="26"/>
      <c r="W323" s="26"/>
      <c r="X323" s="26"/>
      <c r="Y323" s="26"/>
      <c r="Z323" s="26">
        <v>135</v>
      </c>
      <c r="AA323"/>
      <c r="AB323"/>
      <c r="AC323"/>
    </row>
    <row r="324" spans="1:29" s="24" customFormat="1">
      <c r="A324" s="26"/>
      <c r="B324" s="26" t="str">
        <f t="shared" ref="B324:B361" si="56">I324</f>
        <v>Ken Reid</v>
      </c>
      <c r="C324" s="26">
        <f t="shared" si="50"/>
        <v>4</v>
      </c>
      <c r="D324" s="22">
        <f t="shared" si="51"/>
        <v>165</v>
      </c>
      <c r="E324" s="22">
        <f t="shared" si="52"/>
        <v>165</v>
      </c>
      <c r="F324" s="22">
        <f t="shared" si="53"/>
        <v>112.5</v>
      </c>
      <c r="G324" s="22">
        <f t="shared" si="54"/>
        <v>80</v>
      </c>
      <c r="H324" s="30">
        <f t="shared" si="55"/>
        <v>522.5</v>
      </c>
      <c r="I324" s="27" t="s">
        <v>185</v>
      </c>
      <c r="J324" s="26">
        <v>112.5</v>
      </c>
      <c r="K324" s="26"/>
      <c r="L324" s="26"/>
      <c r="M324" s="26"/>
      <c r="N324" s="26">
        <v>165</v>
      </c>
      <c r="O324" s="26"/>
      <c r="P324" s="26">
        <v>165</v>
      </c>
      <c r="Q324" s="26"/>
      <c r="R324" s="26"/>
      <c r="S324" s="26"/>
      <c r="T324" s="26"/>
      <c r="U324" s="26"/>
      <c r="V324" s="26"/>
      <c r="W324" s="26">
        <v>80</v>
      </c>
      <c r="X324" s="26"/>
      <c r="Y324" s="26"/>
      <c r="Z324" s="26">
        <v>522.5</v>
      </c>
      <c r="AA324"/>
      <c r="AB324"/>
      <c r="AC324"/>
    </row>
    <row r="325" spans="1:29" s="24" customFormat="1">
      <c r="A325" s="26"/>
      <c r="B325" s="26" t="str">
        <f t="shared" si="56"/>
        <v>Dougie Moffat</v>
      </c>
      <c r="C325" s="26">
        <f t="shared" si="50"/>
        <v>1</v>
      </c>
      <c r="D325" s="22">
        <f t="shared" si="51"/>
        <v>150</v>
      </c>
      <c r="E325" s="22">
        <f t="shared" si="52"/>
        <v>0</v>
      </c>
      <c r="F325" s="22">
        <f t="shared" si="53"/>
        <v>0</v>
      </c>
      <c r="G325" s="22">
        <f t="shared" si="54"/>
        <v>0</v>
      </c>
      <c r="H325" s="30">
        <f t="shared" si="55"/>
        <v>150</v>
      </c>
      <c r="I325" s="27" t="s">
        <v>196</v>
      </c>
      <c r="J325" s="26"/>
      <c r="K325" s="26"/>
      <c r="L325" s="26"/>
      <c r="M325" s="26"/>
      <c r="N325" s="26"/>
      <c r="O325" s="26"/>
      <c r="P325" s="26"/>
      <c r="Q325" s="26"/>
      <c r="R325" s="26">
        <v>150</v>
      </c>
      <c r="S325" s="26"/>
      <c r="T325" s="26"/>
      <c r="U325" s="26"/>
      <c r="V325" s="26"/>
      <c r="W325" s="26"/>
      <c r="X325" s="26"/>
      <c r="Y325" s="26"/>
      <c r="Z325" s="26">
        <v>150</v>
      </c>
      <c r="AA325"/>
      <c r="AB325"/>
      <c r="AC325"/>
    </row>
    <row r="326" spans="1:29" s="24" customFormat="1">
      <c r="A326" s="26"/>
      <c r="B326" s="26" t="str">
        <f t="shared" si="56"/>
        <v>Dave Bissett</v>
      </c>
      <c r="C326" s="26">
        <f t="shared" si="50"/>
        <v>1</v>
      </c>
      <c r="D326" s="22">
        <f t="shared" si="51"/>
        <v>135</v>
      </c>
      <c r="E326" s="22">
        <f t="shared" si="52"/>
        <v>0</v>
      </c>
      <c r="F326" s="22">
        <f t="shared" si="53"/>
        <v>0</v>
      </c>
      <c r="G326" s="22">
        <f t="shared" si="54"/>
        <v>0</v>
      </c>
      <c r="H326" s="30">
        <f t="shared" si="55"/>
        <v>135</v>
      </c>
      <c r="I326" s="27" t="s">
        <v>197</v>
      </c>
      <c r="J326" s="26">
        <v>135</v>
      </c>
      <c r="K326" s="26"/>
      <c r="L326" s="26"/>
      <c r="M326" s="26"/>
      <c r="N326" s="26"/>
      <c r="O326" s="26"/>
      <c r="P326" s="26"/>
      <c r="Q326" s="26"/>
      <c r="R326" s="26"/>
      <c r="S326" s="26"/>
      <c r="T326" s="26"/>
      <c r="U326" s="26"/>
      <c r="V326" s="26"/>
      <c r="W326" s="26"/>
      <c r="X326" s="26"/>
      <c r="Y326" s="26"/>
      <c r="Z326" s="26">
        <v>135</v>
      </c>
      <c r="AA326"/>
      <c r="AB326"/>
      <c r="AC326"/>
    </row>
    <row r="327" spans="1:29" s="24" customFormat="1">
      <c r="A327" s="26"/>
      <c r="B327" s="26" t="str">
        <f t="shared" si="56"/>
        <v>George Stirrat</v>
      </c>
      <c r="C327" s="26">
        <f t="shared" si="50"/>
        <v>2</v>
      </c>
      <c r="D327" s="22">
        <f t="shared" si="51"/>
        <v>360</v>
      </c>
      <c r="E327" s="22">
        <f t="shared" si="52"/>
        <v>360</v>
      </c>
      <c r="F327" s="22">
        <f t="shared" si="53"/>
        <v>0</v>
      </c>
      <c r="G327" s="22">
        <f t="shared" si="54"/>
        <v>0</v>
      </c>
      <c r="H327" s="30">
        <f t="shared" si="55"/>
        <v>720</v>
      </c>
      <c r="I327" s="27" t="s">
        <v>255</v>
      </c>
      <c r="J327" s="26"/>
      <c r="K327" s="26"/>
      <c r="L327" s="26"/>
      <c r="M327" s="26"/>
      <c r="N327" s="26">
        <v>360</v>
      </c>
      <c r="O327" s="26"/>
      <c r="P327" s="26">
        <v>360</v>
      </c>
      <c r="Q327" s="26"/>
      <c r="R327" s="26"/>
      <c r="S327" s="26"/>
      <c r="T327" s="26"/>
      <c r="U327" s="26"/>
      <c r="V327" s="26"/>
      <c r="W327" s="26"/>
      <c r="X327" s="26"/>
      <c r="Y327" s="26"/>
      <c r="Z327" s="26">
        <v>720</v>
      </c>
      <c r="AA327"/>
      <c r="AB327"/>
      <c r="AC327"/>
    </row>
    <row r="328" spans="1:29" s="24" customFormat="1">
      <c r="A328" s="26"/>
      <c r="B328" s="26" t="str">
        <f t="shared" si="56"/>
        <v>David Brown</v>
      </c>
      <c r="C328" s="26">
        <f t="shared" si="50"/>
        <v>1</v>
      </c>
      <c r="D328" s="22">
        <f t="shared" si="51"/>
        <v>80</v>
      </c>
      <c r="E328" s="22">
        <f t="shared" si="52"/>
        <v>0</v>
      </c>
      <c r="F328" s="22">
        <f t="shared" si="53"/>
        <v>0</v>
      </c>
      <c r="G328" s="22">
        <f t="shared" si="54"/>
        <v>0</v>
      </c>
      <c r="H328" s="30">
        <f t="shared" si="55"/>
        <v>80</v>
      </c>
      <c r="I328" s="27" t="s">
        <v>256</v>
      </c>
      <c r="J328" s="26"/>
      <c r="K328" s="26"/>
      <c r="L328" s="26"/>
      <c r="M328" s="26"/>
      <c r="N328" s="26"/>
      <c r="O328" s="26"/>
      <c r="P328" s="26">
        <v>80</v>
      </c>
      <c r="Q328" s="26"/>
      <c r="R328" s="26"/>
      <c r="S328" s="26"/>
      <c r="T328" s="26"/>
      <c r="U328" s="26"/>
      <c r="V328" s="26"/>
      <c r="W328" s="26"/>
      <c r="X328" s="26"/>
      <c r="Y328" s="26"/>
      <c r="Z328" s="26">
        <v>80</v>
      </c>
      <c r="AA328"/>
      <c r="AB328"/>
      <c r="AC328"/>
    </row>
    <row r="329" spans="1:29" s="24" customFormat="1">
      <c r="A329" s="26"/>
      <c r="B329" s="26" t="str">
        <f t="shared" si="56"/>
        <v>Andy Duff</v>
      </c>
      <c r="C329" s="26">
        <f t="shared" si="50"/>
        <v>2</v>
      </c>
      <c r="D329" s="22">
        <f t="shared" si="51"/>
        <v>105</v>
      </c>
      <c r="E329" s="22">
        <f t="shared" si="52"/>
        <v>105</v>
      </c>
      <c r="F329" s="22">
        <f t="shared" si="53"/>
        <v>0</v>
      </c>
      <c r="G329" s="22">
        <f t="shared" si="54"/>
        <v>0</v>
      </c>
      <c r="H329" s="30">
        <f t="shared" si="55"/>
        <v>210</v>
      </c>
      <c r="I329" s="27" t="s">
        <v>257</v>
      </c>
      <c r="J329" s="26"/>
      <c r="K329" s="26"/>
      <c r="L329" s="26"/>
      <c r="M329" s="26"/>
      <c r="N329" s="26">
        <v>105</v>
      </c>
      <c r="O329" s="26"/>
      <c r="P329" s="26">
        <v>105</v>
      </c>
      <c r="Q329" s="26"/>
      <c r="R329" s="26"/>
      <c r="S329" s="26"/>
      <c r="T329" s="26"/>
      <c r="U329" s="26"/>
      <c r="V329" s="26"/>
      <c r="W329" s="26"/>
      <c r="X329" s="26"/>
      <c r="Y329" s="26"/>
      <c r="Z329" s="26">
        <v>210</v>
      </c>
      <c r="AA329"/>
      <c r="AB329"/>
      <c r="AC329"/>
    </row>
    <row r="330" spans="1:29" s="24" customFormat="1">
      <c r="A330" s="26"/>
      <c r="B330" s="26" t="str">
        <f t="shared" si="56"/>
        <v>Alfred Thomson</v>
      </c>
      <c r="C330" s="26">
        <f t="shared" si="50"/>
        <v>2</v>
      </c>
      <c r="D330" s="22">
        <f t="shared" si="51"/>
        <v>165</v>
      </c>
      <c r="E330" s="22">
        <f t="shared" si="52"/>
        <v>80</v>
      </c>
      <c r="F330" s="22">
        <f t="shared" si="53"/>
        <v>0</v>
      </c>
      <c r="G330" s="22">
        <f t="shared" si="54"/>
        <v>0</v>
      </c>
      <c r="H330" s="30">
        <f t="shared" si="55"/>
        <v>245</v>
      </c>
      <c r="I330" s="27" t="s">
        <v>258</v>
      </c>
      <c r="J330" s="26"/>
      <c r="K330" s="26"/>
      <c r="L330" s="26"/>
      <c r="M330" s="26"/>
      <c r="N330" s="26">
        <v>80</v>
      </c>
      <c r="O330" s="26"/>
      <c r="P330" s="26">
        <v>165</v>
      </c>
      <c r="Q330" s="26"/>
      <c r="R330" s="26"/>
      <c r="S330" s="26"/>
      <c r="T330" s="26"/>
      <c r="U330" s="26"/>
      <c r="V330" s="26"/>
      <c r="W330" s="26"/>
      <c r="X330" s="26"/>
      <c r="Y330" s="26"/>
      <c r="Z330" s="26">
        <v>245</v>
      </c>
      <c r="AA330"/>
      <c r="AB330"/>
      <c r="AC330"/>
    </row>
    <row r="331" spans="1:29" s="24" customFormat="1">
      <c r="A331" s="26"/>
      <c r="B331" s="26" t="str">
        <f t="shared" si="56"/>
        <v>Robert Respinger</v>
      </c>
      <c r="C331" s="26">
        <f t="shared" si="50"/>
        <v>2</v>
      </c>
      <c r="D331" s="22">
        <f t="shared" si="51"/>
        <v>120</v>
      </c>
      <c r="E331" s="22">
        <f t="shared" si="52"/>
        <v>45</v>
      </c>
      <c r="F331" s="22">
        <f t="shared" si="53"/>
        <v>0</v>
      </c>
      <c r="G331" s="22">
        <f t="shared" si="54"/>
        <v>0</v>
      </c>
      <c r="H331" s="30">
        <f t="shared" si="55"/>
        <v>165</v>
      </c>
      <c r="I331" s="27" t="s">
        <v>259</v>
      </c>
      <c r="J331" s="26"/>
      <c r="K331" s="26"/>
      <c r="L331" s="26"/>
      <c r="M331" s="26"/>
      <c r="N331" s="26">
        <v>45</v>
      </c>
      <c r="O331" s="26"/>
      <c r="P331" s="26">
        <v>120</v>
      </c>
      <c r="Q331" s="26"/>
      <c r="R331" s="26"/>
      <c r="S331" s="26"/>
      <c r="T331" s="26"/>
      <c r="U331" s="26"/>
      <c r="V331" s="26"/>
      <c r="W331" s="26"/>
      <c r="X331" s="26"/>
      <c r="Y331" s="26"/>
      <c r="Z331" s="26">
        <v>165</v>
      </c>
      <c r="AA331"/>
      <c r="AB331"/>
      <c r="AC331"/>
    </row>
    <row r="332" spans="1:29" s="24" customFormat="1">
      <c r="A332" s="26"/>
      <c r="B332" s="26" t="str">
        <f t="shared" si="56"/>
        <v>John Mortimer</v>
      </c>
      <c r="C332" s="26">
        <f t="shared" si="50"/>
        <v>2</v>
      </c>
      <c r="D332" s="22">
        <f t="shared" si="51"/>
        <v>80</v>
      </c>
      <c r="E332" s="22">
        <f t="shared" si="52"/>
        <v>30</v>
      </c>
      <c r="F332" s="22">
        <f t="shared" si="53"/>
        <v>0</v>
      </c>
      <c r="G332" s="22">
        <f t="shared" si="54"/>
        <v>0</v>
      </c>
      <c r="H332" s="30">
        <f t="shared" si="55"/>
        <v>110</v>
      </c>
      <c r="I332" s="27" t="s">
        <v>260</v>
      </c>
      <c r="J332" s="26"/>
      <c r="K332" s="26"/>
      <c r="L332" s="26"/>
      <c r="M332" s="26"/>
      <c r="N332" s="26">
        <v>80</v>
      </c>
      <c r="O332" s="26"/>
      <c r="P332" s="26">
        <v>30</v>
      </c>
      <c r="Q332" s="26"/>
      <c r="R332" s="26"/>
      <c r="S332" s="26"/>
      <c r="T332" s="26"/>
      <c r="U332" s="26"/>
      <c r="V332" s="26"/>
      <c r="W332" s="26"/>
      <c r="X332" s="26"/>
      <c r="Y332" s="26"/>
      <c r="Z332" s="26">
        <v>110</v>
      </c>
      <c r="AA332"/>
      <c r="AB332"/>
      <c r="AC332"/>
    </row>
    <row r="333" spans="1:29" s="24" customFormat="1">
      <c r="A333" s="26"/>
      <c r="B333" s="26" t="str">
        <f t="shared" si="56"/>
        <v>Ian Nicholson</v>
      </c>
      <c r="C333" s="26">
        <f t="shared" si="50"/>
        <v>2</v>
      </c>
      <c r="D333" s="22">
        <f t="shared" si="51"/>
        <v>100</v>
      </c>
      <c r="E333" s="22">
        <f t="shared" si="52"/>
        <v>80</v>
      </c>
      <c r="F333" s="22">
        <f t="shared" si="53"/>
        <v>0</v>
      </c>
      <c r="G333" s="22">
        <f t="shared" si="54"/>
        <v>0</v>
      </c>
      <c r="H333" s="30">
        <f t="shared" si="55"/>
        <v>180</v>
      </c>
      <c r="I333" s="27" t="s">
        <v>261</v>
      </c>
      <c r="J333" s="26"/>
      <c r="K333" s="26"/>
      <c r="L333" s="26"/>
      <c r="M333" s="26"/>
      <c r="N333" s="26">
        <v>100</v>
      </c>
      <c r="O333" s="26"/>
      <c r="P333" s="26">
        <v>80</v>
      </c>
      <c r="Q333" s="26"/>
      <c r="R333" s="26"/>
      <c r="S333" s="26"/>
      <c r="T333" s="26"/>
      <c r="U333" s="26"/>
      <c r="V333" s="26"/>
      <c r="W333" s="26"/>
      <c r="X333" s="26"/>
      <c r="Y333" s="26"/>
      <c r="Z333" s="26">
        <v>180</v>
      </c>
      <c r="AA333"/>
      <c r="AB333"/>
      <c r="AC333"/>
    </row>
    <row r="334" spans="1:29" s="24" customFormat="1">
      <c r="A334" s="26"/>
      <c r="B334" s="26" t="str">
        <f t="shared" si="56"/>
        <v>Tom Kane</v>
      </c>
      <c r="C334" s="26">
        <f t="shared" si="50"/>
        <v>2</v>
      </c>
      <c r="D334" s="22">
        <f t="shared" si="51"/>
        <v>270</v>
      </c>
      <c r="E334" s="22">
        <f t="shared" si="52"/>
        <v>190</v>
      </c>
      <c r="F334" s="22">
        <f t="shared" si="53"/>
        <v>0</v>
      </c>
      <c r="G334" s="22">
        <f t="shared" si="54"/>
        <v>0</v>
      </c>
      <c r="H334" s="30">
        <f t="shared" si="55"/>
        <v>460</v>
      </c>
      <c r="I334" s="27" t="s">
        <v>262</v>
      </c>
      <c r="J334" s="26"/>
      <c r="K334" s="26"/>
      <c r="L334" s="26"/>
      <c r="M334" s="26"/>
      <c r="N334" s="26">
        <v>190</v>
      </c>
      <c r="O334" s="26"/>
      <c r="P334" s="26">
        <v>270</v>
      </c>
      <c r="Q334" s="26"/>
      <c r="R334" s="26"/>
      <c r="S334" s="26"/>
      <c r="T334" s="26"/>
      <c r="U334" s="26"/>
      <c r="V334" s="26"/>
      <c r="W334" s="26"/>
      <c r="X334" s="26"/>
      <c r="Y334" s="26"/>
      <c r="Z334" s="26">
        <v>460</v>
      </c>
      <c r="AA334"/>
      <c r="AB334"/>
      <c r="AC334"/>
    </row>
    <row r="335" spans="1:29" s="24" customFormat="1">
      <c r="A335" s="26"/>
      <c r="B335" s="26" t="str">
        <f t="shared" si="56"/>
        <v>Bernard Starkey</v>
      </c>
      <c r="C335" s="26">
        <f t="shared" si="50"/>
        <v>1</v>
      </c>
      <c r="D335" s="22">
        <f t="shared" si="51"/>
        <v>270</v>
      </c>
      <c r="E335" s="22">
        <f t="shared" si="52"/>
        <v>0</v>
      </c>
      <c r="F335" s="22">
        <f t="shared" si="53"/>
        <v>0</v>
      </c>
      <c r="G335" s="22">
        <f t="shared" si="54"/>
        <v>0</v>
      </c>
      <c r="H335" s="30">
        <f t="shared" si="55"/>
        <v>270</v>
      </c>
      <c r="I335" s="27" t="s">
        <v>291</v>
      </c>
      <c r="J335" s="26"/>
      <c r="K335" s="26"/>
      <c r="L335" s="26"/>
      <c r="M335" s="26"/>
      <c r="N335" s="26">
        <v>270</v>
      </c>
      <c r="O335" s="26"/>
      <c r="P335" s="26"/>
      <c r="Q335" s="26"/>
      <c r="R335" s="26"/>
      <c r="S335" s="26"/>
      <c r="T335" s="26"/>
      <c r="U335" s="26"/>
      <c r="V335" s="26"/>
      <c r="W335" s="26"/>
      <c r="X335" s="26"/>
      <c r="Y335" s="26"/>
      <c r="Z335" s="26">
        <v>270</v>
      </c>
      <c r="AA335"/>
      <c r="AB335"/>
      <c r="AC335"/>
    </row>
    <row r="336" spans="1:29" s="24" customFormat="1" hidden="1">
      <c r="A336" s="26"/>
      <c r="B336" s="26" t="str">
        <f t="shared" si="56"/>
        <v>(blank)</v>
      </c>
      <c r="C336" s="26">
        <f t="shared" si="50"/>
        <v>16</v>
      </c>
      <c r="D336" s="22">
        <f t="shared" si="51"/>
        <v>0</v>
      </c>
      <c r="E336" s="22">
        <f t="shared" si="52"/>
        <v>0</v>
      </c>
      <c r="F336" s="22">
        <f t="shared" si="53"/>
        <v>0</v>
      </c>
      <c r="G336" s="22">
        <f t="shared" si="54"/>
        <v>0</v>
      </c>
      <c r="H336" s="30">
        <f t="shared" si="55"/>
        <v>0</v>
      </c>
      <c r="I336" s="27" t="s">
        <v>76</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c r="Z336" s="26">
        <v>0</v>
      </c>
      <c r="AA336"/>
      <c r="AB336"/>
      <c r="AC336"/>
    </row>
    <row r="337" spans="1:29" s="24" customFormat="1" hidden="1">
      <c r="A337" s="26"/>
      <c r="B337" s="26">
        <f t="shared" si="56"/>
        <v>0</v>
      </c>
      <c r="C337" s="26">
        <f t="shared" si="50"/>
        <v>0</v>
      </c>
      <c r="D337" s="22">
        <f t="shared" si="51"/>
        <v>0</v>
      </c>
      <c r="E337" s="22">
        <f t="shared" si="52"/>
        <v>0</v>
      </c>
      <c r="F337" s="22">
        <f t="shared" si="53"/>
        <v>0</v>
      </c>
      <c r="G337" s="22">
        <f t="shared" si="54"/>
        <v>0</v>
      </c>
      <c r="H337" s="30">
        <f t="shared" si="55"/>
        <v>0</v>
      </c>
      <c r="I337"/>
      <c r="J337"/>
      <c r="K337"/>
      <c r="L337"/>
      <c r="M337"/>
      <c r="N337"/>
      <c r="O337"/>
      <c r="P337"/>
      <c r="Q337"/>
      <c r="R337"/>
      <c r="S337"/>
      <c r="T337"/>
      <c r="U337"/>
      <c r="V337"/>
      <c r="W337"/>
      <c r="X337"/>
      <c r="Y337"/>
      <c r="Z337"/>
      <c r="AA337"/>
      <c r="AB337"/>
      <c r="AC337"/>
    </row>
    <row r="338" spans="1:29" s="24" customFormat="1" hidden="1">
      <c r="A338" s="26"/>
      <c r="B338" s="26">
        <f t="shared" si="56"/>
        <v>0</v>
      </c>
      <c r="C338" s="26">
        <f t="shared" si="50"/>
        <v>0</v>
      </c>
      <c r="D338" s="22">
        <f t="shared" si="51"/>
        <v>0</v>
      </c>
      <c r="E338" s="22">
        <f t="shared" si="52"/>
        <v>0</v>
      </c>
      <c r="F338" s="22">
        <f t="shared" si="53"/>
        <v>0</v>
      </c>
      <c r="G338" s="22">
        <f t="shared" si="54"/>
        <v>0</v>
      </c>
      <c r="H338" s="30">
        <f t="shared" si="55"/>
        <v>0</v>
      </c>
      <c r="I338"/>
      <c r="J338"/>
      <c r="K338"/>
      <c r="L338"/>
      <c r="M338"/>
      <c r="N338"/>
      <c r="O338"/>
      <c r="P338"/>
      <c r="Q338"/>
      <c r="R338"/>
      <c r="S338"/>
      <c r="T338"/>
      <c r="U338"/>
      <c r="V338"/>
      <c r="W338"/>
      <c r="X338"/>
      <c r="Y338"/>
      <c r="Z338"/>
      <c r="AA338"/>
      <c r="AB338"/>
      <c r="AC338"/>
    </row>
    <row r="339" spans="1:29" s="24" customFormat="1" hidden="1">
      <c r="A339" s="26"/>
      <c r="B339" s="26">
        <f t="shared" si="56"/>
        <v>0</v>
      </c>
      <c r="C339" s="26">
        <f t="shared" si="50"/>
        <v>0</v>
      </c>
      <c r="D339" s="22">
        <f t="shared" si="51"/>
        <v>0</v>
      </c>
      <c r="E339" s="22">
        <f t="shared" si="52"/>
        <v>0</v>
      </c>
      <c r="F339" s="22">
        <f t="shared" si="53"/>
        <v>0</v>
      </c>
      <c r="G339" s="22">
        <f t="shared" si="54"/>
        <v>0</v>
      </c>
      <c r="H339" s="30">
        <f t="shared" si="55"/>
        <v>0</v>
      </c>
      <c r="I339"/>
      <c r="J339"/>
      <c r="K339"/>
      <c r="L339"/>
      <c r="M339"/>
      <c r="N339"/>
      <c r="O339"/>
      <c r="P339"/>
      <c r="Q339"/>
      <c r="R339"/>
      <c r="S339"/>
      <c r="T339"/>
      <c r="U339"/>
      <c r="V339"/>
      <c r="W339"/>
      <c r="X339"/>
      <c r="Y339"/>
      <c r="Z339"/>
      <c r="AA339"/>
      <c r="AB339"/>
      <c r="AC339"/>
    </row>
    <row r="340" spans="1:29" s="24" customFormat="1" hidden="1">
      <c r="A340" s="26"/>
      <c r="B340" s="26">
        <f t="shared" si="56"/>
        <v>0</v>
      </c>
      <c r="C340" s="26">
        <f t="shared" si="50"/>
        <v>0</v>
      </c>
      <c r="D340" s="22">
        <f t="shared" si="51"/>
        <v>0</v>
      </c>
      <c r="E340" s="22">
        <f t="shared" si="52"/>
        <v>0</v>
      </c>
      <c r="F340" s="22">
        <f t="shared" si="53"/>
        <v>0</v>
      </c>
      <c r="G340" s="22">
        <f t="shared" si="54"/>
        <v>0</v>
      </c>
      <c r="H340" s="30">
        <f t="shared" si="55"/>
        <v>0</v>
      </c>
      <c r="I340"/>
      <c r="J340"/>
      <c r="K340"/>
      <c r="L340"/>
      <c r="M340"/>
      <c r="N340"/>
      <c r="O340"/>
      <c r="P340"/>
      <c r="Q340"/>
      <c r="R340"/>
      <c r="S340"/>
      <c r="T340"/>
      <c r="U340"/>
      <c r="V340"/>
      <c r="W340"/>
      <c r="X340"/>
      <c r="Y340"/>
      <c r="Z340"/>
      <c r="AA340"/>
      <c r="AB340"/>
      <c r="AC340"/>
    </row>
    <row r="341" spans="1:29" s="24" customFormat="1" hidden="1">
      <c r="A341" s="26"/>
      <c r="B341" s="26">
        <f t="shared" si="56"/>
        <v>0</v>
      </c>
      <c r="C341" s="26">
        <f t="shared" si="50"/>
        <v>0</v>
      </c>
      <c r="D341" s="22">
        <f t="shared" si="51"/>
        <v>0</v>
      </c>
      <c r="E341" s="22">
        <f t="shared" si="52"/>
        <v>0</v>
      </c>
      <c r="F341" s="22">
        <f t="shared" si="53"/>
        <v>0</v>
      </c>
      <c r="G341" s="22">
        <f t="shared" si="54"/>
        <v>0</v>
      </c>
      <c r="H341" s="30">
        <f t="shared" si="55"/>
        <v>0</v>
      </c>
    </row>
    <row r="342" spans="1:29" s="24" customFormat="1" hidden="1">
      <c r="A342" s="26"/>
      <c r="B342" s="26">
        <f t="shared" si="56"/>
        <v>0</v>
      </c>
      <c r="C342" s="26">
        <f t="shared" si="50"/>
        <v>0</v>
      </c>
      <c r="D342" s="22">
        <f t="shared" si="51"/>
        <v>0</v>
      </c>
      <c r="E342" s="22">
        <f t="shared" si="52"/>
        <v>0</v>
      </c>
      <c r="F342" s="22">
        <f t="shared" si="53"/>
        <v>0</v>
      </c>
      <c r="G342" s="22">
        <f t="shared" si="54"/>
        <v>0</v>
      </c>
      <c r="H342" s="30">
        <f t="shared" si="55"/>
        <v>0</v>
      </c>
    </row>
    <row r="343" spans="1:29" s="24" customFormat="1" hidden="1">
      <c r="A343" s="26"/>
      <c r="B343" s="26">
        <f t="shared" si="56"/>
        <v>0</v>
      </c>
      <c r="C343" s="26">
        <f t="shared" si="50"/>
        <v>0</v>
      </c>
      <c r="D343" s="22">
        <f t="shared" si="51"/>
        <v>0</v>
      </c>
      <c r="E343" s="22">
        <f t="shared" si="52"/>
        <v>0</v>
      </c>
      <c r="F343" s="22">
        <f t="shared" si="53"/>
        <v>0</v>
      </c>
      <c r="G343" s="22">
        <f t="shared" si="54"/>
        <v>0</v>
      </c>
      <c r="H343" s="30">
        <f t="shared" si="55"/>
        <v>0</v>
      </c>
    </row>
    <row r="344" spans="1:29" s="24" customFormat="1" hidden="1">
      <c r="A344" s="26"/>
      <c r="B344" s="26">
        <f t="shared" si="56"/>
        <v>0</v>
      </c>
      <c r="C344" s="26">
        <f t="shared" si="50"/>
        <v>0</v>
      </c>
      <c r="D344" s="22">
        <f t="shared" si="51"/>
        <v>0</v>
      </c>
      <c r="E344" s="22">
        <f t="shared" si="52"/>
        <v>0</v>
      </c>
      <c r="F344" s="22">
        <f t="shared" si="53"/>
        <v>0</v>
      </c>
      <c r="G344" s="22">
        <f t="shared" si="54"/>
        <v>0</v>
      </c>
      <c r="H344" s="30">
        <f t="shared" si="55"/>
        <v>0</v>
      </c>
    </row>
    <row r="345" spans="1:29" s="24" customFormat="1" hidden="1">
      <c r="A345" s="26"/>
      <c r="B345" s="26">
        <f t="shared" si="56"/>
        <v>0</v>
      </c>
      <c r="C345" s="26">
        <f t="shared" si="50"/>
        <v>0</v>
      </c>
      <c r="D345" s="22">
        <f t="shared" si="51"/>
        <v>0</v>
      </c>
      <c r="E345" s="22">
        <f t="shared" si="52"/>
        <v>0</v>
      </c>
      <c r="F345" s="22">
        <f t="shared" si="53"/>
        <v>0</v>
      </c>
      <c r="G345" s="22">
        <f t="shared" si="54"/>
        <v>0</v>
      </c>
      <c r="H345" s="30">
        <f t="shared" si="55"/>
        <v>0</v>
      </c>
    </row>
    <row r="346" spans="1:29" s="24" customFormat="1" hidden="1">
      <c r="A346" s="26"/>
      <c r="B346" s="26">
        <f t="shared" si="56"/>
        <v>0</v>
      </c>
      <c r="C346" s="26">
        <f t="shared" si="50"/>
        <v>0</v>
      </c>
      <c r="D346" s="22">
        <f t="shared" si="51"/>
        <v>0</v>
      </c>
      <c r="E346" s="22">
        <f t="shared" si="52"/>
        <v>0</v>
      </c>
      <c r="F346" s="22">
        <f t="shared" si="53"/>
        <v>0</v>
      </c>
      <c r="G346" s="22">
        <f t="shared" si="54"/>
        <v>0</v>
      </c>
      <c r="H346" s="30">
        <f t="shared" si="55"/>
        <v>0</v>
      </c>
    </row>
    <row r="347" spans="1:29" s="24" customFormat="1" hidden="1">
      <c r="A347" s="26"/>
      <c r="B347" s="26">
        <f t="shared" si="56"/>
        <v>0</v>
      </c>
      <c r="C347" s="26">
        <f t="shared" si="50"/>
        <v>0</v>
      </c>
      <c r="D347" s="22">
        <f t="shared" si="51"/>
        <v>0</v>
      </c>
      <c r="E347" s="22">
        <f t="shared" si="52"/>
        <v>0</v>
      </c>
      <c r="F347" s="22">
        <f t="shared" si="53"/>
        <v>0</v>
      </c>
      <c r="G347" s="22">
        <f t="shared" si="54"/>
        <v>0</v>
      </c>
      <c r="H347" s="30">
        <f t="shared" si="55"/>
        <v>0</v>
      </c>
    </row>
    <row r="348" spans="1:29" s="24" customFormat="1" hidden="1">
      <c r="A348" s="26"/>
      <c r="B348" s="26">
        <f t="shared" si="56"/>
        <v>0</v>
      </c>
      <c r="C348" s="26">
        <f t="shared" si="50"/>
        <v>0</v>
      </c>
      <c r="D348" s="22">
        <f t="shared" si="51"/>
        <v>0</v>
      </c>
      <c r="E348" s="22">
        <f t="shared" si="52"/>
        <v>0</v>
      </c>
      <c r="F348" s="22">
        <f t="shared" si="53"/>
        <v>0</v>
      </c>
      <c r="G348" s="22">
        <f t="shared" si="54"/>
        <v>0</v>
      </c>
      <c r="H348" s="30">
        <f t="shared" si="55"/>
        <v>0</v>
      </c>
    </row>
    <row r="349" spans="1:29" s="24" customFormat="1" hidden="1">
      <c r="A349" s="26"/>
      <c r="B349" s="26">
        <f t="shared" si="56"/>
        <v>0</v>
      </c>
      <c r="C349" s="26">
        <f t="shared" si="50"/>
        <v>0</v>
      </c>
      <c r="D349" s="22">
        <f t="shared" si="51"/>
        <v>0</v>
      </c>
      <c r="E349" s="22">
        <f t="shared" si="52"/>
        <v>0</v>
      </c>
      <c r="F349" s="22">
        <f t="shared" si="53"/>
        <v>0</v>
      </c>
      <c r="G349" s="22">
        <f t="shared" si="54"/>
        <v>0</v>
      </c>
      <c r="H349" s="30">
        <f t="shared" si="55"/>
        <v>0</v>
      </c>
    </row>
    <row r="350" spans="1:29" s="24" customFormat="1" hidden="1">
      <c r="A350" s="26"/>
      <c r="B350" s="26">
        <f t="shared" si="56"/>
        <v>0</v>
      </c>
      <c r="C350" s="26">
        <f t="shared" si="50"/>
        <v>0</v>
      </c>
      <c r="D350" s="22">
        <f t="shared" si="51"/>
        <v>0</v>
      </c>
      <c r="E350" s="22">
        <f t="shared" si="52"/>
        <v>0</v>
      </c>
      <c r="F350" s="22">
        <f t="shared" si="53"/>
        <v>0</v>
      </c>
      <c r="G350" s="22">
        <f t="shared" si="54"/>
        <v>0</v>
      </c>
      <c r="H350" s="30">
        <f t="shared" si="55"/>
        <v>0</v>
      </c>
    </row>
    <row r="351" spans="1:29" s="24" customFormat="1" hidden="1">
      <c r="A351" s="26"/>
      <c r="B351" s="26">
        <f t="shared" si="56"/>
        <v>0</v>
      </c>
      <c r="C351" s="26">
        <f t="shared" si="50"/>
        <v>0</v>
      </c>
      <c r="D351" s="22">
        <f t="shared" si="51"/>
        <v>0</v>
      </c>
      <c r="E351" s="22">
        <f t="shared" si="52"/>
        <v>0</v>
      </c>
      <c r="F351" s="22">
        <f t="shared" si="53"/>
        <v>0</v>
      </c>
      <c r="G351" s="22">
        <f t="shared" si="54"/>
        <v>0</v>
      </c>
      <c r="H351" s="30">
        <f t="shared" si="55"/>
        <v>0</v>
      </c>
    </row>
    <row r="352" spans="1:29" s="24" customFormat="1" hidden="1">
      <c r="A352" s="26"/>
      <c r="B352" s="26">
        <f t="shared" si="56"/>
        <v>0</v>
      </c>
      <c r="C352" s="26">
        <f t="shared" si="50"/>
        <v>0</v>
      </c>
      <c r="D352" s="22">
        <f t="shared" si="51"/>
        <v>0</v>
      </c>
      <c r="E352" s="22">
        <f t="shared" si="52"/>
        <v>0</v>
      </c>
      <c r="F352" s="22">
        <f t="shared" si="53"/>
        <v>0</v>
      </c>
      <c r="G352" s="22">
        <f t="shared" si="54"/>
        <v>0</v>
      </c>
      <c r="H352" s="30">
        <f t="shared" si="55"/>
        <v>0</v>
      </c>
    </row>
    <row r="353" spans="1:29" s="24" customFormat="1" hidden="1">
      <c r="A353" s="26"/>
      <c r="B353" s="26">
        <f t="shared" si="56"/>
        <v>0</v>
      </c>
      <c r="C353" s="26">
        <f t="shared" si="50"/>
        <v>0</v>
      </c>
      <c r="D353" s="22">
        <f t="shared" si="51"/>
        <v>0</v>
      </c>
      <c r="E353" s="22">
        <f t="shared" si="52"/>
        <v>0</v>
      </c>
      <c r="F353" s="22">
        <f t="shared" si="53"/>
        <v>0</v>
      </c>
      <c r="G353" s="22">
        <f t="shared" si="54"/>
        <v>0</v>
      </c>
      <c r="H353" s="30">
        <f t="shared" si="55"/>
        <v>0</v>
      </c>
    </row>
    <row r="354" spans="1:29" s="24" customFormat="1" hidden="1">
      <c r="A354" s="26"/>
      <c r="B354" s="26">
        <f t="shared" si="56"/>
        <v>0</v>
      </c>
      <c r="C354" s="26">
        <f t="shared" si="50"/>
        <v>0</v>
      </c>
      <c r="D354" s="22">
        <f t="shared" si="51"/>
        <v>0</v>
      </c>
      <c r="E354" s="22">
        <f t="shared" si="52"/>
        <v>0</v>
      </c>
      <c r="F354" s="22">
        <f t="shared" si="53"/>
        <v>0</v>
      </c>
      <c r="G354" s="22">
        <f t="shared" si="54"/>
        <v>0</v>
      </c>
      <c r="H354" s="30">
        <f t="shared" si="55"/>
        <v>0</v>
      </c>
    </row>
    <row r="355" spans="1:29" s="24" customFormat="1" hidden="1">
      <c r="A355" s="26"/>
      <c r="B355" s="26">
        <f t="shared" si="56"/>
        <v>0</v>
      </c>
      <c r="C355" s="26">
        <f t="shared" si="50"/>
        <v>0</v>
      </c>
      <c r="D355" s="22">
        <f t="shared" si="51"/>
        <v>0</v>
      </c>
      <c r="E355" s="22">
        <f t="shared" si="52"/>
        <v>0</v>
      </c>
      <c r="F355" s="22">
        <f t="shared" si="53"/>
        <v>0</v>
      </c>
      <c r="G355" s="22">
        <f t="shared" si="54"/>
        <v>0</v>
      </c>
      <c r="H355" s="30">
        <f t="shared" si="55"/>
        <v>0</v>
      </c>
    </row>
    <row r="356" spans="1:29" s="24" customFormat="1" hidden="1">
      <c r="A356" s="26"/>
      <c r="B356" s="26">
        <f t="shared" si="56"/>
        <v>0</v>
      </c>
      <c r="C356" s="26">
        <f t="shared" si="50"/>
        <v>0</v>
      </c>
      <c r="D356" s="22">
        <f t="shared" si="51"/>
        <v>0</v>
      </c>
      <c r="E356" s="22">
        <f t="shared" si="52"/>
        <v>0</v>
      </c>
      <c r="F356" s="22">
        <f t="shared" si="53"/>
        <v>0</v>
      </c>
      <c r="G356" s="22">
        <f t="shared" si="54"/>
        <v>0</v>
      </c>
      <c r="H356" s="30">
        <f t="shared" si="55"/>
        <v>0</v>
      </c>
    </row>
    <row r="357" spans="1:29" s="24" customFormat="1" hidden="1">
      <c r="A357" s="26"/>
      <c r="B357" s="26">
        <f t="shared" si="56"/>
        <v>0</v>
      </c>
      <c r="C357" s="26">
        <f t="shared" si="50"/>
        <v>0</v>
      </c>
      <c r="D357" s="22">
        <f t="shared" si="51"/>
        <v>0</v>
      </c>
      <c r="E357" s="22">
        <f t="shared" si="52"/>
        <v>0</v>
      </c>
      <c r="F357" s="22">
        <f t="shared" si="53"/>
        <v>0</v>
      </c>
      <c r="G357" s="22">
        <f t="shared" si="54"/>
        <v>0</v>
      </c>
      <c r="H357" s="30">
        <f t="shared" si="55"/>
        <v>0</v>
      </c>
    </row>
    <row r="358" spans="1:29" s="24" customFormat="1" hidden="1">
      <c r="A358" s="26"/>
      <c r="B358" s="26">
        <f t="shared" si="56"/>
        <v>0</v>
      </c>
      <c r="C358" s="26">
        <f t="shared" si="50"/>
        <v>0</v>
      </c>
      <c r="D358" s="22">
        <f t="shared" si="51"/>
        <v>0</v>
      </c>
      <c r="E358" s="22">
        <f t="shared" si="52"/>
        <v>0</v>
      </c>
      <c r="F358" s="22">
        <f t="shared" si="53"/>
        <v>0</v>
      </c>
      <c r="G358" s="22">
        <f t="shared" si="54"/>
        <v>0</v>
      </c>
      <c r="H358" s="30">
        <f t="shared" si="55"/>
        <v>0</v>
      </c>
    </row>
    <row r="359" spans="1:29" s="24" customFormat="1" hidden="1">
      <c r="A359" s="26"/>
      <c r="B359" s="26">
        <f t="shared" si="56"/>
        <v>0</v>
      </c>
      <c r="C359" s="26">
        <f t="shared" si="50"/>
        <v>0</v>
      </c>
      <c r="D359" s="22">
        <f t="shared" si="51"/>
        <v>0</v>
      </c>
      <c r="E359" s="22">
        <f t="shared" si="52"/>
        <v>0</v>
      </c>
      <c r="F359" s="22">
        <f t="shared" si="53"/>
        <v>0</v>
      </c>
      <c r="G359" s="22">
        <f t="shared" si="54"/>
        <v>0</v>
      </c>
      <c r="H359" s="30">
        <f t="shared" si="55"/>
        <v>0</v>
      </c>
    </row>
    <row r="360" spans="1:29" s="24" customFormat="1" hidden="1">
      <c r="A360" s="26"/>
      <c r="B360" s="26">
        <f t="shared" si="56"/>
        <v>0</v>
      </c>
      <c r="C360" s="26">
        <f t="shared" si="50"/>
        <v>0</v>
      </c>
      <c r="D360" s="22">
        <f t="shared" si="51"/>
        <v>0</v>
      </c>
      <c r="E360" s="22">
        <f t="shared" si="52"/>
        <v>0</v>
      </c>
      <c r="F360" s="22">
        <f t="shared" si="53"/>
        <v>0</v>
      </c>
      <c r="G360" s="22">
        <f t="shared" si="54"/>
        <v>0</v>
      </c>
      <c r="H360" s="30">
        <f t="shared" si="55"/>
        <v>0</v>
      </c>
    </row>
    <row r="361" spans="1:29" s="24" customFormat="1" hidden="1">
      <c r="A361" s="26"/>
      <c r="B361" s="26">
        <f t="shared" si="56"/>
        <v>0</v>
      </c>
      <c r="C361" s="26">
        <f t="shared" si="50"/>
        <v>0</v>
      </c>
      <c r="D361" s="22">
        <f t="shared" si="51"/>
        <v>0</v>
      </c>
      <c r="E361" s="22">
        <f t="shared" si="52"/>
        <v>0</v>
      </c>
      <c r="F361" s="22">
        <f t="shared" si="53"/>
        <v>0</v>
      </c>
      <c r="G361" s="22">
        <f t="shared" si="54"/>
        <v>0</v>
      </c>
      <c r="H361" s="30">
        <f t="shared" si="55"/>
        <v>0</v>
      </c>
    </row>
    <row r="362" spans="1:29" s="24" customFormat="1"/>
    <row r="363" spans="1:29" s="24" customFormat="1">
      <c r="I363" s="23" t="s">
        <v>25</v>
      </c>
      <c r="J363" s="31" t="s">
        <v>165</v>
      </c>
    </row>
    <row r="364" spans="1:29" s="24" customFormat="1"/>
    <row r="365" spans="1:29" s="24" customFormat="1">
      <c r="I365" s="21" t="s">
        <v>77</v>
      </c>
      <c r="J365" s="21" t="s">
        <v>26</v>
      </c>
      <c r="K365" s="19"/>
      <c r="L365" s="19"/>
      <c r="M365" s="19"/>
      <c r="N365" s="19"/>
      <c r="O365" s="19"/>
      <c r="P365" s="19"/>
      <c r="Q365" s="19"/>
      <c r="R365" s="19"/>
      <c r="S365" s="19"/>
      <c r="T365" s="19"/>
      <c r="U365" s="19"/>
      <c r="V365" s="19"/>
      <c r="W365" s="19"/>
      <c r="X365" s="19"/>
      <c r="Y365" s="19"/>
      <c r="Z365" s="20"/>
      <c r="AA365"/>
      <c r="AB365"/>
      <c r="AC365"/>
    </row>
    <row r="366" spans="1:29" s="24" customFormat="1">
      <c r="A366" s="25" t="s">
        <v>78</v>
      </c>
      <c r="B366" s="25" t="s">
        <v>79</v>
      </c>
      <c r="C366" s="25" t="s">
        <v>80</v>
      </c>
      <c r="D366" s="25" t="s">
        <v>81</v>
      </c>
      <c r="E366" s="25" t="s">
        <v>82</v>
      </c>
      <c r="F366" s="25" t="s">
        <v>83</v>
      </c>
      <c r="G366" s="25" t="s">
        <v>84</v>
      </c>
      <c r="H366" s="29" t="s">
        <v>52</v>
      </c>
      <c r="I366" s="37" t="s">
        <v>24</v>
      </c>
      <c r="J366" s="27" t="s">
        <v>67</v>
      </c>
      <c r="K366" s="27" t="s">
        <v>62</v>
      </c>
      <c r="L366" s="27" t="s">
        <v>60</v>
      </c>
      <c r="M366" s="27" t="s">
        <v>68</v>
      </c>
      <c r="N366" s="27" t="s">
        <v>63</v>
      </c>
      <c r="O366" s="27" t="s">
        <v>65</v>
      </c>
      <c r="P366" s="27" t="s">
        <v>64</v>
      </c>
      <c r="Q366" s="27" t="s">
        <v>61</v>
      </c>
      <c r="R366" s="27" t="s">
        <v>69</v>
      </c>
      <c r="S366" s="27" t="s">
        <v>153</v>
      </c>
      <c r="T366" s="27" t="s">
        <v>154</v>
      </c>
      <c r="U366" s="27" t="s">
        <v>155</v>
      </c>
      <c r="V366" s="27" t="s">
        <v>156</v>
      </c>
      <c r="W366" s="27" t="s">
        <v>157</v>
      </c>
      <c r="X366" s="27" t="s">
        <v>158</v>
      </c>
      <c r="Y366" s="27" t="s">
        <v>176</v>
      </c>
      <c r="Z366" s="27" t="s">
        <v>75</v>
      </c>
      <c r="AA366"/>
      <c r="AB366"/>
      <c r="AC366"/>
    </row>
    <row r="367" spans="1:29" s="24" customFormat="1">
      <c r="A367" s="26"/>
      <c r="B367" s="26" t="str">
        <f>I367</f>
        <v>Ken Reid</v>
      </c>
      <c r="C367" s="26">
        <f>COUNT(J367:Y367)</f>
        <v>4</v>
      </c>
      <c r="D367" s="22">
        <f>IF(C367&gt;0,LARGE(J367:Y367,1),0)</f>
        <v>220</v>
      </c>
      <c r="E367" s="22">
        <f>IF(C367&gt;1,LARGE(J367:Y367,2),0)</f>
        <v>165</v>
      </c>
      <c r="F367" s="22">
        <f>IF(C367&gt;2,LARGE(J367:Y367,3),0)</f>
        <v>112.5</v>
      </c>
      <c r="G367" s="22">
        <f>IF(C367&gt;3,LARGE(J367:Y367,4),0)</f>
        <v>80</v>
      </c>
      <c r="H367" s="30">
        <f>SUM(D367:G367)</f>
        <v>577.5</v>
      </c>
      <c r="I367" s="27" t="s">
        <v>185</v>
      </c>
      <c r="J367" s="26">
        <v>112.5</v>
      </c>
      <c r="K367" s="26"/>
      <c r="L367" s="26"/>
      <c r="M367" s="26"/>
      <c r="N367" s="26"/>
      <c r="O367" s="26"/>
      <c r="P367" s="26">
        <v>165</v>
      </c>
      <c r="Q367" s="26"/>
      <c r="R367" s="26"/>
      <c r="S367" s="26"/>
      <c r="T367" s="26">
        <v>220</v>
      </c>
      <c r="U367" s="26"/>
      <c r="V367" s="26"/>
      <c r="W367" s="26">
        <v>80</v>
      </c>
      <c r="X367" s="26"/>
      <c r="Y367" s="26"/>
      <c r="Z367" s="26">
        <v>577.5</v>
      </c>
      <c r="AA367"/>
      <c r="AB367"/>
      <c r="AC367"/>
    </row>
    <row r="368" spans="1:29" s="24" customFormat="1" hidden="1">
      <c r="A368" s="26"/>
      <c r="B368" s="26" t="str">
        <f>I368</f>
        <v>(blank)</v>
      </c>
      <c r="C368" s="26">
        <f t="shared" ref="C368:C406" si="57">COUNT(J368:Y368)</f>
        <v>16</v>
      </c>
      <c r="D368" s="22">
        <f t="shared" ref="D368:D406" si="58">IF(C368&gt;0,LARGE(J368:Y368,1),0)</f>
        <v>0</v>
      </c>
      <c r="E368" s="22">
        <f t="shared" ref="E368:E406" si="59">IF(C368&gt;1,LARGE(J368:Y368,2),0)</f>
        <v>0</v>
      </c>
      <c r="F368" s="22">
        <f t="shared" ref="F368:F406" si="60">IF(C368&gt;2,LARGE(J368:Y368,3),0)</f>
        <v>0</v>
      </c>
      <c r="G368" s="22">
        <f t="shared" ref="G368:G406" si="61">IF(C368&gt;3,LARGE(J368:Y368,4),0)</f>
        <v>0</v>
      </c>
      <c r="H368" s="30">
        <f t="shared" ref="H368:H406" si="62">SUM(D368:G368)</f>
        <v>0</v>
      </c>
      <c r="I368" s="27" t="s">
        <v>76</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c r="AB368"/>
      <c r="AC368"/>
    </row>
    <row r="369" spans="1:29" s="24" customFormat="1" hidden="1">
      <c r="A369" s="26"/>
      <c r="B369" s="26">
        <f t="shared" ref="B369:B406" si="63">I369</f>
        <v>0</v>
      </c>
      <c r="C369" s="26">
        <f t="shared" si="57"/>
        <v>0</v>
      </c>
      <c r="D369" s="22">
        <f t="shared" si="58"/>
        <v>0</v>
      </c>
      <c r="E369" s="22">
        <f t="shared" si="59"/>
        <v>0</v>
      </c>
      <c r="F369" s="22">
        <f t="shared" si="60"/>
        <v>0</v>
      </c>
      <c r="G369" s="22">
        <f t="shared" si="61"/>
        <v>0</v>
      </c>
      <c r="H369" s="30">
        <f t="shared" si="62"/>
        <v>0</v>
      </c>
      <c r="I369"/>
      <c r="J369"/>
      <c r="K369"/>
      <c r="L369"/>
      <c r="M369"/>
      <c r="N369"/>
      <c r="O369"/>
      <c r="P369"/>
      <c r="Q369"/>
      <c r="R369"/>
      <c r="S369"/>
      <c r="T369"/>
      <c r="U369"/>
      <c r="V369"/>
      <c r="W369"/>
      <c r="X369"/>
      <c r="Y369"/>
      <c r="Z369"/>
      <c r="AA369"/>
      <c r="AB369"/>
      <c r="AC369"/>
    </row>
    <row r="370" spans="1:29" s="24" customFormat="1" hidden="1">
      <c r="A370" s="26"/>
      <c r="B370" s="26">
        <f t="shared" si="63"/>
        <v>0</v>
      </c>
      <c r="C370" s="26">
        <f t="shared" si="57"/>
        <v>0</v>
      </c>
      <c r="D370" s="22">
        <f t="shared" si="58"/>
        <v>0</v>
      </c>
      <c r="E370" s="22">
        <f t="shared" si="59"/>
        <v>0</v>
      </c>
      <c r="F370" s="22">
        <f t="shared" si="60"/>
        <v>0</v>
      </c>
      <c r="G370" s="22">
        <f t="shared" si="61"/>
        <v>0</v>
      </c>
      <c r="H370" s="30">
        <f t="shared" si="62"/>
        <v>0</v>
      </c>
      <c r="I370"/>
      <c r="J370"/>
      <c r="K370"/>
      <c r="L370"/>
      <c r="M370"/>
      <c r="N370"/>
      <c r="O370"/>
      <c r="P370"/>
      <c r="Q370"/>
      <c r="R370"/>
      <c r="S370"/>
      <c r="T370"/>
      <c r="U370"/>
      <c r="V370"/>
      <c r="W370"/>
      <c r="X370"/>
      <c r="Y370"/>
      <c r="Z370"/>
      <c r="AA370"/>
      <c r="AB370"/>
      <c r="AC370"/>
    </row>
    <row r="371" spans="1:29" s="24" customFormat="1" hidden="1">
      <c r="A371" s="26"/>
      <c r="B371" s="26">
        <f t="shared" si="63"/>
        <v>0</v>
      </c>
      <c r="C371" s="26">
        <f t="shared" si="57"/>
        <v>0</v>
      </c>
      <c r="D371" s="22">
        <f t="shared" si="58"/>
        <v>0</v>
      </c>
      <c r="E371" s="22">
        <f t="shared" si="59"/>
        <v>0</v>
      </c>
      <c r="F371" s="22">
        <f t="shared" si="60"/>
        <v>0</v>
      </c>
      <c r="G371" s="22">
        <f t="shared" si="61"/>
        <v>0</v>
      </c>
      <c r="H371" s="30">
        <f t="shared" si="62"/>
        <v>0</v>
      </c>
      <c r="I371"/>
      <c r="J371"/>
      <c r="K371"/>
      <c r="L371"/>
      <c r="M371"/>
      <c r="N371"/>
      <c r="O371"/>
      <c r="P371"/>
      <c r="Q371"/>
      <c r="R371"/>
      <c r="S371"/>
      <c r="T371"/>
      <c r="U371"/>
      <c r="V371"/>
      <c r="W371"/>
      <c r="X371"/>
      <c r="Y371"/>
      <c r="Z371"/>
      <c r="AA371"/>
      <c r="AB371"/>
      <c r="AC371"/>
    </row>
    <row r="372" spans="1:29" s="24" customFormat="1" hidden="1">
      <c r="A372" s="26"/>
      <c r="B372" s="26">
        <f t="shared" si="63"/>
        <v>0</v>
      </c>
      <c r="C372" s="26">
        <f t="shared" si="57"/>
        <v>0</v>
      </c>
      <c r="D372" s="22">
        <f t="shared" si="58"/>
        <v>0</v>
      </c>
      <c r="E372" s="22">
        <f t="shared" si="59"/>
        <v>0</v>
      </c>
      <c r="F372" s="22">
        <f t="shared" si="60"/>
        <v>0</v>
      </c>
      <c r="G372" s="22">
        <f t="shared" si="61"/>
        <v>0</v>
      </c>
      <c r="H372" s="30">
        <f t="shared" si="62"/>
        <v>0</v>
      </c>
      <c r="I372"/>
      <c r="J372"/>
      <c r="K372"/>
      <c r="L372"/>
      <c r="M372"/>
      <c r="N372"/>
      <c r="O372"/>
      <c r="P372"/>
      <c r="Q372"/>
      <c r="R372"/>
      <c r="S372"/>
      <c r="T372"/>
      <c r="U372"/>
      <c r="V372"/>
      <c r="W372"/>
      <c r="X372"/>
      <c r="Y372"/>
      <c r="Z372"/>
      <c r="AA372"/>
      <c r="AB372"/>
      <c r="AC372"/>
    </row>
    <row r="373" spans="1:29" s="24" customFormat="1" hidden="1">
      <c r="A373" s="26"/>
      <c r="B373" s="26">
        <f t="shared" si="63"/>
        <v>0</v>
      </c>
      <c r="C373" s="26">
        <f t="shared" si="57"/>
        <v>0</v>
      </c>
      <c r="D373" s="22">
        <f t="shared" si="58"/>
        <v>0</v>
      </c>
      <c r="E373" s="22">
        <f t="shared" si="59"/>
        <v>0</v>
      </c>
      <c r="F373" s="22">
        <f t="shared" si="60"/>
        <v>0</v>
      </c>
      <c r="G373" s="22">
        <f t="shared" si="61"/>
        <v>0</v>
      </c>
      <c r="H373" s="30">
        <f t="shared" si="62"/>
        <v>0</v>
      </c>
      <c r="I373"/>
      <c r="J373"/>
      <c r="K373"/>
      <c r="L373"/>
      <c r="M373"/>
      <c r="N373"/>
      <c r="O373"/>
      <c r="P373"/>
      <c r="Q373"/>
      <c r="R373"/>
      <c r="S373"/>
      <c r="T373"/>
      <c r="U373"/>
      <c r="V373"/>
      <c r="W373"/>
      <c r="X373"/>
      <c r="Y373"/>
      <c r="Z373"/>
      <c r="AA373"/>
      <c r="AB373"/>
      <c r="AC373"/>
    </row>
    <row r="374" spans="1:29" s="24" customFormat="1" hidden="1">
      <c r="A374" s="26"/>
      <c r="B374" s="26">
        <f t="shared" si="63"/>
        <v>0</v>
      </c>
      <c r="C374" s="26">
        <f t="shared" si="57"/>
        <v>0</v>
      </c>
      <c r="D374" s="22">
        <f t="shared" si="58"/>
        <v>0</v>
      </c>
      <c r="E374" s="22">
        <f t="shared" si="59"/>
        <v>0</v>
      </c>
      <c r="F374" s="22">
        <f t="shared" si="60"/>
        <v>0</v>
      </c>
      <c r="G374" s="22">
        <f t="shared" si="61"/>
        <v>0</v>
      </c>
      <c r="H374" s="30">
        <f t="shared" si="62"/>
        <v>0</v>
      </c>
      <c r="I374"/>
      <c r="J374"/>
      <c r="K374"/>
      <c r="L374"/>
      <c r="M374"/>
      <c r="N374"/>
      <c r="O374"/>
      <c r="P374"/>
      <c r="Q374"/>
      <c r="R374"/>
      <c r="S374"/>
      <c r="T374"/>
      <c r="U374"/>
      <c r="V374"/>
      <c r="W374"/>
      <c r="X374"/>
      <c r="Y374"/>
      <c r="Z374"/>
      <c r="AA374"/>
      <c r="AB374"/>
      <c r="AC374"/>
    </row>
    <row r="375" spans="1:29" s="24" customFormat="1" hidden="1">
      <c r="A375" s="26"/>
      <c r="B375" s="26">
        <f t="shared" si="63"/>
        <v>0</v>
      </c>
      <c r="C375" s="26">
        <f t="shared" si="57"/>
        <v>0</v>
      </c>
      <c r="D375" s="22">
        <f t="shared" si="58"/>
        <v>0</v>
      </c>
      <c r="E375" s="22">
        <f t="shared" si="59"/>
        <v>0</v>
      </c>
      <c r="F375" s="22">
        <f t="shared" si="60"/>
        <v>0</v>
      </c>
      <c r="G375" s="22">
        <f t="shared" si="61"/>
        <v>0</v>
      </c>
      <c r="H375" s="30">
        <f t="shared" si="62"/>
        <v>0</v>
      </c>
      <c r="I375"/>
      <c r="J375"/>
      <c r="K375"/>
      <c r="L375"/>
      <c r="M375"/>
      <c r="N375"/>
      <c r="O375"/>
      <c r="P375"/>
      <c r="Q375"/>
      <c r="R375"/>
      <c r="S375"/>
      <c r="T375"/>
      <c r="U375"/>
      <c r="V375"/>
      <c r="W375"/>
      <c r="X375"/>
      <c r="Y375"/>
      <c r="Z375"/>
      <c r="AA375"/>
      <c r="AB375"/>
      <c r="AC375"/>
    </row>
    <row r="376" spans="1:29" s="24" customFormat="1" hidden="1">
      <c r="A376" s="26"/>
      <c r="B376" s="26">
        <f t="shared" si="63"/>
        <v>0</v>
      </c>
      <c r="C376" s="26">
        <f t="shared" si="57"/>
        <v>0</v>
      </c>
      <c r="D376" s="22">
        <f t="shared" si="58"/>
        <v>0</v>
      </c>
      <c r="E376" s="22">
        <f t="shared" si="59"/>
        <v>0</v>
      </c>
      <c r="F376" s="22">
        <f t="shared" si="60"/>
        <v>0</v>
      </c>
      <c r="G376" s="22">
        <f t="shared" si="61"/>
        <v>0</v>
      </c>
      <c r="H376" s="30">
        <f t="shared" si="62"/>
        <v>0</v>
      </c>
      <c r="I376"/>
      <c r="J376"/>
      <c r="K376"/>
      <c r="L376"/>
      <c r="M376"/>
      <c r="N376"/>
      <c r="O376"/>
      <c r="P376"/>
      <c r="Q376"/>
      <c r="R376"/>
      <c r="S376"/>
      <c r="T376"/>
      <c r="U376"/>
      <c r="V376"/>
      <c r="W376"/>
      <c r="X376"/>
      <c r="Y376"/>
      <c r="Z376"/>
      <c r="AA376"/>
      <c r="AB376"/>
      <c r="AC376"/>
    </row>
    <row r="377" spans="1:29" s="24" customFormat="1" hidden="1">
      <c r="A377" s="26"/>
      <c r="B377" s="26">
        <f t="shared" si="63"/>
        <v>0</v>
      </c>
      <c r="C377" s="26">
        <f t="shared" si="57"/>
        <v>0</v>
      </c>
      <c r="D377" s="22">
        <f t="shared" si="58"/>
        <v>0</v>
      </c>
      <c r="E377" s="22">
        <f t="shared" si="59"/>
        <v>0</v>
      </c>
      <c r="F377" s="22">
        <f t="shared" si="60"/>
        <v>0</v>
      </c>
      <c r="G377" s="22">
        <f t="shared" si="61"/>
        <v>0</v>
      </c>
      <c r="H377" s="30">
        <f t="shared" si="62"/>
        <v>0</v>
      </c>
      <c r="I377"/>
      <c r="J377"/>
      <c r="K377"/>
      <c r="L377"/>
      <c r="M377"/>
      <c r="N377"/>
      <c r="O377"/>
      <c r="P377"/>
      <c r="Q377"/>
      <c r="R377"/>
      <c r="S377"/>
      <c r="T377"/>
      <c r="U377"/>
      <c r="V377"/>
      <c r="W377"/>
      <c r="X377"/>
      <c r="Y377"/>
      <c r="Z377"/>
      <c r="AA377"/>
      <c r="AB377"/>
      <c r="AC377"/>
    </row>
    <row r="378" spans="1:29" s="24" customFormat="1" hidden="1">
      <c r="A378" s="26"/>
      <c r="B378" s="26">
        <f t="shared" si="63"/>
        <v>0</v>
      </c>
      <c r="C378" s="26">
        <f t="shared" si="57"/>
        <v>0</v>
      </c>
      <c r="D378" s="22">
        <f t="shared" si="58"/>
        <v>0</v>
      </c>
      <c r="E378" s="22">
        <f t="shared" si="59"/>
        <v>0</v>
      </c>
      <c r="F378" s="22">
        <f t="shared" si="60"/>
        <v>0</v>
      </c>
      <c r="G378" s="22">
        <f t="shared" si="61"/>
        <v>0</v>
      </c>
      <c r="H378" s="30">
        <f t="shared" si="62"/>
        <v>0</v>
      </c>
      <c r="I378"/>
      <c r="J378"/>
      <c r="K378"/>
      <c r="L378"/>
      <c r="M378"/>
      <c r="N378"/>
      <c r="O378"/>
      <c r="P378"/>
      <c r="Q378"/>
      <c r="R378"/>
      <c r="S378"/>
      <c r="T378"/>
      <c r="U378"/>
      <c r="V378"/>
      <c r="W378"/>
      <c r="X378"/>
      <c r="Y378"/>
      <c r="Z378"/>
      <c r="AA378"/>
      <c r="AB378"/>
      <c r="AC378"/>
    </row>
    <row r="379" spans="1:29" s="24" customFormat="1" hidden="1">
      <c r="A379" s="26"/>
      <c r="B379" s="26">
        <f t="shared" si="63"/>
        <v>0</v>
      </c>
      <c r="C379" s="26">
        <f t="shared" si="57"/>
        <v>0</v>
      </c>
      <c r="D379" s="22">
        <f t="shared" si="58"/>
        <v>0</v>
      </c>
      <c r="E379" s="22">
        <f t="shared" si="59"/>
        <v>0</v>
      </c>
      <c r="F379" s="22">
        <f t="shared" si="60"/>
        <v>0</v>
      </c>
      <c r="G379" s="22">
        <f t="shared" si="61"/>
        <v>0</v>
      </c>
      <c r="H379" s="30">
        <f t="shared" si="62"/>
        <v>0</v>
      </c>
      <c r="I379"/>
      <c r="J379"/>
      <c r="K379"/>
      <c r="L379"/>
      <c r="M379"/>
      <c r="N379"/>
      <c r="O379"/>
      <c r="P379"/>
      <c r="Q379"/>
      <c r="R379"/>
      <c r="S379"/>
      <c r="T379"/>
      <c r="U379"/>
      <c r="V379"/>
      <c r="W379"/>
      <c r="X379"/>
      <c r="Y379"/>
      <c r="Z379"/>
      <c r="AA379"/>
      <c r="AB379"/>
      <c r="AC379"/>
    </row>
    <row r="380" spans="1:29" s="24" customFormat="1" hidden="1">
      <c r="A380" s="26"/>
      <c r="B380" s="26">
        <f t="shared" si="63"/>
        <v>0</v>
      </c>
      <c r="C380" s="26">
        <f t="shared" si="57"/>
        <v>0</v>
      </c>
      <c r="D380" s="22">
        <f t="shared" si="58"/>
        <v>0</v>
      </c>
      <c r="E380" s="22">
        <f t="shared" si="59"/>
        <v>0</v>
      </c>
      <c r="F380" s="22">
        <f t="shared" si="60"/>
        <v>0</v>
      </c>
      <c r="G380" s="22">
        <f t="shared" si="61"/>
        <v>0</v>
      </c>
      <c r="H380" s="30">
        <f t="shared" si="62"/>
        <v>0</v>
      </c>
      <c r="I380"/>
      <c r="J380"/>
      <c r="K380"/>
      <c r="L380"/>
      <c r="M380"/>
      <c r="N380"/>
      <c r="O380"/>
      <c r="P380"/>
      <c r="Q380"/>
      <c r="R380"/>
      <c r="S380"/>
      <c r="T380"/>
      <c r="U380"/>
      <c r="V380"/>
      <c r="W380"/>
      <c r="X380"/>
      <c r="Y380"/>
      <c r="Z380"/>
      <c r="AA380"/>
      <c r="AB380"/>
      <c r="AC380"/>
    </row>
    <row r="381" spans="1:29" s="24" customFormat="1" hidden="1">
      <c r="A381" s="26"/>
      <c r="B381" s="26">
        <f t="shared" si="63"/>
        <v>0</v>
      </c>
      <c r="C381" s="26">
        <f t="shared" si="57"/>
        <v>0</v>
      </c>
      <c r="D381" s="22">
        <f t="shared" si="58"/>
        <v>0</v>
      </c>
      <c r="E381" s="22">
        <f t="shared" si="59"/>
        <v>0</v>
      </c>
      <c r="F381" s="22">
        <f t="shared" si="60"/>
        <v>0</v>
      </c>
      <c r="G381" s="22">
        <f t="shared" si="61"/>
        <v>0</v>
      </c>
      <c r="H381" s="30">
        <f t="shared" si="62"/>
        <v>0</v>
      </c>
      <c r="I381"/>
      <c r="J381"/>
      <c r="K381"/>
      <c r="L381"/>
      <c r="M381"/>
      <c r="N381"/>
      <c r="O381"/>
      <c r="P381"/>
      <c r="Q381"/>
      <c r="R381"/>
      <c r="S381"/>
      <c r="T381"/>
      <c r="U381"/>
      <c r="V381"/>
      <c r="W381"/>
      <c r="X381"/>
      <c r="Y381"/>
      <c r="Z381"/>
      <c r="AA381"/>
      <c r="AB381"/>
      <c r="AC381"/>
    </row>
    <row r="382" spans="1:29" s="24" customFormat="1" hidden="1">
      <c r="A382" s="26"/>
      <c r="B382" s="26">
        <f t="shared" si="63"/>
        <v>0</v>
      </c>
      <c r="C382" s="26">
        <f t="shared" si="57"/>
        <v>0</v>
      </c>
      <c r="D382" s="22">
        <f t="shared" si="58"/>
        <v>0</v>
      </c>
      <c r="E382" s="22">
        <f t="shared" si="59"/>
        <v>0</v>
      </c>
      <c r="F382" s="22">
        <f t="shared" si="60"/>
        <v>0</v>
      </c>
      <c r="G382" s="22">
        <f t="shared" si="61"/>
        <v>0</v>
      </c>
      <c r="H382" s="30">
        <f t="shared" si="62"/>
        <v>0</v>
      </c>
      <c r="I382"/>
      <c r="J382"/>
      <c r="K382"/>
      <c r="L382"/>
      <c r="M382"/>
      <c r="N382"/>
      <c r="O382"/>
      <c r="P382"/>
      <c r="Q382"/>
      <c r="R382"/>
      <c r="S382"/>
      <c r="T382"/>
      <c r="U382"/>
      <c r="V382"/>
      <c r="W382"/>
      <c r="X382"/>
      <c r="Y382"/>
      <c r="Z382"/>
      <c r="AA382"/>
      <c r="AB382"/>
      <c r="AC382"/>
    </row>
    <row r="383" spans="1:29" s="24" customFormat="1" hidden="1">
      <c r="A383" s="26"/>
      <c r="B383" s="26">
        <f t="shared" si="63"/>
        <v>0</v>
      </c>
      <c r="C383" s="26">
        <f t="shared" si="57"/>
        <v>0</v>
      </c>
      <c r="D383" s="22">
        <f t="shared" si="58"/>
        <v>0</v>
      </c>
      <c r="E383" s="22">
        <f t="shared" si="59"/>
        <v>0</v>
      </c>
      <c r="F383" s="22">
        <f t="shared" si="60"/>
        <v>0</v>
      </c>
      <c r="G383" s="22">
        <f t="shared" si="61"/>
        <v>0</v>
      </c>
      <c r="H383" s="30">
        <f t="shared" si="62"/>
        <v>0</v>
      </c>
      <c r="I383"/>
      <c r="J383"/>
      <c r="K383"/>
      <c r="L383"/>
      <c r="M383"/>
      <c r="N383"/>
      <c r="O383"/>
      <c r="P383"/>
      <c r="Q383"/>
      <c r="R383"/>
      <c r="S383"/>
      <c r="T383"/>
      <c r="U383"/>
      <c r="V383"/>
      <c r="W383"/>
      <c r="X383"/>
      <c r="Y383"/>
      <c r="Z383"/>
      <c r="AA383"/>
      <c r="AB383"/>
      <c r="AC383"/>
    </row>
    <row r="384" spans="1:29" s="24" customFormat="1" hidden="1">
      <c r="A384" s="26"/>
      <c r="B384" s="26">
        <f t="shared" si="63"/>
        <v>0</v>
      </c>
      <c r="C384" s="26">
        <f t="shared" si="57"/>
        <v>0</v>
      </c>
      <c r="D384" s="22">
        <f t="shared" si="58"/>
        <v>0</v>
      </c>
      <c r="E384" s="22">
        <f t="shared" si="59"/>
        <v>0</v>
      </c>
      <c r="F384" s="22">
        <f t="shared" si="60"/>
        <v>0</v>
      </c>
      <c r="G384" s="22">
        <f t="shared" si="61"/>
        <v>0</v>
      </c>
      <c r="H384" s="30">
        <f t="shared" si="62"/>
        <v>0</v>
      </c>
      <c r="I384"/>
      <c r="J384"/>
      <c r="K384"/>
      <c r="L384"/>
      <c r="M384"/>
      <c r="N384"/>
      <c r="O384"/>
      <c r="P384"/>
      <c r="Q384"/>
      <c r="R384"/>
      <c r="S384"/>
      <c r="T384"/>
      <c r="U384"/>
      <c r="V384"/>
      <c r="W384"/>
      <c r="X384"/>
      <c r="Y384"/>
      <c r="Z384"/>
      <c r="AA384"/>
      <c r="AB384"/>
      <c r="AC384"/>
    </row>
    <row r="385" spans="1:29" s="24" customFormat="1" hidden="1">
      <c r="A385" s="26"/>
      <c r="B385" s="26">
        <f t="shared" si="63"/>
        <v>0</v>
      </c>
      <c r="C385" s="26">
        <f t="shared" si="57"/>
        <v>0</v>
      </c>
      <c r="D385" s="22">
        <f t="shared" si="58"/>
        <v>0</v>
      </c>
      <c r="E385" s="22">
        <f t="shared" si="59"/>
        <v>0</v>
      </c>
      <c r="F385" s="22">
        <f t="shared" si="60"/>
        <v>0</v>
      </c>
      <c r="G385" s="22">
        <f t="shared" si="61"/>
        <v>0</v>
      </c>
      <c r="H385" s="30">
        <f t="shared" si="62"/>
        <v>0</v>
      </c>
      <c r="I385"/>
      <c r="J385"/>
      <c r="K385"/>
      <c r="L385"/>
      <c r="M385"/>
      <c r="N385"/>
      <c r="O385"/>
      <c r="P385"/>
      <c r="Q385"/>
      <c r="R385"/>
      <c r="S385"/>
      <c r="T385"/>
      <c r="U385"/>
      <c r="V385"/>
      <c r="W385"/>
      <c r="X385"/>
      <c r="Y385"/>
      <c r="Z385"/>
      <c r="AA385"/>
      <c r="AB385"/>
      <c r="AC385"/>
    </row>
    <row r="386" spans="1:29" s="24" customFormat="1" hidden="1">
      <c r="A386" s="26"/>
      <c r="B386" s="26">
        <f t="shared" si="63"/>
        <v>0</v>
      </c>
      <c r="C386" s="26">
        <f t="shared" si="57"/>
        <v>0</v>
      </c>
      <c r="D386" s="22">
        <f t="shared" si="58"/>
        <v>0</v>
      </c>
      <c r="E386" s="22">
        <f t="shared" si="59"/>
        <v>0</v>
      </c>
      <c r="F386" s="22">
        <f t="shared" si="60"/>
        <v>0</v>
      </c>
      <c r="G386" s="22">
        <f t="shared" si="61"/>
        <v>0</v>
      </c>
      <c r="H386" s="30">
        <f t="shared" si="62"/>
        <v>0</v>
      </c>
    </row>
    <row r="387" spans="1:29" s="24" customFormat="1" hidden="1">
      <c r="A387" s="26"/>
      <c r="B387" s="26">
        <f t="shared" si="63"/>
        <v>0</v>
      </c>
      <c r="C387" s="26">
        <f t="shared" si="57"/>
        <v>0</v>
      </c>
      <c r="D387" s="22">
        <f t="shared" si="58"/>
        <v>0</v>
      </c>
      <c r="E387" s="22">
        <f t="shared" si="59"/>
        <v>0</v>
      </c>
      <c r="F387" s="22">
        <f t="shared" si="60"/>
        <v>0</v>
      </c>
      <c r="G387" s="22">
        <f t="shared" si="61"/>
        <v>0</v>
      </c>
      <c r="H387" s="30">
        <f t="shared" si="62"/>
        <v>0</v>
      </c>
    </row>
    <row r="388" spans="1:29" s="24" customFormat="1" hidden="1">
      <c r="A388" s="26"/>
      <c r="B388" s="26">
        <f t="shared" si="63"/>
        <v>0</v>
      </c>
      <c r="C388" s="26">
        <f t="shared" si="57"/>
        <v>0</v>
      </c>
      <c r="D388" s="22">
        <f t="shared" si="58"/>
        <v>0</v>
      </c>
      <c r="E388" s="22">
        <f t="shared" si="59"/>
        <v>0</v>
      </c>
      <c r="F388" s="22">
        <f t="shared" si="60"/>
        <v>0</v>
      </c>
      <c r="G388" s="22">
        <f t="shared" si="61"/>
        <v>0</v>
      </c>
      <c r="H388" s="30">
        <f t="shared" si="62"/>
        <v>0</v>
      </c>
    </row>
    <row r="389" spans="1:29" s="24" customFormat="1" hidden="1">
      <c r="A389" s="26"/>
      <c r="B389" s="26">
        <f t="shared" si="63"/>
        <v>0</v>
      </c>
      <c r="C389" s="26">
        <f t="shared" si="57"/>
        <v>0</v>
      </c>
      <c r="D389" s="22">
        <f t="shared" si="58"/>
        <v>0</v>
      </c>
      <c r="E389" s="22">
        <f t="shared" si="59"/>
        <v>0</v>
      </c>
      <c r="F389" s="22">
        <f t="shared" si="60"/>
        <v>0</v>
      </c>
      <c r="G389" s="22">
        <f t="shared" si="61"/>
        <v>0</v>
      </c>
      <c r="H389" s="30">
        <f t="shared" si="62"/>
        <v>0</v>
      </c>
    </row>
    <row r="390" spans="1:29" s="24" customFormat="1" hidden="1">
      <c r="A390" s="26"/>
      <c r="B390" s="26">
        <f t="shared" si="63"/>
        <v>0</v>
      </c>
      <c r="C390" s="26">
        <f t="shared" si="57"/>
        <v>0</v>
      </c>
      <c r="D390" s="22">
        <f t="shared" si="58"/>
        <v>0</v>
      </c>
      <c r="E390" s="22">
        <f t="shared" si="59"/>
        <v>0</v>
      </c>
      <c r="F390" s="22">
        <f t="shared" si="60"/>
        <v>0</v>
      </c>
      <c r="G390" s="22">
        <f t="shared" si="61"/>
        <v>0</v>
      </c>
      <c r="H390" s="30">
        <f t="shared" si="62"/>
        <v>0</v>
      </c>
    </row>
    <row r="391" spans="1:29" s="24" customFormat="1" hidden="1">
      <c r="A391" s="26"/>
      <c r="B391" s="26">
        <f t="shared" si="63"/>
        <v>0</v>
      </c>
      <c r="C391" s="26">
        <f t="shared" si="57"/>
        <v>0</v>
      </c>
      <c r="D391" s="22">
        <f t="shared" si="58"/>
        <v>0</v>
      </c>
      <c r="E391" s="22">
        <f t="shared" si="59"/>
        <v>0</v>
      </c>
      <c r="F391" s="22">
        <f t="shared" si="60"/>
        <v>0</v>
      </c>
      <c r="G391" s="22">
        <f t="shared" si="61"/>
        <v>0</v>
      </c>
      <c r="H391" s="30">
        <f t="shared" si="62"/>
        <v>0</v>
      </c>
    </row>
    <row r="392" spans="1:29" s="24" customFormat="1" hidden="1">
      <c r="A392" s="26"/>
      <c r="B392" s="26">
        <f t="shared" si="63"/>
        <v>0</v>
      </c>
      <c r="C392" s="26">
        <f t="shared" si="57"/>
        <v>0</v>
      </c>
      <c r="D392" s="22">
        <f t="shared" si="58"/>
        <v>0</v>
      </c>
      <c r="E392" s="22">
        <f t="shared" si="59"/>
        <v>0</v>
      </c>
      <c r="F392" s="22">
        <f t="shared" si="60"/>
        <v>0</v>
      </c>
      <c r="G392" s="22">
        <f t="shared" si="61"/>
        <v>0</v>
      </c>
      <c r="H392" s="30">
        <f t="shared" si="62"/>
        <v>0</v>
      </c>
    </row>
    <row r="393" spans="1:29" s="24" customFormat="1" hidden="1">
      <c r="A393" s="26"/>
      <c r="B393" s="26">
        <f t="shared" si="63"/>
        <v>0</v>
      </c>
      <c r="C393" s="26">
        <f t="shared" si="57"/>
        <v>0</v>
      </c>
      <c r="D393" s="22">
        <f t="shared" si="58"/>
        <v>0</v>
      </c>
      <c r="E393" s="22">
        <f t="shared" si="59"/>
        <v>0</v>
      </c>
      <c r="F393" s="22">
        <f t="shared" si="60"/>
        <v>0</v>
      </c>
      <c r="G393" s="22">
        <f t="shared" si="61"/>
        <v>0</v>
      </c>
      <c r="H393" s="30">
        <f t="shared" si="62"/>
        <v>0</v>
      </c>
    </row>
    <row r="394" spans="1:29" s="24" customFormat="1" hidden="1">
      <c r="A394" s="26"/>
      <c r="B394" s="26">
        <f t="shared" si="63"/>
        <v>0</v>
      </c>
      <c r="C394" s="26">
        <f t="shared" si="57"/>
        <v>0</v>
      </c>
      <c r="D394" s="22">
        <f t="shared" si="58"/>
        <v>0</v>
      </c>
      <c r="E394" s="22">
        <f t="shared" si="59"/>
        <v>0</v>
      </c>
      <c r="F394" s="22">
        <f t="shared" si="60"/>
        <v>0</v>
      </c>
      <c r="G394" s="22">
        <f t="shared" si="61"/>
        <v>0</v>
      </c>
      <c r="H394" s="30">
        <f t="shared" si="62"/>
        <v>0</v>
      </c>
    </row>
    <row r="395" spans="1:29" s="24" customFormat="1" hidden="1">
      <c r="A395" s="26"/>
      <c r="B395" s="26">
        <f t="shared" si="63"/>
        <v>0</v>
      </c>
      <c r="C395" s="26">
        <f t="shared" si="57"/>
        <v>0</v>
      </c>
      <c r="D395" s="22">
        <f t="shared" si="58"/>
        <v>0</v>
      </c>
      <c r="E395" s="22">
        <f t="shared" si="59"/>
        <v>0</v>
      </c>
      <c r="F395" s="22">
        <f t="shared" si="60"/>
        <v>0</v>
      </c>
      <c r="G395" s="22">
        <f t="shared" si="61"/>
        <v>0</v>
      </c>
      <c r="H395" s="30">
        <f t="shared" si="62"/>
        <v>0</v>
      </c>
    </row>
    <row r="396" spans="1:29" s="24" customFormat="1" hidden="1">
      <c r="A396" s="26"/>
      <c r="B396" s="26">
        <f t="shared" si="63"/>
        <v>0</v>
      </c>
      <c r="C396" s="26">
        <f t="shared" si="57"/>
        <v>0</v>
      </c>
      <c r="D396" s="22">
        <f t="shared" si="58"/>
        <v>0</v>
      </c>
      <c r="E396" s="22">
        <f t="shared" si="59"/>
        <v>0</v>
      </c>
      <c r="F396" s="22">
        <f t="shared" si="60"/>
        <v>0</v>
      </c>
      <c r="G396" s="22">
        <f t="shared" si="61"/>
        <v>0</v>
      </c>
      <c r="H396" s="30">
        <f t="shared" si="62"/>
        <v>0</v>
      </c>
    </row>
    <row r="397" spans="1:29" s="24" customFormat="1" hidden="1">
      <c r="A397" s="26"/>
      <c r="B397" s="26">
        <f t="shared" si="63"/>
        <v>0</v>
      </c>
      <c r="C397" s="26">
        <f t="shared" si="57"/>
        <v>0</v>
      </c>
      <c r="D397" s="22">
        <f t="shared" si="58"/>
        <v>0</v>
      </c>
      <c r="E397" s="22">
        <f t="shared" si="59"/>
        <v>0</v>
      </c>
      <c r="F397" s="22">
        <f t="shared" si="60"/>
        <v>0</v>
      </c>
      <c r="G397" s="22">
        <f t="shared" si="61"/>
        <v>0</v>
      </c>
      <c r="H397" s="30">
        <f t="shared" si="62"/>
        <v>0</v>
      </c>
    </row>
    <row r="398" spans="1:29" s="24" customFormat="1" hidden="1">
      <c r="A398" s="26"/>
      <c r="B398" s="26">
        <f t="shared" si="63"/>
        <v>0</v>
      </c>
      <c r="C398" s="26">
        <f t="shared" si="57"/>
        <v>0</v>
      </c>
      <c r="D398" s="22">
        <f t="shared" si="58"/>
        <v>0</v>
      </c>
      <c r="E398" s="22">
        <f t="shared" si="59"/>
        <v>0</v>
      </c>
      <c r="F398" s="22">
        <f t="shared" si="60"/>
        <v>0</v>
      </c>
      <c r="G398" s="22">
        <f t="shared" si="61"/>
        <v>0</v>
      </c>
      <c r="H398" s="30">
        <f t="shared" si="62"/>
        <v>0</v>
      </c>
    </row>
    <row r="399" spans="1:29" s="24" customFormat="1" hidden="1">
      <c r="A399" s="26"/>
      <c r="B399" s="26">
        <f t="shared" si="63"/>
        <v>0</v>
      </c>
      <c r="C399" s="26">
        <f t="shared" si="57"/>
        <v>0</v>
      </c>
      <c r="D399" s="22">
        <f t="shared" si="58"/>
        <v>0</v>
      </c>
      <c r="E399" s="22">
        <f t="shared" si="59"/>
        <v>0</v>
      </c>
      <c r="F399" s="22">
        <f t="shared" si="60"/>
        <v>0</v>
      </c>
      <c r="G399" s="22">
        <f t="shared" si="61"/>
        <v>0</v>
      </c>
      <c r="H399" s="30">
        <f t="shared" si="62"/>
        <v>0</v>
      </c>
    </row>
    <row r="400" spans="1:29" s="24" customFormat="1" hidden="1">
      <c r="A400" s="26"/>
      <c r="B400" s="26">
        <f t="shared" si="63"/>
        <v>0</v>
      </c>
      <c r="C400" s="26">
        <f t="shared" si="57"/>
        <v>0</v>
      </c>
      <c r="D400" s="22">
        <f t="shared" si="58"/>
        <v>0</v>
      </c>
      <c r="E400" s="22">
        <f t="shared" si="59"/>
        <v>0</v>
      </c>
      <c r="F400" s="22">
        <f t="shared" si="60"/>
        <v>0</v>
      </c>
      <c r="G400" s="22">
        <f t="shared" si="61"/>
        <v>0</v>
      </c>
      <c r="H400" s="30">
        <f t="shared" si="62"/>
        <v>0</v>
      </c>
    </row>
    <row r="401" spans="1:29" s="24" customFormat="1" hidden="1">
      <c r="A401" s="26"/>
      <c r="B401" s="26">
        <f t="shared" si="63"/>
        <v>0</v>
      </c>
      <c r="C401" s="26">
        <f t="shared" si="57"/>
        <v>0</v>
      </c>
      <c r="D401" s="22">
        <f t="shared" si="58"/>
        <v>0</v>
      </c>
      <c r="E401" s="22">
        <f t="shared" si="59"/>
        <v>0</v>
      </c>
      <c r="F401" s="22">
        <f t="shared" si="60"/>
        <v>0</v>
      </c>
      <c r="G401" s="22">
        <f t="shared" si="61"/>
        <v>0</v>
      </c>
      <c r="H401" s="30">
        <f t="shared" si="62"/>
        <v>0</v>
      </c>
    </row>
    <row r="402" spans="1:29" s="24" customFormat="1" hidden="1">
      <c r="A402" s="26"/>
      <c r="B402" s="26">
        <f t="shared" si="63"/>
        <v>0</v>
      </c>
      <c r="C402" s="26">
        <f t="shared" si="57"/>
        <v>0</v>
      </c>
      <c r="D402" s="22">
        <f t="shared" si="58"/>
        <v>0</v>
      </c>
      <c r="E402" s="22">
        <f t="shared" si="59"/>
        <v>0</v>
      </c>
      <c r="F402" s="22">
        <f t="shared" si="60"/>
        <v>0</v>
      </c>
      <c r="G402" s="22">
        <f t="shared" si="61"/>
        <v>0</v>
      </c>
      <c r="H402" s="30">
        <f t="shared" si="62"/>
        <v>0</v>
      </c>
    </row>
    <row r="403" spans="1:29" s="24" customFormat="1" hidden="1">
      <c r="A403" s="26"/>
      <c r="B403" s="26">
        <f t="shared" si="63"/>
        <v>0</v>
      </c>
      <c r="C403" s="26">
        <f t="shared" si="57"/>
        <v>0</v>
      </c>
      <c r="D403" s="22">
        <f t="shared" si="58"/>
        <v>0</v>
      </c>
      <c r="E403" s="22">
        <f t="shared" si="59"/>
        <v>0</v>
      </c>
      <c r="F403" s="22">
        <f t="shared" si="60"/>
        <v>0</v>
      </c>
      <c r="G403" s="22">
        <f t="shared" si="61"/>
        <v>0</v>
      </c>
      <c r="H403" s="30">
        <f t="shared" si="62"/>
        <v>0</v>
      </c>
    </row>
    <row r="404" spans="1:29" s="24" customFormat="1" hidden="1">
      <c r="A404" s="26"/>
      <c r="B404" s="26">
        <f t="shared" si="63"/>
        <v>0</v>
      </c>
      <c r="C404" s="26">
        <f t="shared" si="57"/>
        <v>0</v>
      </c>
      <c r="D404" s="22">
        <f t="shared" si="58"/>
        <v>0</v>
      </c>
      <c r="E404" s="22">
        <f t="shared" si="59"/>
        <v>0</v>
      </c>
      <c r="F404" s="22">
        <f t="shared" si="60"/>
        <v>0</v>
      </c>
      <c r="G404" s="22">
        <f t="shared" si="61"/>
        <v>0</v>
      </c>
      <c r="H404" s="30">
        <f t="shared" si="62"/>
        <v>0</v>
      </c>
    </row>
    <row r="405" spans="1:29" s="24" customFormat="1" hidden="1">
      <c r="A405" s="26"/>
      <c r="B405" s="26">
        <f t="shared" si="63"/>
        <v>0</v>
      </c>
      <c r="C405" s="26">
        <f t="shared" si="57"/>
        <v>0</v>
      </c>
      <c r="D405" s="22">
        <f t="shared" si="58"/>
        <v>0</v>
      </c>
      <c r="E405" s="22">
        <f t="shared" si="59"/>
        <v>0</v>
      </c>
      <c r="F405" s="22">
        <f t="shared" si="60"/>
        <v>0</v>
      </c>
      <c r="G405" s="22">
        <f t="shared" si="61"/>
        <v>0</v>
      </c>
      <c r="H405" s="30">
        <f t="shared" si="62"/>
        <v>0</v>
      </c>
    </row>
    <row r="406" spans="1:29" s="24" customFormat="1" hidden="1">
      <c r="A406" s="26"/>
      <c r="B406" s="26">
        <f t="shared" si="63"/>
        <v>0</v>
      </c>
      <c r="C406" s="26">
        <f t="shared" si="57"/>
        <v>0</v>
      </c>
      <c r="D406" s="22">
        <f t="shared" si="58"/>
        <v>0</v>
      </c>
      <c r="E406" s="22">
        <f t="shared" si="59"/>
        <v>0</v>
      </c>
      <c r="F406" s="22">
        <f t="shared" si="60"/>
        <v>0</v>
      </c>
      <c r="G406" s="22">
        <f t="shared" si="61"/>
        <v>0</v>
      </c>
      <c r="H406" s="30">
        <f t="shared" si="62"/>
        <v>0</v>
      </c>
    </row>
    <row r="408" spans="1:29" s="24" customFormat="1">
      <c r="I408" s="23" t="s">
        <v>25</v>
      </c>
      <c r="J408" s="31" t="s">
        <v>166</v>
      </c>
    </row>
    <row r="409" spans="1:29" s="24" customFormat="1"/>
    <row r="410" spans="1:29" s="24" customFormat="1">
      <c r="I410" s="21" t="s">
        <v>77</v>
      </c>
      <c r="J410" s="21" t="s">
        <v>26</v>
      </c>
      <c r="K410" s="19"/>
      <c r="L410" s="19"/>
      <c r="M410" s="19"/>
      <c r="N410" s="19"/>
      <c r="O410" s="19"/>
      <c r="P410" s="19"/>
      <c r="Q410" s="19"/>
      <c r="R410" s="19"/>
      <c r="S410" s="19"/>
      <c r="T410" s="19"/>
      <c r="U410" s="19"/>
      <c r="V410" s="19"/>
      <c r="W410" s="19"/>
      <c r="X410" s="19"/>
      <c r="Y410" s="19"/>
      <c r="Z410" s="20"/>
      <c r="AA410"/>
      <c r="AB410"/>
      <c r="AC410"/>
    </row>
    <row r="411" spans="1:29" s="24" customFormat="1">
      <c r="A411" s="25" t="s">
        <v>78</v>
      </c>
      <c r="B411" s="25" t="s">
        <v>79</v>
      </c>
      <c r="C411" s="25" t="s">
        <v>80</v>
      </c>
      <c r="D411" s="25" t="s">
        <v>81</v>
      </c>
      <c r="E411" s="25" t="s">
        <v>82</v>
      </c>
      <c r="F411" s="25" t="s">
        <v>83</v>
      </c>
      <c r="G411" s="25" t="s">
        <v>84</v>
      </c>
      <c r="H411" s="29" t="s">
        <v>52</v>
      </c>
      <c r="I411" s="37" t="s">
        <v>24</v>
      </c>
      <c r="J411" s="27" t="s">
        <v>67</v>
      </c>
      <c r="K411" s="27" t="s">
        <v>62</v>
      </c>
      <c r="L411" s="27" t="s">
        <v>60</v>
      </c>
      <c r="M411" s="27" t="s">
        <v>68</v>
      </c>
      <c r="N411" s="27" t="s">
        <v>63</v>
      </c>
      <c r="O411" s="27" t="s">
        <v>65</v>
      </c>
      <c r="P411" s="27" t="s">
        <v>64</v>
      </c>
      <c r="Q411" s="27" t="s">
        <v>61</v>
      </c>
      <c r="R411" s="27" t="s">
        <v>69</v>
      </c>
      <c r="S411" s="27" t="s">
        <v>153</v>
      </c>
      <c r="T411" s="27" t="s">
        <v>154</v>
      </c>
      <c r="U411" s="27" t="s">
        <v>155</v>
      </c>
      <c r="V411" s="27" t="s">
        <v>156</v>
      </c>
      <c r="W411" s="27" t="s">
        <v>157</v>
      </c>
      <c r="X411" s="27" t="s">
        <v>158</v>
      </c>
      <c r="Y411" s="27" t="s">
        <v>176</v>
      </c>
      <c r="Z411" s="27" t="s">
        <v>75</v>
      </c>
      <c r="AA411"/>
      <c r="AB411"/>
      <c r="AC411"/>
    </row>
    <row r="412" spans="1:29" s="24" customFormat="1">
      <c r="A412" s="26"/>
      <c r="B412" s="26" t="str">
        <f>I412</f>
        <v>Jennifer Mcartney</v>
      </c>
      <c r="C412" s="26">
        <f>COUNT(J412:Y412)</f>
        <v>1</v>
      </c>
      <c r="D412" s="22">
        <f>IF(C412&gt;0,LARGE(J412:Y412,1),0)</f>
        <v>225</v>
      </c>
      <c r="E412" s="22">
        <f>IF(C412&gt;1,LARGE(J412:Y412,2),0)</f>
        <v>0</v>
      </c>
      <c r="F412" s="22">
        <f>IF(C412&gt;2,LARGE(J412:Y412,3),0)</f>
        <v>0</v>
      </c>
      <c r="G412" s="22">
        <f>IF(C412&gt;3,LARGE(J412:Y412,4),0)</f>
        <v>0</v>
      </c>
      <c r="H412" s="30">
        <f>SUM(D412:G412)</f>
        <v>225</v>
      </c>
      <c r="I412" s="27" t="s">
        <v>209</v>
      </c>
      <c r="J412" s="26"/>
      <c r="K412" s="26"/>
      <c r="L412" s="26"/>
      <c r="M412" s="26"/>
      <c r="N412" s="26">
        <v>225</v>
      </c>
      <c r="O412" s="26"/>
      <c r="P412" s="26"/>
      <c r="Q412" s="26"/>
      <c r="R412" s="26"/>
      <c r="S412" s="26"/>
      <c r="T412" s="26"/>
      <c r="U412" s="26"/>
      <c r="V412" s="26"/>
      <c r="W412" s="26"/>
      <c r="X412" s="26"/>
      <c r="Y412" s="26"/>
      <c r="Z412" s="26">
        <v>225</v>
      </c>
      <c r="AA412"/>
      <c r="AB412"/>
      <c r="AC412"/>
    </row>
    <row r="413" spans="1:29" s="24" customFormat="1">
      <c r="A413" s="26"/>
      <c r="B413" s="26" t="str">
        <f>I413</f>
        <v>Elaine Inglis</v>
      </c>
      <c r="C413" s="26">
        <f t="shared" ref="C413:C451" si="64">COUNT(J413:Y413)</f>
        <v>1</v>
      </c>
      <c r="D413" s="22">
        <f t="shared" ref="D413:D451" si="65">IF(C413&gt;0,LARGE(J413:Y413,1),0)</f>
        <v>175</v>
      </c>
      <c r="E413" s="22">
        <f t="shared" ref="E413:E451" si="66">IF(C413&gt;1,LARGE(J413:Y413,2),0)</f>
        <v>0</v>
      </c>
      <c r="F413" s="22">
        <f t="shared" ref="F413:F451" si="67">IF(C413&gt;2,LARGE(J413:Y413,3),0)</f>
        <v>0</v>
      </c>
      <c r="G413" s="22">
        <f t="shared" ref="G413:G451" si="68">IF(C413&gt;3,LARGE(J413:Y413,4),0)</f>
        <v>0</v>
      </c>
      <c r="H413" s="30">
        <f t="shared" ref="H413:H451" si="69">SUM(D413:G413)</f>
        <v>175</v>
      </c>
      <c r="I413" s="27" t="s">
        <v>292</v>
      </c>
      <c r="J413" s="26"/>
      <c r="K413" s="26"/>
      <c r="L413" s="26"/>
      <c r="M413" s="26"/>
      <c r="N413" s="26">
        <v>175</v>
      </c>
      <c r="O413" s="26"/>
      <c r="P413" s="26"/>
      <c r="Q413" s="26"/>
      <c r="R413" s="26"/>
      <c r="S413" s="26"/>
      <c r="T413" s="26"/>
      <c r="U413" s="26"/>
      <c r="V413" s="26"/>
      <c r="W413" s="26"/>
      <c r="X413" s="26"/>
      <c r="Y413" s="26"/>
      <c r="Z413" s="26">
        <v>175</v>
      </c>
      <c r="AA413"/>
      <c r="AB413"/>
      <c r="AC413"/>
    </row>
    <row r="414" spans="1:29" s="24" customFormat="1">
      <c r="A414" s="26"/>
      <c r="B414" s="26" t="str">
        <f t="shared" ref="B414:B451" si="70">I414</f>
        <v>Ailsa Polworth</v>
      </c>
      <c r="C414" s="26">
        <f t="shared" si="64"/>
        <v>1</v>
      </c>
      <c r="D414" s="22">
        <f t="shared" si="65"/>
        <v>300</v>
      </c>
      <c r="E414" s="22">
        <f t="shared" si="66"/>
        <v>0</v>
      </c>
      <c r="F414" s="22">
        <f t="shared" si="67"/>
        <v>0</v>
      </c>
      <c r="G414" s="22">
        <f t="shared" si="68"/>
        <v>0</v>
      </c>
      <c r="H414" s="30">
        <f t="shared" si="69"/>
        <v>300</v>
      </c>
      <c r="I414" s="27" t="s">
        <v>293</v>
      </c>
      <c r="J414" s="26"/>
      <c r="K414" s="26"/>
      <c r="L414" s="26"/>
      <c r="M414" s="26"/>
      <c r="N414" s="26">
        <v>300</v>
      </c>
      <c r="O414" s="26"/>
      <c r="P414" s="26"/>
      <c r="Q414" s="26"/>
      <c r="R414" s="26"/>
      <c r="S414" s="26"/>
      <c r="T414" s="26"/>
      <c r="U414" s="26"/>
      <c r="V414" s="26"/>
      <c r="W414" s="26"/>
      <c r="X414" s="26"/>
      <c r="Y414" s="26"/>
      <c r="Z414" s="26">
        <v>300</v>
      </c>
      <c r="AA414"/>
      <c r="AB414"/>
      <c r="AC414"/>
    </row>
    <row r="415" spans="1:29" s="24" customFormat="1">
      <c r="A415" s="26"/>
      <c r="B415" s="26" t="str">
        <f t="shared" si="70"/>
        <v>Mandy Craig Gould</v>
      </c>
      <c r="C415" s="26">
        <f t="shared" si="64"/>
        <v>1</v>
      </c>
      <c r="D415" s="22">
        <f t="shared" si="65"/>
        <v>75</v>
      </c>
      <c r="E415" s="22">
        <f t="shared" si="66"/>
        <v>0</v>
      </c>
      <c r="F415" s="22">
        <f t="shared" si="67"/>
        <v>0</v>
      </c>
      <c r="G415" s="22">
        <f t="shared" si="68"/>
        <v>0</v>
      </c>
      <c r="H415" s="30">
        <f t="shared" si="69"/>
        <v>75</v>
      </c>
      <c r="I415" s="27" t="s">
        <v>294</v>
      </c>
      <c r="J415" s="26"/>
      <c r="K415" s="26"/>
      <c r="L415" s="26"/>
      <c r="M415" s="26"/>
      <c r="N415" s="26">
        <v>75</v>
      </c>
      <c r="O415" s="26"/>
      <c r="P415" s="26"/>
      <c r="Q415" s="26"/>
      <c r="R415" s="26"/>
      <c r="S415" s="26"/>
      <c r="T415" s="26"/>
      <c r="U415" s="26"/>
      <c r="V415" s="26"/>
      <c r="W415" s="26"/>
      <c r="X415" s="26"/>
      <c r="Y415" s="26"/>
      <c r="Z415" s="26">
        <v>75</v>
      </c>
      <c r="AA415"/>
      <c r="AB415"/>
      <c r="AC415"/>
    </row>
    <row r="416" spans="1:29" s="24" customFormat="1" hidden="1">
      <c r="A416" s="26"/>
      <c r="B416" s="26" t="str">
        <f t="shared" si="70"/>
        <v>(blank)</v>
      </c>
      <c r="C416" s="26">
        <f t="shared" si="64"/>
        <v>16</v>
      </c>
      <c r="D416" s="22">
        <f t="shared" si="65"/>
        <v>0</v>
      </c>
      <c r="E416" s="22">
        <f t="shared" si="66"/>
        <v>0</v>
      </c>
      <c r="F416" s="22">
        <f t="shared" si="67"/>
        <v>0</v>
      </c>
      <c r="G416" s="22">
        <f t="shared" si="68"/>
        <v>0</v>
      </c>
      <c r="H416" s="30">
        <f t="shared" si="69"/>
        <v>0</v>
      </c>
      <c r="I416" s="27" t="s">
        <v>76</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c r="AB416"/>
      <c r="AC416"/>
    </row>
    <row r="417" spans="1:29" s="24" customFormat="1" hidden="1">
      <c r="A417" s="26"/>
      <c r="B417" s="26">
        <f t="shared" si="70"/>
        <v>0</v>
      </c>
      <c r="C417" s="26">
        <f t="shared" si="64"/>
        <v>0</v>
      </c>
      <c r="D417" s="22">
        <f t="shared" si="65"/>
        <v>0</v>
      </c>
      <c r="E417" s="22">
        <f t="shared" si="66"/>
        <v>0</v>
      </c>
      <c r="F417" s="22">
        <f t="shared" si="67"/>
        <v>0</v>
      </c>
      <c r="G417" s="22">
        <f t="shared" si="68"/>
        <v>0</v>
      </c>
      <c r="H417" s="30">
        <f t="shared" si="69"/>
        <v>0</v>
      </c>
      <c r="I417"/>
      <c r="J417"/>
      <c r="K417"/>
      <c r="L417"/>
      <c r="M417"/>
      <c r="N417"/>
      <c r="O417"/>
      <c r="P417"/>
      <c r="Q417"/>
      <c r="R417"/>
      <c r="S417"/>
      <c r="T417"/>
      <c r="U417"/>
      <c r="V417"/>
      <c r="W417"/>
      <c r="X417"/>
      <c r="Y417"/>
      <c r="Z417"/>
      <c r="AA417"/>
      <c r="AB417"/>
      <c r="AC417"/>
    </row>
    <row r="418" spans="1:29" s="24" customFormat="1" hidden="1">
      <c r="A418" s="26"/>
      <c r="B418" s="26">
        <f t="shared" si="70"/>
        <v>0</v>
      </c>
      <c r="C418" s="26">
        <f t="shared" si="64"/>
        <v>0</v>
      </c>
      <c r="D418" s="22">
        <f t="shared" si="65"/>
        <v>0</v>
      </c>
      <c r="E418" s="22">
        <f t="shared" si="66"/>
        <v>0</v>
      </c>
      <c r="F418" s="22">
        <f t="shared" si="67"/>
        <v>0</v>
      </c>
      <c r="G418" s="22">
        <f t="shared" si="68"/>
        <v>0</v>
      </c>
      <c r="H418" s="30">
        <f t="shared" si="69"/>
        <v>0</v>
      </c>
      <c r="I418"/>
      <c r="J418"/>
      <c r="K418"/>
      <c r="L418"/>
      <c r="M418"/>
      <c r="N418"/>
      <c r="O418"/>
      <c r="P418"/>
      <c r="Q418"/>
      <c r="R418"/>
      <c r="S418"/>
      <c r="T418"/>
      <c r="U418"/>
      <c r="V418"/>
      <c r="W418"/>
      <c r="X418"/>
      <c r="Y418"/>
      <c r="Z418"/>
      <c r="AA418"/>
      <c r="AB418"/>
      <c r="AC418"/>
    </row>
    <row r="419" spans="1:29" s="24" customFormat="1" hidden="1">
      <c r="A419" s="26"/>
      <c r="B419" s="26">
        <f t="shared" si="70"/>
        <v>0</v>
      </c>
      <c r="C419" s="26">
        <f t="shared" si="64"/>
        <v>0</v>
      </c>
      <c r="D419" s="22">
        <f t="shared" si="65"/>
        <v>0</v>
      </c>
      <c r="E419" s="22">
        <f t="shared" si="66"/>
        <v>0</v>
      </c>
      <c r="F419" s="22">
        <f t="shared" si="67"/>
        <v>0</v>
      </c>
      <c r="G419" s="22">
        <f t="shared" si="68"/>
        <v>0</v>
      </c>
      <c r="H419" s="30">
        <f t="shared" si="69"/>
        <v>0</v>
      </c>
      <c r="I419"/>
      <c r="J419"/>
      <c r="K419"/>
      <c r="L419"/>
      <c r="M419"/>
      <c r="N419"/>
      <c r="O419"/>
      <c r="P419"/>
      <c r="Q419"/>
      <c r="R419"/>
      <c r="S419"/>
      <c r="T419"/>
      <c r="U419"/>
      <c r="V419"/>
      <c r="W419"/>
      <c r="X419"/>
      <c r="Y419"/>
      <c r="Z419"/>
      <c r="AA419"/>
      <c r="AB419"/>
      <c r="AC419"/>
    </row>
    <row r="420" spans="1:29" s="24" customFormat="1" hidden="1">
      <c r="A420" s="26"/>
      <c r="B420" s="26">
        <f t="shared" si="70"/>
        <v>0</v>
      </c>
      <c r="C420" s="26">
        <f t="shared" si="64"/>
        <v>0</v>
      </c>
      <c r="D420" s="22">
        <f t="shared" si="65"/>
        <v>0</v>
      </c>
      <c r="E420" s="22">
        <f t="shared" si="66"/>
        <v>0</v>
      </c>
      <c r="F420" s="22">
        <f t="shared" si="67"/>
        <v>0</v>
      </c>
      <c r="G420" s="22">
        <f t="shared" si="68"/>
        <v>0</v>
      </c>
      <c r="H420" s="30">
        <f t="shared" si="69"/>
        <v>0</v>
      </c>
      <c r="I420"/>
      <c r="J420"/>
      <c r="K420"/>
      <c r="L420"/>
      <c r="M420"/>
      <c r="N420"/>
      <c r="O420"/>
      <c r="P420"/>
      <c r="Q420"/>
      <c r="R420"/>
      <c r="S420"/>
      <c r="T420"/>
      <c r="U420"/>
      <c r="V420"/>
      <c r="W420"/>
      <c r="X420"/>
      <c r="Y420"/>
      <c r="Z420"/>
      <c r="AA420"/>
      <c r="AB420"/>
      <c r="AC420"/>
    </row>
    <row r="421" spans="1:29" s="24" customFormat="1" hidden="1">
      <c r="A421" s="26"/>
      <c r="B421" s="26">
        <f t="shared" si="70"/>
        <v>0</v>
      </c>
      <c r="C421" s="26">
        <f t="shared" si="64"/>
        <v>0</v>
      </c>
      <c r="D421" s="22">
        <f t="shared" si="65"/>
        <v>0</v>
      </c>
      <c r="E421" s="22">
        <f t="shared" si="66"/>
        <v>0</v>
      </c>
      <c r="F421" s="22">
        <f t="shared" si="67"/>
        <v>0</v>
      </c>
      <c r="G421" s="22">
        <f t="shared" si="68"/>
        <v>0</v>
      </c>
      <c r="H421" s="30">
        <f t="shared" si="69"/>
        <v>0</v>
      </c>
      <c r="I421"/>
      <c r="J421"/>
      <c r="K421"/>
      <c r="L421"/>
      <c r="M421"/>
      <c r="N421"/>
      <c r="O421"/>
      <c r="P421"/>
      <c r="Q421"/>
      <c r="R421"/>
      <c r="S421"/>
      <c r="T421"/>
      <c r="U421"/>
      <c r="V421"/>
      <c r="W421"/>
      <c r="X421"/>
      <c r="Y421"/>
      <c r="Z421"/>
      <c r="AA421"/>
      <c r="AB421"/>
      <c r="AC421"/>
    </row>
    <row r="422" spans="1:29" s="24" customFormat="1" hidden="1">
      <c r="A422" s="26"/>
      <c r="B422" s="26">
        <f t="shared" si="70"/>
        <v>0</v>
      </c>
      <c r="C422" s="26">
        <f t="shared" si="64"/>
        <v>0</v>
      </c>
      <c r="D422" s="22">
        <f t="shared" si="65"/>
        <v>0</v>
      </c>
      <c r="E422" s="22">
        <f t="shared" si="66"/>
        <v>0</v>
      </c>
      <c r="F422" s="22">
        <f t="shared" si="67"/>
        <v>0</v>
      </c>
      <c r="G422" s="22">
        <f t="shared" si="68"/>
        <v>0</v>
      </c>
      <c r="H422" s="30">
        <f t="shared" si="69"/>
        <v>0</v>
      </c>
      <c r="I422"/>
      <c r="J422"/>
      <c r="K422"/>
      <c r="L422"/>
      <c r="M422"/>
      <c r="N422"/>
      <c r="O422"/>
      <c r="P422"/>
      <c r="Q422"/>
      <c r="R422"/>
      <c r="S422"/>
      <c r="T422"/>
      <c r="U422"/>
      <c r="V422"/>
      <c r="W422"/>
      <c r="X422"/>
      <c r="Y422"/>
      <c r="Z422"/>
      <c r="AA422"/>
      <c r="AB422"/>
      <c r="AC422"/>
    </row>
    <row r="423" spans="1:29" s="24" customFormat="1" hidden="1">
      <c r="A423" s="26"/>
      <c r="B423" s="26">
        <f t="shared" si="70"/>
        <v>0</v>
      </c>
      <c r="C423" s="26">
        <f t="shared" si="64"/>
        <v>0</v>
      </c>
      <c r="D423" s="22">
        <f t="shared" si="65"/>
        <v>0</v>
      </c>
      <c r="E423" s="22">
        <f t="shared" si="66"/>
        <v>0</v>
      </c>
      <c r="F423" s="22">
        <f t="shared" si="67"/>
        <v>0</v>
      </c>
      <c r="G423" s="22">
        <f t="shared" si="68"/>
        <v>0</v>
      </c>
      <c r="H423" s="30">
        <f t="shared" si="69"/>
        <v>0</v>
      </c>
      <c r="I423"/>
      <c r="J423"/>
      <c r="K423"/>
      <c r="L423"/>
      <c r="M423"/>
      <c r="N423"/>
      <c r="O423"/>
      <c r="P423"/>
      <c r="Q423"/>
      <c r="R423"/>
      <c r="S423"/>
      <c r="T423"/>
      <c r="U423"/>
      <c r="V423"/>
      <c r="W423"/>
      <c r="X423"/>
      <c r="Y423"/>
      <c r="Z423"/>
      <c r="AA423"/>
      <c r="AB423"/>
      <c r="AC423"/>
    </row>
    <row r="424" spans="1:29" s="24" customFormat="1" hidden="1">
      <c r="A424" s="26"/>
      <c r="B424" s="26">
        <f t="shared" si="70"/>
        <v>0</v>
      </c>
      <c r="C424" s="26">
        <f t="shared" si="64"/>
        <v>0</v>
      </c>
      <c r="D424" s="22">
        <f t="shared" si="65"/>
        <v>0</v>
      </c>
      <c r="E424" s="22">
        <f t="shared" si="66"/>
        <v>0</v>
      </c>
      <c r="F424" s="22">
        <f t="shared" si="67"/>
        <v>0</v>
      </c>
      <c r="G424" s="22">
        <f t="shared" si="68"/>
        <v>0</v>
      </c>
      <c r="H424" s="30">
        <f t="shared" si="69"/>
        <v>0</v>
      </c>
      <c r="I424"/>
      <c r="J424"/>
      <c r="K424"/>
      <c r="L424"/>
      <c r="M424"/>
      <c r="N424"/>
      <c r="O424"/>
      <c r="P424"/>
      <c r="Q424"/>
      <c r="R424"/>
      <c r="S424"/>
      <c r="T424"/>
      <c r="U424"/>
      <c r="V424"/>
      <c r="W424"/>
      <c r="X424"/>
      <c r="Y424"/>
      <c r="Z424"/>
      <c r="AA424"/>
      <c r="AB424"/>
      <c r="AC424"/>
    </row>
    <row r="425" spans="1:29" s="24" customFormat="1" hidden="1">
      <c r="A425" s="26"/>
      <c r="B425" s="26">
        <f t="shared" si="70"/>
        <v>0</v>
      </c>
      <c r="C425" s="26">
        <f t="shared" si="64"/>
        <v>0</v>
      </c>
      <c r="D425" s="22">
        <f t="shared" si="65"/>
        <v>0</v>
      </c>
      <c r="E425" s="22">
        <f t="shared" si="66"/>
        <v>0</v>
      </c>
      <c r="F425" s="22">
        <f t="shared" si="67"/>
        <v>0</v>
      </c>
      <c r="G425" s="22">
        <f t="shared" si="68"/>
        <v>0</v>
      </c>
      <c r="H425" s="30">
        <f t="shared" si="69"/>
        <v>0</v>
      </c>
      <c r="I425"/>
      <c r="J425"/>
      <c r="K425"/>
      <c r="L425"/>
      <c r="M425"/>
      <c r="N425"/>
      <c r="O425"/>
      <c r="P425"/>
      <c r="Q425"/>
      <c r="R425"/>
      <c r="S425"/>
      <c r="T425"/>
      <c r="U425"/>
      <c r="V425"/>
      <c r="W425"/>
      <c r="X425"/>
      <c r="Y425"/>
      <c r="Z425"/>
      <c r="AA425"/>
      <c r="AB425"/>
      <c r="AC425"/>
    </row>
    <row r="426" spans="1:29" s="24" customFormat="1" hidden="1">
      <c r="A426" s="26"/>
      <c r="B426" s="26">
        <f t="shared" si="70"/>
        <v>0</v>
      </c>
      <c r="C426" s="26">
        <f t="shared" si="64"/>
        <v>0</v>
      </c>
      <c r="D426" s="22">
        <f t="shared" si="65"/>
        <v>0</v>
      </c>
      <c r="E426" s="22">
        <f t="shared" si="66"/>
        <v>0</v>
      </c>
      <c r="F426" s="22">
        <f t="shared" si="67"/>
        <v>0</v>
      </c>
      <c r="G426" s="22">
        <f t="shared" si="68"/>
        <v>0</v>
      </c>
      <c r="H426" s="30">
        <f t="shared" si="69"/>
        <v>0</v>
      </c>
      <c r="I426"/>
      <c r="J426"/>
      <c r="K426"/>
      <c r="L426"/>
      <c r="M426"/>
      <c r="N426"/>
      <c r="O426"/>
      <c r="P426"/>
      <c r="Q426"/>
      <c r="R426"/>
      <c r="S426"/>
      <c r="T426"/>
      <c r="U426"/>
      <c r="V426"/>
      <c r="W426"/>
      <c r="X426"/>
      <c r="Y426"/>
      <c r="Z426"/>
      <c r="AA426"/>
      <c r="AB426"/>
      <c r="AC426"/>
    </row>
    <row r="427" spans="1:29" s="24" customFormat="1" hidden="1">
      <c r="A427" s="26"/>
      <c r="B427" s="26">
        <f t="shared" si="70"/>
        <v>0</v>
      </c>
      <c r="C427" s="26">
        <f t="shared" si="64"/>
        <v>0</v>
      </c>
      <c r="D427" s="22">
        <f t="shared" si="65"/>
        <v>0</v>
      </c>
      <c r="E427" s="22">
        <f t="shared" si="66"/>
        <v>0</v>
      </c>
      <c r="F427" s="22">
        <f t="shared" si="67"/>
        <v>0</v>
      </c>
      <c r="G427" s="22">
        <f t="shared" si="68"/>
        <v>0</v>
      </c>
      <c r="H427" s="30">
        <f t="shared" si="69"/>
        <v>0</v>
      </c>
      <c r="I427"/>
      <c r="J427"/>
      <c r="K427"/>
      <c r="L427"/>
      <c r="M427"/>
      <c r="N427"/>
      <c r="O427"/>
      <c r="P427"/>
      <c r="Q427"/>
      <c r="R427"/>
      <c r="S427"/>
      <c r="T427"/>
      <c r="U427"/>
      <c r="V427"/>
      <c r="W427"/>
      <c r="X427"/>
      <c r="Y427"/>
      <c r="Z427"/>
      <c r="AA427"/>
      <c r="AB427"/>
      <c r="AC427"/>
    </row>
    <row r="428" spans="1:29" s="24" customFormat="1" hidden="1">
      <c r="A428" s="26"/>
      <c r="B428" s="26">
        <f t="shared" si="70"/>
        <v>0</v>
      </c>
      <c r="C428" s="26">
        <f t="shared" si="64"/>
        <v>0</v>
      </c>
      <c r="D428" s="22">
        <f t="shared" si="65"/>
        <v>0</v>
      </c>
      <c r="E428" s="22">
        <f t="shared" si="66"/>
        <v>0</v>
      </c>
      <c r="F428" s="22">
        <f t="shared" si="67"/>
        <v>0</v>
      </c>
      <c r="G428" s="22">
        <f t="shared" si="68"/>
        <v>0</v>
      </c>
      <c r="H428" s="30">
        <f t="shared" si="69"/>
        <v>0</v>
      </c>
      <c r="I428"/>
      <c r="J428"/>
      <c r="K428"/>
      <c r="L428"/>
      <c r="M428"/>
      <c r="N428"/>
      <c r="O428"/>
      <c r="P428"/>
      <c r="Q428"/>
      <c r="R428"/>
      <c r="S428"/>
      <c r="T428"/>
      <c r="U428"/>
      <c r="V428"/>
      <c r="W428"/>
      <c r="X428"/>
      <c r="Y428"/>
      <c r="Z428"/>
      <c r="AA428"/>
      <c r="AB428"/>
      <c r="AC428"/>
    </row>
    <row r="429" spans="1:29" s="24" customFormat="1" hidden="1">
      <c r="A429" s="26"/>
      <c r="B429" s="26">
        <f t="shared" si="70"/>
        <v>0</v>
      </c>
      <c r="C429" s="26">
        <f t="shared" si="64"/>
        <v>0</v>
      </c>
      <c r="D429" s="22">
        <f t="shared" si="65"/>
        <v>0</v>
      </c>
      <c r="E429" s="22">
        <f t="shared" si="66"/>
        <v>0</v>
      </c>
      <c r="F429" s="22">
        <f t="shared" si="67"/>
        <v>0</v>
      </c>
      <c r="G429" s="22">
        <f t="shared" si="68"/>
        <v>0</v>
      </c>
      <c r="H429" s="30">
        <f t="shared" si="69"/>
        <v>0</v>
      </c>
      <c r="I429"/>
      <c r="J429"/>
      <c r="K429"/>
      <c r="L429"/>
      <c r="M429"/>
      <c r="N429"/>
      <c r="O429"/>
      <c r="P429"/>
      <c r="Q429"/>
      <c r="R429"/>
      <c r="S429"/>
      <c r="T429"/>
      <c r="U429"/>
      <c r="V429"/>
      <c r="W429"/>
      <c r="X429"/>
      <c r="Y429"/>
      <c r="Z429"/>
      <c r="AA429"/>
      <c r="AB429"/>
      <c r="AC429"/>
    </row>
    <row r="430" spans="1:29" s="24" customFormat="1" hidden="1">
      <c r="A430" s="26"/>
      <c r="B430" s="26">
        <f t="shared" si="70"/>
        <v>0</v>
      </c>
      <c r="C430" s="26">
        <f t="shared" si="64"/>
        <v>0</v>
      </c>
      <c r="D430" s="22">
        <f t="shared" si="65"/>
        <v>0</v>
      </c>
      <c r="E430" s="22">
        <f t="shared" si="66"/>
        <v>0</v>
      </c>
      <c r="F430" s="22">
        <f t="shared" si="67"/>
        <v>0</v>
      </c>
      <c r="G430" s="22">
        <f t="shared" si="68"/>
        <v>0</v>
      </c>
      <c r="H430" s="30">
        <f t="shared" si="69"/>
        <v>0</v>
      </c>
      <c r="I430"/>
      <c r="J430"/>
      <c r="K430"/>
      <c r="L430"/>
      <c r="M430"/>
      <c r="N430"/>
      <c r="O430"/>
      <c r="P430"/>
      <c r="Q430"/>
      <c r="R430"/>
      <c r="S430"/>
      <c r="T430"/>
      <c r="U430"/>
      <c r="V430"/>
      <c r="W430"/>
      <c r="X430"/>
      <c r="Y430"/>
      <c r="Z430"/>
      <c r="AA430"/>
      <c r="AB430"/>
      <c r="AC430"/>
    </row>
    <row r="431" spans="1:29" s="24" customFormat="1" hidden="1">
      <c r="A431" s="26"/>
      <c r="B431" s="26">
        <f t="shared" si="70"/>
        <v>0</v>
      </c>
      <c r="C431" s="26">
        <f t="shared" si="64"/>
        <v>0</v>
      </c>
      <c r="D431" s="22">
        <f t="shared" si="65"/>
        <v>0</v>
      </c>
      <c r="E431" s="22">
        <f t="shared" si="66"/>
        <v>0</v>
      </c>
      <c r="F431" s="22">
        <f t="shared" si="67"/>
        <v>0</v>
      </c>
      <c r="G431" s="22">
        <f t="shared" si="68"/>
        <v>0</v>
      </c>
      <c r="H431" s="30">
        <f t="shared" si="69"/>
        <v>0</v>
      </c>
    </row>
    <row r="432" spans="1:29" s="24" customFormat="1" hidden="1">
      <c r="A432" s="26"/>
      <c r="B432" s="26">
        <f t="shared" si="70"/>
        <v>0</v>
      </c>
      <c r="C432" s="26">
        <f t="shared" si="64"/>
        <v>0</v>
      </c>
      <c r="D432" s="22">
        <f t="shared" si="65"/>
        <v>0</v>
      </c>
      <c r="E432" s="22">
        <f t="shared" si="66"/>
        <v>0</v>
      </c>
      <c r="F432" s="22">
        <f t="shared" si="67"/>
        <v>0</v>
      </c>
      <c r="G432" s="22">
        <f t="shared" si="68"/>
        <v>0</v>
      </c>
      <c r="H432" s="30">
        <f t="shared" si="69"/>
        <v>0</v>
      </c>
    </row>
    <row r="433" spans="1:8" s="24" customFormat="1" hidden="1">
      <c r="A433" s="26"/>
      <c r="B433" s="26">
        <f t="shared" si="70"/>
        <v>0</v>
      </c>
      <c r="C433" s="26">
        <f t="shared" si="64"/>
        <v>0</v>
      </c>
      <c r="D433" s="22">
        <f t="shared" si="65"/>
        <v>0</v>
      </c>
      <c r="E433" s="22">
        <f t="shared" si="66"/>
        <v>0</v>
      </c>
      <c r="F433" s="22">
        <f t="shared" si="67"/>
        <v>0</v>
      </c>
      <c r="G433" s="22">
        <f t="shared" si="68"/>
        <v>0</v>
      </c>
      <c r="H433" s="30">
        <f t="shared" si="69"/>
        <v>0</v>
      </c>
    </row>
    <row r="434" spans="1:8" s="24" customFormat="1" hidden="1">
      <c r="A434" s="26"/>
      <c r="B434" s="26">
        <f t="shared" si="70"/>
        <v>0</v>
      </c>
      <c r="C434" s="26">
        <f t="shared" si="64"/>
        <v>0</v>
      </c>
      <c r="D434" s="22">
        <f t="shared" si="65"/>
        <v>0</v>
      </c>
      <c r="E434" s="22">
        <f t="shared" si="66"/>
        <v>0</v>
      </c>
      <c r="F434" s="22">
        <f t="shared" si="67"/>
        <v>0</v>
      </c>
      <c r="G434" s="22">
        <f t="shared" si="68"/>
        <v>0</v>
      </c>
      <c r="H434" s="30">
        <f t="shared" si="69"/>
        <v>0</v>
      </c>
    </row>
    <row r="435" spans="1:8" s="24" customFormat="1" hidden="1">
      <c r="A435" s="26"/>
      <c r="B435" s="26">
        <f t="shared" si="70"/>
        <v>0</v>
      </c>
      <c r="C435" s="26">
        <f t="shared" si="64"/>
        <v>0</v>
      </c>
      <c r="D435" s="22">
        <f t="shared" si="65"/>
        <v>0</v>
      </c>
      <c r="E435" s="22">
        <f t="shared" si="66"/>
        <v>0</v>
      </c>
      <c r="F435" s="22">
        <f t="shared" si="67"/>
        <v>0</v>
      </c>
      <c r="G435" s="22">
        <f t="shared" si="68"/>
        <v>0</v>
      </c>
      <c r="H435" s="30">
        <f t="shared" si="69"/>
        <v>0</v>
      </c>
    </row>
    <row r="436" spans="1:8" s="24" customFormat="1" hidden="1">
      <c r="A436" s="26"/>
      <c r="B436" s="26">
        <f t="shared" si="70"/>
        <v>0</v>
      </c>
      <c r="C436" s="26">
        <f t="shared" si="64"/>
        <v>0</v>
      </c>
      <c r="D436" s="22">
        <f t="shared" si="65"/>
        <v>0</v>
      </c>
      <c r="E436" s="22">
        <f t="shared" si="66"/>
        <v>0</v>
      </c>
      <c r="F436" s="22">
        <f t="shared" si="67"/>
        <v>0</v>
      </c>
      <c r="G436" s="22">
        <f t="shared" si="68"/>
        <v>0</v>
      </c>
      <c r="H436" s="30">
        <f t="shared" si="69"/>
        <v>0</v>
      </c>
    </row>
    <row r="437" spans="1:8" s="24" customFormat="1" hidden="1">
      <c r="A437" s="26"/>
      <c r="B437" s="26">
        <f t="shared" si="70"/>
        <v>0</v>
      </c>
      <c r="C437" s="26">
        <f t="shared" si="64"/>
        <v>0</v>
      </c>
      <c r="D437" s="22">
        <f t="shared" si="65"/>
        <v>0</v>
      </c>
      <c r="E437" s="22">
        <f t="shared" si="66"/>
        <v>0</v>
      </c>
      <c r="F437" s="22">
        <f t="shared" si="67"/>
        <v>0</v>
      </c>
      <c r="G437" s="22">
        <f t="shared" si="68"/>
        <v>0</v>
      </c>
      <c r="H437" s="30">
        <f t="shared" si="69"/>
        <v>0</v>
      </c>
    </row>
    <row r="438" spans="1:8" s="24" customFormat="1" hidden="1">
      <c r="A438" s="26"/>
      <c r="B438" s="26">
        <f t="shared" si="70"/>
        <v>0</v>
      </c>
      <c r="C438" s="26">
        <f t="shared" si="64"/>
        <v>0</v>
      </c>
      <c r="D438" s="22">
        <f t="shared" si="65"/>
        <v>0</v>
      </c>
      <c r="E438" s="22">
        <f t="shared" si="66"/>
        <v>0</v>
      </c>
      <c r="F438" s="22">
        <f t="shared" si="67"/>
        <v>0</v>
      </c>
      <c r="G438" s="22">
        <f t="shared" si="68"/>
        <v>0</v>
      </c>
      <c r="H438" s="30">
        <f t="shared" si="69"/>
        <v>0</v>
      </c>
    </row>
    <row r="439" spans="1:8" s="24" customFormat="1" hidden="1">
      <c r="A439" s="26"/>
      <c r="B439" s="26">
        <f t="shared" si="70"/>
        <v>0</v>
      </c>
      <c r="C439" s="26">
        <f t="shared" si="64"/>
        <v>0</v>
      </c>
      <c r="D439" s="22">
        <f t="shared" si="65"/>
        <v>0</v>
      </c>
      <c r="E439" s="22">
        <f t="shared" si="66"/>
        <v>0</v>
      </c>
      <c r="F439" s="22">
        <f t="shared" si="67"/>
        <v>0</v>
      </c>
      <c r="G439" s="22">
        <f t="shared" si="68"/>
        <v>0</v>
      </c>
      <c r="H439" s="30">
        <f t="shared" si="69"/>
        <v>0</v>
      </c>
    </row>
    <row r="440" spans="1:8" s="24" customFormat="1" hidden="1">
      <c r="A440" s="26"/>
      <c r="B440" s="26">
        <f t="shared" si="70"/>
        <v>0</v>
      </c>
      <c r="C440" s="26">
        <f t="shared" si="64"/>
        <v>0</v>
      </c>
      <c r="D440" s="22">
        <f t="shared" si="65"/>
        <v>0</v>
      </c>
      <c r="E440" s="22">
        <f t="shared" si="66"/>
        <v>0</v>
      </c>
      <c r="F440" s="22">
        <f t="shared" si="67"/>
        <v>0</v>
      </c>
      <c r="G440" s="22">
        <f t="shared" si="68"/>
        <v>0</v>
      </c>
      <c r="H440" s="30">
        <f t="shared" si="69"/>
        <v>0</v>
      </c>
    </row>
    <row r="441" spans="1:8" s="24" customFormat="1" hidden="1">
      <c r="A441" s="26"/>
      <c r="B441" s="26">
        <f t="shared" si="70"/>
        <v>0</v>
      </c>
      <c r="C441" s="26">
        <f t="shared" si="64"/>
        <v>0</v>
      </c>
      <c r="D441" s="22">
        <f t="shared" si="65"/>
        <v>0</v>
      </c>
      <c r="E441" s="22">
        <f t="shared" si="66"/>
        <v>0</v>
      </c>
      <c r="F441" s="22">
        <f t="shared" si="67"/>
        <v>0</v>
      </c>
      <c r="G441" s="22">
        <f t="shared" si="68"/>
        <v>0</v>
      </c>
      <c r="H441" s="30">
        <f t="shared" si="69"/>
        <v>0</v>
      </c>
    </row>
    <row r="442" spans="1:8" s="24" customFormat="1" hidden="1">
      <c r="A442" s="26"/>
      <c r="B442" s="26">
        <f t="shared" si="70"/>
        <v>0</v>
      </c>
      <c r="C442" s="26">
        <f t="shared" si="64"/>
        <v>0</v>
      </c>
      <c r="D442" s="22">
        <f t="shared" si="65"/>
        <v>0</v>
      </c>
      <c r="E442" s="22">
        <f t="shared" si="66"/>
        <v>0</v>
      </c>
      <c r="F442" s="22">
        <f t="shared" si="67"/>
        <v>0</v>
      </c>
      <c r="G442" s="22">
        <f t="shared" si="68"/>
        <v>0</v>
      </c>
      <c r="H442" s="30">
        <f t="shared" si="69"/>
        <v>0</v>
      </c>
    </row>
    <row r="443" spans="1:8" s="24" customFormat="1" hidden="1">
      <c r="A443" s="26"/>
      <c r="B443" s="26">
        <f t="shared" si="70"/>
        <v>0</v>
      </c>
      <c r="C443" s="26">
        <f t="shared" si="64"/>
        <v>0</v>
      </c>
      <c r="D443" s="22">
        <f t="shared" si="65"/>
        <v>0</v>
      </c>
      <c r="E443" s="22">
        <f t="shared" si="66"/>
        <v>0</v>
      </c>
      <c r="F443" s="22">
        <f t="shared" si="67"/>
        <v>0</v>
      </c>
      <c r="G443" s="22">
        <f t="shared" si="68"/>
        <v>0</v>
      </c>
      <c r="H443" s="30">
        <f t="shared" si="69"/>
        <v>0</v>
      </c>
    </row>
    <row r="444" spans="1:8" s="24" customFormat="1" hidden="1">
      <c r="A444" s="26"/>
      <c r="B444" s="26">
        <f t="shared" si="70"/>
        <v>0</v>
      </c>
      <c r="C444" s="26">
        <f t="shared" si="64"/>
        <v>0</v>
      </c>
      <c r="D444" s="22">
        <f t="shared" si="65"/>
        <v>0</v>
      </c>
      <c r="E444" s="22">
        <f t="shared" si="66"/>
        <v>0</v>
      </c>
      <c r="F444" s="22">
        <f t="shared" si="67"/>
        <v>0</v>
      </c>
      <c r="G444" s="22">
        <f t="shared" si="68"/>
        <v>0</v>
      </c>
      <c r="H444" s="30">
        <f t="shared" si="69"/>
        <v>0</v>
      </c>
    </row>
    <row r="445" spans="1:8" s="24" customFormat="1" hidden="1">
      <c r="A445" s="26"/>
      <c r="B445" s="26">
        <f t="shared" si="70"/>
        <v>0</v>
      </c>
      <c r="C445" s="26">
        <f t="shared" si="64"/>
        <v>0</v>
      </c>
      <c r="D445" s="22">
        <f t="shared" si="65"/>
        <v>0</v>
      </c>
      <c r="E445" s="22">
        <f t="shared" si="66"/>
        <v>0</v>
      </c>
      <c r="F445" s="22">
        <f t="shared" si="67"/>
        <v>0</v>
      </c>
      <c r="G445" s="22">
        <f t="shared" si="68"/>
        <v>0</v>
      </c>
      <c r="H445" s="30">
        <f t="shared" si="69"/>
        <v>0</v>
      </c>
    </row>
    <row r="446" spans="1:8" s="24" customFormat="1" hidden="1">
      <c r="A446" s="26"/>
      <c r="B446" s="26">
        <f t="shared" si="70"/>
        <v>0</v>
      </c>
      <c r="C446" s="26">
        <f t="shared" si="64"/>
        <v>0</v>
      </c>
      <c r="D446" s="22">
        <f t="shared" si="65"/>
        <v>0</v>
      </c>
      <c r="E446" s="22">
        <f t="shared" si="66"/>
        <v>0</v>
      </c>
      <c r="F446" s="22">
        <f t="shared" si="67"/>
        <v>0</v>
      </c>
      <c r="G446" s="22">
        <f t="shared" si="68"/>
        <v>0</v>
      </c>
      <c r="H446" s="30">
        <f t="shared" si="69"/>
        <v>0</v>
      </c>
    </row>
    <row r="447" spans="1:8" s="24" customFormat="1" hidden="1">
      <c r="A447" s="26"/>
      <c r="B447" s="26">
        <f t="shared" si="70"/>
        <v>0</v>
      </c>
      <c r="C447" s="26">
        <f t="shared" si="64"/>
        <v>0</v>
      </c>
      <c r="D447" s="22">
        <f t="shared" si="65"/>
        <v>0</v>
      </c>
      <c r="E447" s="22">
        <f t="shared" si="66"/>
        <v>0</v>
      </c>
      <c r="F447" s="22">
        <f t="shared" si="67"/>
        <v>0</v>
      </c>
      <c r="G447" s="22">
        <f t="shared" si="68"/>
        <v>0</v>
      </c>
      <c r="H447" s="30">
        <f t="shared" si="69"/>
        <v>0</v>
      </c>
    </row>
    <row r="448" spans="1:8" s="24" customFormat="1" hidden="1">
      <c r="A448" s="26"/>
      <c r="B448" s="26">
        <f t="shared" si="70"/>
        <v>0</v>
      </c>
      <c r="C448" s="26">
        <f t="shared" si="64"/>
        <v>0</v>
      </c>
      <c r="D448" s="22">
        <f t="shared" si="65"/>
        <v>0</v>
      </c>
      <c r="E448" s="22">
        <f t="shared" si="66"/>
        <v>0</v>
      </c>
      <c r="F448" s="22">
        <f t="shared" si="67"/>
        <v>0</v>
      </c>
      <c r="G448" s="22">
        <f t="shared" si="68"/>
        <v>0</v>
      </c>
      <c r="H448" s="30">
        <f t="shared" si="69"/>
        <v>0</v>
      </c>
    </row>
    <row r="449" spans="1:29" s="24" customFormat="1" hidden="1">
      <c r="A449" s="26"/>
      <c r="B449" s="26">
        <f t="shared" si="70"/>
        <v>0</v>
      </c>
      <c r="C449" s="26">
        <f t="shared" si="64"/>
        <v>0</v>
      </c>
      <c r="D449" s="22">
        <f t="shared" si="65"/>
        <v>0</v>
      </c>
      <c r="E449" s="22">
        <f t="shared" si="66"/>
        <v>0</v>
      </c>
      <c r="F449" s="22">
        <f t="shared" si="67"/>
        <v>0</v>
      </c>
      <c r="G449" s="22">
        <f t="shared" si="68"/>
        <v>0</v>
      </c>
      <c r="H449" s="30">
        <f t="shared" si="69"/>
        <v>0</v>
      </c>
    </row>
    <row r="450" spans="1:29" s="24" customFormat="1" hidden="1">
      <c r="A450" s="26"/>
      <c r="B450" s="26">
        <f t="shared" si="70"/>
        <v>0</v>
      </c>
      <c r="C450" s="26">
        <f t="shared" si="64"/>
        <v>0</v>
      </c>
      <c r="D450" s="22">
        <f t="shared" si="65"/>
        <v>0</v>
      </c>
      <c r="E450" s="22">
        <f t="shared" si="66"/>
        <v>0</v>
      </c>
      <c r="F450" s="22">
        <f t="shared" si="67"/>
        <v>0</v>
      </c>
      <c r="G450" s="22">
        <f t="shared" si="68"/>
        <v>0</v>
      </c>
      <c r="H450" s="30">
        <f t="shared" si="69"/>
        <v>0</v>
      </c>
    </row>
    <row r="451" spans="1:29" s="24" customFormat="1" hidden="1">
      <c r="A451" s="26"/>
      <c r="B451" s="26">
        <f t="shared" si="70"/>
        <v>0</v>
      </c>
      <c r="C451" s="26">
        <f t="shared" si="64"/>
        <v>0</v>
      </c>
      <c r="D451" s="22">
        <f t="shared" si="65"/>
        <v>0</v>
      </c>
      <c r="E451" s="22">
        <f t="shared" si="66"/>
        <v>0</v>
      </c>
      <c r="F451" s="22">
        <f t="shared" si="67"/>
        <v>0</v>
      </c>
      <c r="G451" s="22">
        <f t="shared" si="68"/>
        <v>0</v>
      </c>
      <c r="H451" s="30">
        <f t="shared" si="69"/>
        <v>0</v>
      </c>
    </row>
    <row r="452" spans="1:29" s="24" customFormat="1"/>
    <row r="453" spans="1:29" s="24" customFormat="1">
      <c r="I453" s="23" t="s">
        <v>25</v>
      </c>
      <c r="J453" s="31" t="s">
        <v>167</v>
      </c>
    </row>
    <row r="454" spans="1:29" s="24" customFormat="1"/>
    <row r="455" spans="1:29" s="24" customFormat="1">
      <c r="I455" s="21" t="s">
        <v>77</v>
      </c>
      <c r="J455" s="21" t="s">
        <v>26</v>
      </c>
      <c r="K455" s="19"/>
      <c r="L455" s="19"/>
      <c r="M455" s="19"/>
      <c r="N455" s="19"/>
      <c r="O455" s="19"/>
      <c r="P455" s="19"/>
      <c r="Q455" s="19"/>
      <c r="R455" s="19"/>
      <c r="S455" s="19"/>
      <c r="T455" s="19"/>
      <c r="U455" s="19"/>
      <c r="V455" s="19"/>
      <c r="W455" s="19"/>
      <c r="X455" s="19"/>
      <c r="Y455" s="19"/>
      <c r="Z455" s="20"/>
      <c r="AA455"/>
      <c r="AB455"/>
      <c r="AC455"/>
    </row>
    <row r="456" spans="1:29" s="24" customFormat="1">
      <c r="A456" s="25" t="s">
        <v>78</v>
      </c>
      <c r="B456" s="25" t="s">
        <v>79</v>
      </c>
      <c r="C456" s="25" t="s">
        <v>80</v>
      </c>
      <c r="D456" s="25" t="s">
        <v>81</v>
      </c>
      <c r="E456" s="25" t="s">
        <v>82</v>
      </c>
      <c r="F456" s="25" t="s">
        <v>83</v>
      </c>
      <c r="G456" s="25" t="s">
        <v>84</v>
      </c>
      <c r="H456" s="29" t="s">
        <v>52</v>
      </c>
      <c r="I456" s="37" t="s">
        <v>24</v>
      </c>
      <c r="J456" s="27" t="s">
        <v>67</v>
      </c>
      <c r="K456" s="27" t="s">
        <v>62</v>
      </c>
      <c r="L456" s="27" t="s">
        <v>60</v>
      </c>
      <c r="M456" s="27" t="s">
        <v>68</v>
      </c>
      <c r="N456" s="27" t="s">
        <v>63</v>
      </c>
      <c r="O456" s="27" t="s">
        <v>65</v>
      </c>
      <c r="P456" s="27" t="s">
        <v>64</v>
      </c>
      <c r="Q456" s="27" t="s">
        <v>61</v>
      </c>
      <c r="R456" s="27" t="s">
        <v>69</v>
      </c>
      <c r="S456" s="27" t="s">
        <v>153</v>
      </c>
      <c r="T456" s="27" t="s">
        <v>154</v>
      </c>
      <c r="U456" s="27" t="s">
        <v>155</v>
      </c>
      <c r="V456" s="27" t="s">
        <v>156</v>
      </c>
      <c r="W456" s="27" t="s">
        <v>157</v>
      </c>
      <c r="X456" s="27" t="s">
        <v>158</v>
      </c>
      <c r="Y456" s="27" t="s">
        <v>176</v>
      </c>
      <c r="Z456" s="27" t="s">
        <v>75</v>
      </c>
      <c r="AA456"/>
      <c r="AB456"/>
      <c r="AC456"/>
    </row>
    <row r="457" spans="1:29" s="24" customFormat="1">
      <c r="A457" s="26"/>
      <c r="B457" s="26" t="str">
        <f>I457</f>
        <v>Wendy Maitland Jones</v>
      </c>
      <c r="C457" s="26">
        <f>COUNT(J457:Y457)</f>
        <v>1</v>
      </c>
      <c r="D457" s="22">
        <f>IF(C457&gt;0,LARGE(J457:Y457,1),0)</f>
        <v>160</v>
      </c>
      <c r="E457" s="22">
        <f>IF(C457&gt;1,LARGE(J457:Y457,2),0)</f>
        <v>0</v>
      </c>
      <c r="F457" s="22">
        <f>IF(C457&gt;2,LARGE(J457:Y457,3),0)</f>
        <v>0</v>
      </c>
      <c r="G457" s="22">
        <f>IF(C457&gt;3,LARGE(J457:Y457,4),0)</f>
        <v>0</v>
      </c>
      <c r="H457" s="30">
        <f>SUM(D457:G457)</f>
        <v>160</v>
      </c>
      <c r="I457" s="27" t="s">
        <v>192</v>
      </c>
      <c r="J457" s="26"/>
      <c r="K457" s="26"/>
      <c r="L457" s="26"/>
      <c r="M457" s="26"/>
      <c r="N457" s="26"/>
      <c r="O457" s="26"/>
      <c r="P457" s="26"/>
      <c r="Q457" s="26"/>
      <c r="R457" s="26">
        <v>160</v>
      </c>
      <c r="S457" s="26"/>
      <c r="T457" s="26"/>
      <c r="U457" s="26"/>
      <c r="V457" s="26"/>
      <c r="W457" s="26"/>
      <c r="X457" s="26"/>
      <c r="Y457" s="26"/>
      <c r="Z457" s="26">
        <v>160</v>
      </c>
      <c r="AA457"/>
      <c r="AB457"/>
      <c r="AC457"/>
    </row>
    <row r="458" spans="1:29" s="24" customFormat="1" hidden="1">
      <c r="A458" s="26"/>
      <c r="B458" s="26" t="str">
        <f>I458</f>
        <v>(blank)</v>
      </c>
      <c r="C458" s="26">
        <f t="shared" ref="C458:C496" si="71">COUNT(J458:Y458)</f>
        <v>16</v>
      </c>
      <c r="D458" s="22">
        <f t="shared" ref="D458:D496" si="72">IF(C458&gt;0,LARGE(J458:Y458,1),0)</f>
        <v>0</v>
      </c>
      <c r="E458" s="22">
        <f t="shared" ref="E458:E496" si="73">IF(C458&gt;1,LARGE(J458:Y458,2),0)</f>
        <v>0</v>
      </c>
      <c r="F458" s="22">
        <f t="shared" ref="F458:F496" si="74">IF(C458&gt;2,LARGE(J458:Y458,3),0)</f>
        <v>0</v>
      </c>
      <c r="G458" s="22">
        <f t="shared" ref="G458:G496" si="75">IF(C458&gt;3,LARGE(J458:Y458,4),0)</f>
        <v>0</v>
      </c>
      <c r="H458" s="30">
        <f t="shared" ref="H458:H496" si="76">SUM(D458:G458)</f>
        <v>0</v>
      </c>
      <c r="I458" s="27" t="s">
        <v>76</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c r="Z458" s="26">
        <v>0</v>
      </c>
      <c r="AA458"/>
      <c r="AB458"/>
      <c r="AC458"/>
    </row>
    <row r="459" spans="1:29" s="24" customFormat="1" hidden="1">
      <c r="A459" s="26"/>
      <c r="B459" s="26">
        <f t="shared" ref="B459:B496" si="77">I459</f>
        <v>0</v>
      </c>
      <c r="C459" s="26">
        <f t="shared" si="71"/>
        <v>0</v>
      </c>
      <c r="D459" s="22">
        <f t="shared" si="72"/>
        <v>0</v>
      </c>
      <c r="E459" s="22">
        <f t="shared" si="73"/>
        <v>0</v>
      </c>
      <c r="F459" s="22">
        <f t="shared" si="74"/>
        <v>0</v>
      </c>
      <c r="G459" s="22">
        <f t="shared" si="75"/>
        <v>0</v>
      </c>
      <c r="H459" s="30">
        <f t="shared" si="76"/>
        <v>0</v>
      </c>
      <c r="I459"/>
      <c r="J459"/>
      <c r="K459"/>
      <c r="L459"/>
      <c r="M459"/>
      <c r="N459"/>
      <c r="O459"/>
      <c r="P459"/>
      <c r="Q459"/>
      <c r="R459"/>
      <c r="S459"/>
      <c r="T459"/>
      <c r="U459"/>
      <c r="V459"/>
      <c r="W459"/>
      <c r="X459"/>
      <c r="Y459"/>
      <c r="Z459"/>
      <c r="AA459"/>
      <c r="AB459"/>
      <c r="AC459"/>
    </row>
    <row r="460" spans="1:29" s="24" customFormat="1" hidden="1">
      <c r="A460" s="26"/>
      <c r="B460" s="26">
        <f t="shared" si="77"/>
        <v>0</v>
      </c>
      <c r="C460" s="26">
        <f t="shared" si="71"/>
        <v>0</v>
      </c>
      <c r="D460" s="22">
        <f t="shared" si="72"/>
        <v>0</v>
      </c>
      <c r="E460" s="22">
        <f t="shared" si="73"/>
        <v>0</v>
      </c>
      <c r="F460" s="22">
        <f t="shared" si="74"/>
        <v>0</v>
      </c>
      <c r="G460" s="22">
        <f t="shared" si="75"/>
        <v>0</v>
      </c>
      <c r="H460" s="30">
        <f t="shared" si="76"/>
        <v>0</v>
      </c>
      <c r="I460"/>
      <c r="J460"/>
      <c r="K460"/>
      <c r="L460"/>
      <c r="M460"/>
      <c r="N460"/>
      <c r="O460"/>
      <c r="P460"/>
      <c r="Q460"/>
      <c r="R460"/>
      <c r="S460"/>
      <c r="T460"/>
      <c r="U460"/>
      <c r="V460"/>
      <c r="W460"/>
      <c r="X460"/>
      <c r="Y460"/>
      <c r="Z460"/>
      <c r="AA460"/>
      <c r="AB460"/>
      <c r="AC460"/>
    </row>
    <row r="461" spans="1:29" s="24" customFormat="1" hidden="1">
      <c r="A461" s="26"/>
      <c r="B461" s="26">
        <f t="shared" si="77"/>
        <v>0</v>
      </c>
      <c r="C461" s="26">
        <f t="shared" si="71"/>
        <v>0</v>
      </c>
      <c r="D461" s="22">
        <f t="shared" si="72"/>
        <v>0</v>
      </c>
      <c r="E461" s="22">
        <f t="shared" si="73"/>
        <v>0</v>
      </c>
      <c r="F461" s="22">
        <f t="shared" si="74"/>
        <v>0</v>
      </c>
      <c r="G461" s="22">
        <f t="shared" si="75"/>
        <v>0</v>
      </c>
      <c r="H461" s="30">
        <f t="shared" si="76"/>
        <v>0</v>
      </c>
      <c r="I461"/>
      <c r="J461"/>
      <c r="K461"/>
      <c r="L461"/>
      <c r="M461"/>
      <c r="N461"/>
      <c r="O461"/>
      <c r="P461"/>
      <c r="Q461"/>
      <c r="R461"/>
      <c r="S461"/>
      <c r="T461"/>
      <c r="U461"/>
      <c r="V461"/>
      <c r="W461"/>
      <c r="X461"/>
      <c r="Y461"/>
      <c r="Z461"/>
      <c r="AA461"/>
      <c r="AB461"/>
      <c r="AC461"/>
    </row>
    <row r="462" spans="1:29" s="24" customFormat="1" hidden="1">
      <c r="A462" s="26"/>
      <c r="B462" s="26">
        <f t="shared" si="77"/>
        <v>0</v>
      </c>
      <c r="C462" s="26">
        <f t="shared" si="71"/>
        <v>0</v>
      </c>
      <c r="D462" s="22">
        <f t="shared" si="72"/>
        <v>0</v>
      </c>
      <c r="E462" s="22">
        <f t="shared" si="73"/>
        <v>0</v>
      </c>
      <c r="F462" s="22">
        <f t="shared" si="74"/>
        <v>0</v>
      </c>
      <c r="G462" s="22">
        <f t="shared" si="75"/>
        <v>0</v>
      </c>
      <c r="H462" s="30">
        <f t="shared" si="76"/>
        <v>0</v>
      </c>
      <c r="I462"/>
      <c r="J462"/>
      <c r="K462"/>
      <c r="L462"/>
      <c r="M462"/>
      <c r="N462"/>
      <c r="O462"/>
      <c r="P462"/>
      <c r="Q462"/>
      <c r="R462"/>
      <c r="S462"/>
      <c r="T462"/>
      <c r="U462"/>
      <c r="V462"/>
      <c r="W462"/>
      <c r="X462"/>
      <c r="Y462"/>
      <c r="Z462"/>
      <c r="AA462"/>
      <c r="AB462"/>
      <c r="AC462"/>
    </row>
    <row r="463" spans="1:29" s="24" customFormat="1" hidden="1">
      <c r="A463" s="26"/>
      <c r="B463" s="26">
        <f t="shared" si="77"/>
        <v>0</v>
      </c>
      <c r="C463" s="26">
        <f t="shared" si="71"/>
        <v>0</v>
      </c>
      <c r="D463" s="22">
        <f t="shared" si="72"/>
        <v>0</v>
      </c>
      <c r="E463" s="22">
        <f t="shared" si="73"/>
        <v>0</v>
      </c>
      <c r="F463" s="22">
        <f t="shared" si="74"/>
        <v>0</v>
      </c>
      <c r="G463" s="22">
        <f t="shared" si="75"/>
        <v>0</v>
      </c>
      <c r="H463" s="30">
        <f t="shared" si="76"/>
        <v>0</v>
      </c>
      <c r="I463"/>
      <c r="J463"/>
      <c r="K463"/>
      <c r="L463"/>
      <c r="M463"/>
      <c r="N463"/>
      <c r="O463"/>
      <c r="P463"/>
      <c r="Q463"/>
      <c r="R463"/>
      <c r="S463"/>
      <c r="T463"/>
      <c r="U463"/>
      <c r="V463"/>
      <c r="W463"/>
      <c r="X463"/>
      <c r="Y463"/>
      <c r="Z463"/>
      <c r="AA463"/>
      <c r="AB463"/>
      <c r="AC463"/>
    </row>
    <row r="464" spans="1:29" s="24" customFormat="1" hidden="1">
      <c r="A464" s="26"/>
      <c r="B464" s="26">
        <f t="shared" si="77"/>
        <v>0</v>
      </c>
      <c r="C464" s="26">
        <f t="shared" si="71"/>
        <v>0</v>
      </c>
      <c r="D464" s="22">
        <f t="shared" si="72"/>
        <v>0</v>
      </c>
      <c r="E464" s="22">
        <f t="shared" si="73"/>
        <v>0</v>
      </c>
      <c r="F464" s="22">
        <f t="shared" si="74"/>
        <v>0</v>
      </c>
      <c r="G464" s="22">
        <f t="shared" si="75"/>
        <v>0</v>
      </c>
      <c r="H464" s="30">
        <f t="shared" si="76"/>
        <v>0</v>
      </c>
      <c r="I464"/>
      <c r="J464"/>
      <c r="K464"/>
      <c r="L464"/>
      <c r="M464"/>
      <c r="N464"/>
      <c r="O464"/>
      <c r="P464"/>
      <c r="Q464"/>
      <c r="R464"/>
      <c r="S464"/>
      <c r="T464"/>
      <c r="U464"/>
      <c r="V464"/>
      <c r="W464"/>
      <c r="X464"/>
      <c r="Y464"/>
      <c r="Z464"/>
      <c r="AA464"/>
      <c r="AB464"/>
      <c r="AC464"/>
    </row>
    <row r="465" spans="1:29" s="24" customFormat="1" hidden="1">
      <c r="A465" s="26"/>
      <c r="B465" s="26">
        <f t="shared" si="77"/>
        <v>0</v>
      </c>
      <c r="C465" s="26">
        <f t="shared" si="71"/>
        <v>0</v>
      </c>
      <c r="D465" s="22">
        <f t="shared" si="72"/>
        <v>0</v>
      </c>
      <c r="E465" s="22">
        <f t="shared" si="73"/>
        <v>0</v>
      </c>
      <c r="F465" s="22">
        <f t="shared" si="74"/>
        <v>0</v>
      </c>
      <c r="G465" s="22">
        <f t="shared" si="75"/>
        <v>0</v>
      </c>
      <c r="H465" s="30">
        <f t="shared" si="76"/>
        <v>0</v>
      </c>
      <c r="I465"/>
      <c r="J465"/>
      <c r="K465"/>
      <c r="L465"/>
      <c r="M465"/>
      <c r="N465"/>
      <c r="O465"/>
      <c r="P465"/>
      <c r="Q465"/>
      <c r="R465"/>
      <c r="S465"/>
      <c r="T465"/>
      <c r="U465"/>
      <c r="V465"/>
      <c r="W465"/>
      <c r="X465"/>
      <c r="Y465"/>
      <c r="Z465"/>
      <c r="AA465"/>
      <c r="AB465"/>
      <c r="AC465"/>
    </row>
    <row r="466" spans="1:29" s="24" customFormat="1" hidden="1">
      <c r="A466" s="26"/>
      <c r="B466" s="26">
        <f t="shared" si="77"/>
        <v>0</v>
      </c>
      <c r="C466" s="26">
        <f t="shared" si="71"/>
        <v>0</v>
      </c>
      <c r="D466" s="22">
        <f t="shared" si="72"/>
        <v>0</v>
      </c>
      <c r="E466" s="22">
        <f t="shared" si="73"/>
        <v>0</v>
      </c>
      <c r="F466" s="22">
        <f t="shared" si="74"/>
        <v>0</v>
      </c>
      <c r="G466" s="22">
        <f t="shared" si="75"/>
        <v>0</v>
      </c>
      <c r="H466" s="30">
        <f t="shared" si="76"/>
        <v>0</v>
      </c>
      <c r="I466"/>
      <c r="J466"/>
      <c r="K466"/>
      <c r="L466"/>
      <c r="M466"/>
      <c r="N466"/>
      <c r="O466"/>
      <c r="P466"/>
      <c r="Q466"/>
      <c r="R466"/>
      <c r="S466"/>
      <c r="T466"/>
      <c r="U466"/>
      <c r="V466"/>
      <c r="W466"/>
      <c r="X466"/>
      <c r="Y466"/>
      <c r="Z466"/>
      <c r="AA466"/>
      <c r="AB466"/>
      <c r="AC466"/>
    </row>
    <row r="467" spans="1:29" s="24" customFormat="1" hidden="1">
      <c r="A467" s="26"/>
      <c r="B467" s="26">
        <f t="shared" si="77"/>
        <v>0</v>
      </c>
      <c r="C467" s="26">
        <f t="shared" si="71"/>
        <v>0</v>
      </c>
      <c r="D467" s="22">
        <f t="shared" si="72"/>
        <v>0</v>
      </c>
      <c r="E467" s="22">
        <f t="shared" si="73"/>
        <v>0</v>
      </c>
      <c r="F467" s="22">
        <f t="shared" si="74"/>
        <v>0</v>
      </c>
      <c r="G467" s="22">
        <f t="shared" si="75"/>
        <v>0</v>
      </c>
      <c r="H467" s="30">
        <f t="shared" si="76"/>
        <v>0</v>
      </c>
      <c r="I467"/>
      <c r="J467"/>
      <c r="K467"/>
      <c r="L467"/>
      <c r="M467"/>
      <c r="N467"/>
      <c r="O467"/>
      <c r="P467"/>
      <c r="Q467"/>
      <c r="R467"/>
      <c r="S467"/>
      <c r="T467"/>
      <c r="U467"/>
      <c r="V467"/>
      <c r="W467"/>
      <c r="X467"/>
      <c r="Y467"/>
      <c r="Z467"/>
      <c r="AA467"/>
      <c r="AB467"/>
      <c r="AC467"/>
    </row>
    <row r="468" spans="1:29" s="24" customFormat="1" hidden="1">
      <c r="A468" s="26"/>
      <c r="B468" s="26">
        <f t="shared" si="77"/>
        <v>0</v>
      </c>
      <c r="C468" s="26">
        <f t="shared" si="71"/>
        <v>0</v>
      </c>
      <c r="D468" s="22">
        <f t="shared" si="72"/>
        <v>0</v>
      </c>
      <c r="E468" s="22">
        <f t="shared" si="73"/>
        <v>0</v>
      </c>
      <c r="F468" s="22">
        <f t="shared" si="74"/>
        <v>0</v>
      </c>
      <c r="G468" s="22">
        <f t="shared" si="75"/>
        <v>0</v>
      </c>
      <c r="H468" s="30">
        <f t="shared" si="76"/>
        <v>0</v>
      </c>
      <c r="I468"/>
      <c r="J468"/>
      <c r="K468"/>
      <c r="L468"/>
      <c r="M468"/>
      <c r="N468"/>
      <c r="O468"/>
      <c r="P468"/>
      <c r="Q468"/>
      <c r="R468"/>
      <c r="S468"/>
      <c r="T468"/>
      <c r="U468"/>
      <c r="V468"/>
      <c r="W468"/>
      <c r="X468"/>
      <c r="Y468"/>
      <c r="Z468"/>
      <c r="AA468"/>
      <c r="AB468"/>
      <c r="AC468"/>
    </row>
    <row r="469" spans="1:29" s="24" customFormat="1" hidden="1">
      <c r="A469" s="26"/>
      <c r="B469" s="26">
        <f t="shared" si="77"/>
        <v>0</v>
      </c>
      <c r="C469" s="26">
        <f t="shared" si="71"/>
        <v>0</v>
      </c>
      <c r="D469" s="22">
        <f t="shared" si="72"/>
        <v>0</v>
      </c>
      <c r="E469" s="22">
        <f t="shared" si="73"/>
        <v>0</v>
      </c>
      <c r="F469" s="22">
        <f t="shared" si="74"/>
        <v>0</v>
      </c>
      <c r="G469" s="22">
        <f t="shared" si="75"/>
        <v>0</v>
      </c>
      <c r="H469" s="30">
        <f t="shared" si="76"/>
        <v>0</v>
      </c>
      <c r="I469"/>
      <c r="J469"/>
      <c r="K469"/>
      <c r="L469"/>
      <c r="M469"/>
      <c r="N469"/>
      <c r="O469"/>
      <c r="P469"/>
      <c r="Q469"/>
      <c r="R469"/>
      <c r="S469"/>
      <c r="T469"/>
      <c r="U469"/>
      <c r="V469"/>
      <c r="W469"/>
      <c r="X469"/>
      <c r="Y469"/>
      <c r="Z469"/>
      <c r="AA469"/>
      <c r="AB469"/>
      <c r="AC469"/>
    </row>
    <row r="470" spans="1:29" s="24" customFormat="1" hidden="1">
      <c r="A470" s="26"/>
      <c r="B470" s="26">
        <f t="shared" si="77"/>
        <v>0</v>
      </c>
      <c r="C470" s="26">
        <f t="shared" si="71"/>
        <v>0</v>
      </c>
      <c r="D470" s="22">
        <f t="shared" si="72"/>
        <v>0</v>
      </c>
      <c r="E470" s="22">
        <f t="shared" si="73"/>
        <v>0</v>
      </c>
      <c r="F470" s="22">
        <f t="shared" si="74"/>
        <v>0</v>
      </c>
      <c r="G470" s="22">
        <f t="shared" si="75"/>
        <v>0</v>
      </c>
      <c r="H470" s="30">
        <f t="shared" si="76"/>
        <v>0</v>
      </c>
      <c r="I470"/>
      <c r="J470"/>
      <c r="K470"/>
      <c r="L470"/>
      <c r="M470"/>
      <c r="N470"/>
      <c r="O470"/>
      <c r="P470"/>
      <c r="Q470"/>
      <c r="R470"/>
      <c r="S470"/>
      <c r="T470"/>
      <c r="U470"/>
      <c r="V470"/>
      <c r="W470"/>
      <c r="X470"/>
      <c r="Y470"/>
      <c r="Z470"/>
      <c r="AA470"/>
      <c r="AB470"/>
      <c r="AC470"/>
    </row>
    <row r="471" spans="1:29" s="24" customFormat="1" hidden="1">
      <c r="A471" s="26"/>
      <c r="B471" s="26">
        <f t="shared" si="77"/>
        <v>0</v>
      </c>
      <c r="C471" s="26">
        <f t="shared" si="71"/>
        <v>0</v>
      </c>
      <c r="D471" s="22">
        <f t="shared" si="72"/>
        <v>0</v>
      </c>
      <c r="E471" s="22">
        <f t="shared" si="73"/>
        <v>0</v>
      </c>
      <c r="F471" s="22">
        <f t="shared" si="74"/>
        <v>0</v>
      </c>
      <c r="G471" s="22">
        <f t="shared" si="75"/>
        <v>0</v>
      </c>
      <c r="H471" s="30">
        <f t="shared" si="76"/>
        <v>0</v>
      </c>
      <c r="I471"/>
      <c r="J471"/>
      <c r="K471"/>
      <c r="L471"/>
      <c r="M471"/>
      <c r="N471"/>
      <c r="O471"/>
      <c r="P471"/>
      <c r="Q471"/>
      <c r="R471"/>
      <c r="S471"/>
      <c r="T471"/>
      <c r="U471"/>
      <c r="V471"/>
      <c r="W471"/>
      <c r="X471"/>
      <c r="Y471"/>
      <c r="Z471"/>
      <c r="AA471"/>
      <c r="AB471"/>
      <c r="AC471"/>
    </row>
    <row r="472" spans="1:29" s="24" customFormat="1" hidden="1">
      <c r="A472" s="26"/>
      <c r="B472" s="26">
        <f t="shared" si="77"/>
        <v>0</v>
      </c>
      <c r="C472" s="26">
        <f t="shared" si="71"/>
        <v>0</v>
      </c>
      <c r="D472" s="22">
        <f t="shared" si="72"/>
        <v>0</v>
      </c>
      <c r="E472" s="22">
        <f t="shared" si="73"/>
        <v>0</v>
      </c>
      <c r="F472" s="22">
        <f t="shared" si="74"/>
        <v>0</v>
      </c>
      <c r="G472" s="22">
        <f t="shared" si="75"/>
        <v>0</v>
      </c>
      <c r="H472" s="30">
        <f t="shared" si="76"/>
        <v>0</v>
      </c>
      <c r="I472"/>
      <c r="J472"/>
      <c r="K472"/>
      <c r="L472"/>
      <c r="M472"/>
      <c r="N472"/>
      <c r="O472"/>
      <c r="P472"/>
      <c r="Q472"/>
      <c r="R472"/>
      <c r="S472"/>
      <c r="T472"/>
      <c r="U472"/>
      <c r="V472"/>
      <c r="W472"/>
      <c r="X472"/>
      <c r="Y472"/>
      <c r="Z472"/>
      <c r="AA472"/>
      <c r="AB472"/>
      <c r="AC472"/>
    </row>
    <row r="473" spans="1:29" s="24" customFormat="1" hidden="1">
      <c r="A473" s="26"/>
      <c r="B473" s="26">
        <f t="shared" si="77"/>
        <v>0</v>
      </c>
      <c r="C473" s="26">
        <f t="shared" si="71"/>
        <v>0</v>
      </c>
      <c r="D473" s="22">
        <f t="shared" si="72"/>
        <v>0</v>
      </c>
      <c r="E473" s="22">
        <f t="shared" si="73"/>
        <v>0</v>
      </c>
      <c r="F473" s="22">
        <f t="shared" si="74"/>
        <v>0</v>
      </c>
      <c r="G473" s="22">
        <f t="shared" si="75"/>
        <v>0</v>
      </c>
      <c r="H473" s="30">
        <f t="shared" si="76"/>
        <v>0</v>
      </c>
      <c r="I473"/>
      <c r="J473"/>
      <c r="K473"/>
      <c r="L473"/>
      <c r="M473"/>
      <c r="N473"/>
      <c r="O473"/>
      <c r="P473"/>
      <c r="Q473"/>
      <c r="R473"/>
      <c r="S473"/>
      <c r="T473"/>
      <c r="U473"/>
      <c r="V473"/>
      <c r="W473"/>
      <c r="X473"/>
      <c r="Y473"/>
      <c r="Z473"/>
      <c r="AA473"/>
      <c r="AB473"/>
      <c r="AC473"/>
    </row>
    <row r="474" spans="1:29" s="24" customFormat="1" hidden="1">
      <c r="A474" s="26"/>
      <c r="B474" s="26">
        <f t="shared" si="77"/>
        <v>0</v>
      </c>
      <c r="C474" s="26">
        <f t="shared" si="71"/>
        <v>0</v>
      </c>
      <c r="D474" s="22">
        <f t="shared" si="72"/>
        <v>0</v>
      </c>
      <c r="E474" s="22">
        <f t="shared" si="73"/>
        <v>0</v>
      </c>
      <c r="F474" s="22">
        <f t="shared" si="74"/>
        <v>0</v>
      </c>
      <c r="G474" s="22">
        <f t="shared" si="75"/>
        <v>0</v>
      </c>
      <c r="H474" s="30">
        <f t="shared" si="76"/>
        <v>0</v>
      </c>
      <c r="I474"/>
      <c r="J474"/>
      <c r="K474"/>
      <c r="L474"/>
      <c r="M474"/>
      <c r="N474"/>
      <c r="O474"/>
      <c r="P474"/>
      <c r="Q474"/>
      <c r="R474"/>
      <c r="S474"/>
      <c r="T474"/>
      <c r="U474"/>
      <c r="V474"/>
      <c r="W474"/>
      <c r="X474"/>
      <c r="Y474"/>
      <c r="Z474"/>
      <c r="AA474"/>
      <c r="AB474"/>
      <c r="AC474"/>
    </row>
    <row r="475" spans="1:29" s="24" customFormat="1" hidden="1">
      <c r="A475" s="26"/>
      <c r="B475" s="26">
        <f t="shared" si="77"/>
        <v>0</v>
      </c>
      <c r="C475" s="26">
        <f t="shared" si="71"/>
        <v>0</v>
      </c>
      <c r="D475" s="22">
        <f t="shared" si="72"/>
        <v>0</v>
      </c>
      <c r="E475" s="22">
        <f t="shared" si="73"/>
        <v>0</v>
      </c>
      <c r="F475" s="22">
        <f t="shared" si="74"/>
        <v>0</v>
      </c>
      <c r="G475" s="22">
        <f t="shared" si="75"/>
        <v>0</v>
      </c>
      <c r="H475" s="30">
        <f t="shared" si="76"/>
        <v>0</v>
      </c>
      <c r="I475"/>
      <c r="J475"/>
      <c r="K475"/>
      <c r="L475"/>
      <c r="M475"/>
      <c r="N475"/>
      <c r="O475"/>
      <c r="P475"/>
      <c r="Q475"/>
      <c r="R475"/>
      <c r="S475"/>
      <c r="T475"/>
      <c r="U475"/>
      <c r="V475"/>
      <c r="W475"/>
      <c r="X475"/>
      <c r="Y475"/>
      <c r="Z475"/>
      <c r="AA475"/>
      <c r="AB475"/>
      <c r="AC475"/>
    </row>
    <row r="476" spans="1:29" s="24" customFormat="1" hidden="1">
      <c r="A476" s="26"/>
      <c r="B476" s="26">
        <f t="shared" si="77"/>
        <v>0</v>
      </c>
      <c r="C476" s="26">
        <f t="shared" si="71"/>
        <v>0</v>
      </c>
      <c r="D476" s="22">
        <f t="shared" si="72"/>
        <v>0</v>
      </c>
      <c r="E476" s="22">
        <f t="shared" si="73"/>
        <v>0</v>
      </c>
      <c r="F476" s="22">
        <f t="shared" si="74"/>
        <v>0</v>
      </c>
      <c r="G476" s="22">
        <f t="shared" si="75"/>
        <v>0</v>
      </c>
      <c r="H476" s="30">
        <f t="shared" si="76"/>
        <v>0</v>
      </c>
    </row>
    <row r="477" spans="1:29" s="24" customFormat="1" hidden="1">
      <c r="A477" s="26"/>
      <c r="B477" s="26">
        <f t="shared" si="77"/>
        <v>0</v>
      </c>
      <c r="C477" s="26">
        <f t="shared" si="71"/>
        <v>0</v>
      </c>
      <c r="D477" s="22">
        <f t="shared" si="72"/>
        <v>0</v>
      </c>
      <c r="E477" s="22">
        <f t="shared" si="73"/>
        <v>0</v>
      </c>
      <c r="F477" s="22">
        <f t="shared" si="74"/>
        <v>0</v>
      </c>
      <c r="G477" s="22">
        <f t="shared" si="75"/>
        <v>0</v>
      </c>
      <c r="H477" s="30">
        <f t="shared" si="76"/>
        <v>0</v>
      </c>
    </row>
    <row r="478" spans="1:29" s="24" customFormat="1" hidden="1">
      <c r="A478" s="26"/>
      <c r="B478" s="26">
        <f t="shared" si="77"/>
        <v>0</v>
      </c>
      <c r="C478" s="26">
        <f t="shared" si="71"/>
        <v>0</v>
      </c>
      <c r="D478" s="22">
        <f t="shared" si="72"/>
        <v>0</v>
      </c>
      <c r="E478" s="22">
        <f t="shared" si="73"/>
        <v>0</v>
      </c>
      <c r="F478" s="22">
        <f t="shared" si="74"/>
        <v>0</v>
      </c>
      <c r="G478" s="22">
        <f t="shared" si="75"/>
        <v>0</v>
      </c>
      <c r="H478" s="30">
        <f t="shared" si="76"/>
        <v>0</v>
      </c>
    </row>
    <row r="479" spans="1:29" s="24" customFormat="1" hidden="1">
      <c r="A479" s="26"/>
      <c r="B479" s="26">
        <f t="shared" si="77"/>
        <v>0</v>
      </c>
      <c r="C479" s="26">
        <f t="shared" si="71"/>
        <v>0</v>
      </c>
      <c r="D479" s="22">
        <f t="shared" si="72"/>
        <v>0</v>
      </c>
      <c r="E479" s="22">
        <f t="shared" si="73"/>
        <v>0</v>
      </c>
      <c r="F479" s="22">
        <f t="shared" si="74"/>
        <v>0</v>
      </c>
      <c r="G479" s="22">
        <f t="shared" si="75"/>
        <v>0</v>
      </c>
      <c r="H479" s="30">
        <f t="shared" si="76"/>
        <v>0</v>
      </c>
    </row>
    <row r="480" spans="1:29" s="24" customFormat="1" hidden="1">
      <c r="A480" s="26"/>
      <c r="B480" s="26">
        <f t="shared" si="77"/>
        <v>0</v>
      </c>
      <c r="C480" s="26">
        <f t="shared" si="71"/>
        <v>0</v>
      </c>
      <c r="D480" s="22">
        <f t="shared" si="72"/>
        <v>0</v>
      </c>
      <c r="E480" s="22">
        <f t="shared" si="73"/>
        <v>0</v>
      </c>
      <c r="F480" s="22">
        <f t="shared" si="74"/>
        <v>0</v>
      </c>
      <c r="G480" s="22">
        <f t="shared" si="75"/>
        <v>0</v>
      </c>
      <c r="H480" s="30">
        <f t="shared" si="76"/>
        <v>0</v>
      </c>
    </row>
    <row r="481" spans="1:8" s="24" customFormat="1" hidden="1">
      <c r="A481" s="26"/>
      <c r="B481" s="26">
        <f t="shared" si="77"/>
        <v>0</v>
      </c>
      <c r="C481" s="26">
        <f t="shared" si="71"/>
        <v>0</v>
      </c>
      <c r="D481" s="22">
        <f t="shared" si="72"/>
        <v>0</v>
      </c>
      <c r="E481" s="22">
        <f t="shared" si="73"/>
        <v>0</v>
      </c>
      <c r="F481" s="22">
        <f t="shared" si="74"/>
        <v>0</v>
      </c>
      <c r="G481" s="22">
        <f t="shared" si="75"/>
        <v>0</v>
      </c>
      <c r="H481" s="30">
        <f t="shared" si="76"/>
        <v>0</v>
      </c>
    </row>
    <row r="482" spans="1:8" s="24" customFormat="1" hidden="1">
      <c r="A482" s="26"/>
      <c r="B482" s="26">
        <f t="shared" si="77"/>
        <v>0</v>
      </c>
      <c r="C482" s="26">
        <f t="shared" si="71"/>
        <v>0</v>
      </c>
      <c r="D482" s="22">
        <f t="shared" si="72"/>
        <v>0</v>
      </c>
      <c r="E482" s="22">
        <f t="shared" si="73"/>
        <v>0</v>
      </c>
      <c r="F482" s="22">
        <f t="shared" si="74"/>
        <v>0</v>
      </c>
      <c r="G482" s="22">
        <f t="shared" si="75"/>
        <v>0</v>
      </c>
      <c r="H482" s="30">
        <f t="shared" si="76"/>
        <v>0</v>
      </c>
    </row>
    <row r="483" spans="1:8" s="24" customFormat="1" hidden="1">
      <c r="A483" s="26"/>
      <c r="B483" s="26">
        <f t="shared" si="77"/>
        <v>0</v>
      </c>
      <c r="C483" s="26">
        <f t="shared" si="71"/>
        <v>0</v>
      </c>
      <c r="D483" s="22">
        <f t="shared" si="72"/>
        <v>0</v>
      </c>
      <c r="E483" s="22">
        <f t="shared" si="73"/>
        <v>0</v>
      </c>
      <c r="F483" s="22">
        <f t="shared" si="74"/>
        <v>0</v>
      </c>
      <c r="G483" s="22">
        <f t="shared" si="75"/>
        <v>0</v>
      </c>
      <c r="H483" s="30">
        <f t="shared" si="76"/>
        <v>0</v>
      </c>
    </row>
    <row r="484" spans="1:8" s="24" customFormat="1" hidden="1">
      <c r="A484" s="26"/>
      <c r="B484" s="26">
        <f t="shared" si="77"/>
        <v>0</v>
      </c>
      <c r="C484" s="26">
        <f t="shared" si="71"/>
        <v>0</v>
      </c>
      <c r="D484" s="22">
        <f t="shared" si="72"/>
        <v>0</v>
      </c>
      <c r="E484" s="22">
        <f t="shared" si="73"/>
        <v>0</v>
      </c>
      <c r="F484" s="22">
        <f t="shared" si="74"/>
        <v>0</v>
      </c>
      <c r="G484" s="22">
        <f t="shared" si="75"/>
        <v>0</v>
      </c>
      <c r="H484" s="30">
        <f t="shared" si="76"/>
        <v>0</v>
      </c>
    </row>
    <row r="485" spans="1:8" s="24" customFormat="1" hidden="1">
      <c r="A485" s="26"/>
      <c r="B485" s="26">
        <f t="shared" si="77"/>
        <v>0</v>
      </c>
      <c r="C485" s="26">
        <f t="shared" si="71"/>
        <v>0</v>
      </c>
      <c r="D485" s="22">
        <f t="shared" si="72"/>
        <v>0</v>
      </c>
      <c r="E485" s="22">
        <f t="shared" si="73"/>
        <v>0</v>
      </c>
      <c r="F485" s="22">
        <f t="shared" si="74"/>
        <v>0</v>
      </c>
      <c r="G485" s="22">
        <f t="shared" si="75"/>
        <v>0</v>
      </c>
      <c r="H485" s="30">
        <f t="shared" si="76"/>
        <v>0</v>
      </c>
    </row>
    <row r="486" spans="1:8" s="24" customFormat="1" hidden="1">
      <c r="A486" s="26"/>
      <c r="B486" s="26">
        <f t="shared" si="77"/>
        <v>0</v>
      </c>
      <c r="C486" s="26">
        <f t="shared" si="71"/>
        <v>0</v>
      </c>
      <c r="D486" s="22">
        <f t="shared" si="72"/>
        <v>0</v>
      </c>
      <c r="E486" s="22">
        <f t="shared" si="73"/>
        <v>0</v>
      </c>
      <c r="F486" s="22">
        <f t="shared" si="74"/>
        <v>0</v>
      </c>
      <c r="G486" s="22">
        <f t="shared" si="75"/>
        <v>0</v>
      </c>
      <c r="H486" s="30">
        <f t="shared" si="76"/>
        <v>0</v>
      </c>
    </row>
    <row r="487" spans="1:8" s="24" customFormat="1" hidden="1">
      <c r="A487" s="26"/>
      <c r="B487" s="26">
        <f t="shared" si="77"/>
        <v>0</v>
      </c>
      <c r="C487" s="26">
        <f t="shared" si="71"/>
        <v>0</v>
      </c>
      <c r="D487" s="22">
        <f t="shared" si="72"/>
        <v>0</v>
      </c>
      <c r="E487" s="22">
        <f t="shared" si="73"/>
        <v>0</v>
      </c>
      <c r="F487" s="22">
        <f t="shared" si="74"/>
        <v>0</v>
      </c>
      <c r="G487" s="22">
        <f t="shared" si="75"/>
        <v>0</v>
      </c>
      <c r="H487" s="30">
        <f t="shared" si="76"/>
        <v>0</v>
      </c>
    </row>
    <row r="488" spans="1:8" s="24" customFormat="1" hidden="1">
      <c r="A488" s="26"/>
      <c r="B488" s="26">
        <f t="shared" si="77"/>
        <v>0</v>
      </c>
      <c r="C488" s="26">
        <f t="shared" si="71"/>
        <v>0</v>
      </c>
      <c r="D488" s="22">
        <f t="shared" si="72"/>
        <v>0</v>
      </c>
      <c r="E488" s="22">
        <f t="shared" si="73"/>
        <v>0</v>
      </c>
      <c r="F488" s="22">
        <f t="shared" si="74"/>
        <v>0</v>
      </c>
      <c r="G488" s="22">
        <f t="shared" si="75"/>
        <v>0</v>
      </c>
      <c r="H488" s="30">
        <f t="shared" si="76"/>
        <v>0</v>
      </c>
    </row>
    <row r="489" spans="1:8" s="24" customFormat="1" hidden="1">
      <c r="A489" s="26"/>
      <c r="B489" s="26">
        <f t="shared" si="77"/>
        <v>0</v>
      </c>
      <c r="C489" s="26">
        <f t="shared" si="71"/>
        <v>0</v>
      </c>
      <c r="D489" s="22">
        <f t="shared" si="72"/>
        <v>0</v>
      </c>
      <c r="E489" s="22">
        <f t="shared" si="73"/>
        <v>0</v>
      </c>
      <c r="F489" s="22">
        <f t="shared" si="74"/>
        <v>0</v>
      </c>
      <c r="G489" s="22">
        <f t="shared" si="75"/>
        <v>0</v>
      </c>
      <c r="H489" s="30">
        <f t="shared" si="76"/>
        <v>0</v>
      </c>
    </row>
    <row r="490" spans="1:8" s="24" customFormat="1" hidden="1">
      <c r="A490" s="26"/>
      <c r="B490" s="26">
        <f t="shared" si="77"/>
        <v>0</v>
      </c>
      <c r="C490" s="26">
        <f t="shared" si="71"/>
        <v>0</v>
      </c>
      <c r="D490" s="22">
        <f t="shared" si="72"/>
        <v>0</v>
      </c>
      <c r="E490" s="22">
        <f t="shared" si="73"/>
        <v>0</v>
      </c>
      <c r="F490" s="22">
        <f t="shared" si="74"/>
        <v>0</v>
      </c>
      <c r="G490" s="22">
        <f t="shared" si="75"/>
        <v>0</v>
      </c>
      <c r="H490" s="30">
        <f t="shared" si="76"/>
        <v>0</v>
      </c>
    </row>
    <row r="491" spans="1:8" s="24" customFormat="1" hidden="1">
      <c r="A491" s="26"/>
      <c r="B491" s="26">
        <f t="shared" si="77"/>
        <v>0</v>
      </c>
      <c r="C491" s="26">
        <f t="shared" si="71"/>
        <v>0</v>
      </c>
      <c r="D491" s="22">
        <f t="shared" si="72"/>
        <v>0</v>
      </c>
      <c r="E491" s="22">
        <f t="shared" si="73"/>
        <v>0</v>
      </c>
      <c r="F491" s="22">
        <f t="shared" si="74"/>
        <v>0</v>
      </c>
      <c r="G491" s="22">
        <f t="shared" si="75"/>
        <v>0</v>
      </c>
      <c r="H491" s="30">
        <f t="shared" si="76"/>
        <v>0</v>
      </c>
    </row>
    <row r="492" spans="1:8" s="24" customFormat="1" hidden="1">
      <c r="A492" s="26"/>
      <c r="B492" s="26">
        <f t="shared" si="77"/>
        <v>0</v>
      </c>
      <c r="C492" s="26">
        <f t="shared" si="71"/>
        <v>0</v>
      </c>
      <c r="D492" s="22">
        <f t="shared" si="72"/>
        <v>0</v>
      </c>
      <c r="E492" s="22">
        <f t="shared" si="73"/>
        <v>0</v>
      </c>
      <c r="F492" s="22">
        <f t="shared" si="74"/>
        <v>0</v>
      </c>
      <c r="G492" s="22">
        <f t="shared" si="75"/>
        <v>0</v>
      </c>
      <c r="H492" s="30">
        <f t="shared" si="76"/>
        <v>0</v>
      </c>
    </row>
    <row r="493" spans="1:8" s="24" customFormat="1" hidden="1">
      <c r="A493" s="26"/>
      <c r="B493" s="26">
        <f t="shared" si="77"/>
        <v>0</v>
      </c>
      <c r="C493" s="26">
        <f t="shared" si="71"/>
        <v>0</v>
      </c>
      <c r="D493" s="22">
        <f t="shared" si="72"/>
        <v>0</v>
      </c>
      <c r="E493" s="22">
        <f t="shared" si="73"/>
        <v>0</v>
      </c>
      <c r="F493" s="22">
        <f t="shared" si="74"/>
        <v>0</v>
      </c>
      <c r="G493" s="22">
        <f t="shared" si="75"/>
        <v>0</v>
      </c>
      <c r="H493" s="30">
        <f t="shared" si="76"/>
        <v>0</v>
      </c>
    </row>
    <row r="494" spans="1:8" s="24" customFormat="1" hidden="1">
      <c r="A494" s="26"/>
      <c r="B494" s="26">
        <f t="shared" si="77"/>
        <v>0</v>
      </c>
      <c r="C494" s="26">
        <f t="shared" si="71"/>
        <v>0</v>
      </c>
      <c r="D494" s="22">
        <f t="shared" si="72"/>
        <v>0</v>
      </c>
      <c r="E494" s="22">
        <f t="shared" si="73"/>
        <v>0</v>
      </c>
      <c r="F494" s="22">
        <f t="shared" si="74"/>
        <v>0</v>
      </c>
      <c r="G494" s="22">
        <f t="shared" si="75"/>
        <v>0</v>
      </c>
      <c r="H494" s="30">
        <f t="shared" si="76"/>
        <v>0</v>
      </c>
    </row>
    <row r="495" spans="1:8" s="24" customFormat="1" hidden="1">
      <c r="A495" s="26"/>
      <c r="B495" s="26">
        <f t="shared" si="77"/>
        <v>0</v>
      </c>
      <c r="C495" s="26">
        <f t="shared" si="71"/>
        <v>0</v>
      </c>
      <c r="D495" s="22">
        <f t="shared" si="72"/>
        <v>0</v>
      </c>
      <c r="E495" s="22">
        <f t="shared" si="73"/>
        <v>0</v>
      </c>
      <c r="F495" s="22">
        <f t="shared" si="74"/>
        <v>0</v>
      </c>
      <c r="G495" s="22">
        <f t="shared" si="75"/>
        <v>0</v>
      </c>
      <c r="H495" s="30">
        <f t="shared" si="76"/>
        <v>0</v>
      </c>
    </row>
    <row r="496" spans="1:8" s="24" customFormat="1" hidden="1">
      <c r="A496" s="26"/>
      <c r="B496" s="26">
        <f t="shared" si="77"/>
        <v>0</v>
      </c>
      <c r="C496" s="26">
        <f t="shared" si="71"/>
        <v>0</v>
      </c>
      <c r="D496" s="22">
        <f t="shared" si="72"/>
        <v>0</v>
      </c>
      <c r="E496" s="22">
        <f t="shared" si="73"/>
        <v>0</v>
      </c>
      <c r="F496" s="22">
        <f t="shared" si="74"/>
        <v>0</v>
      </c>
      <c r="G496" s="22">
        <f t="shared" si="75"/>
        <v>0</v>
      </c>
      <c r="H496" s="30">
        <f t="shared" si="76"/>
        <v>0</v>
      </c>
    </row>
    <row r="497" spans="1:29" s="24" customFormat="1"/>
    <row r="498" spans="1:29" s="24" customFormat="1">
      <c r="I498" s="23" t="s">
        <v>25</v>
      </c>
      <c r="J498" s="31" t="s">
        <v>168</v>
      </c>
    </row>
    <row r="499" spans="1:29" s="24" customFormat="1"/>
    <row r="500" spans="1:29" s="24" customFormat="1">
      <c r="I500" s="21" t="s">
        <v>77</v>
      </c>
      <c r="J500" s="21" t="s">
        <v>26</v>
      </c>
      <c r="K500" s="19"/>
      <c r="L500" s="19"/>
      <c r="M500" s="19"/>
      <c r="N500" s="19"/>
      <c r="O500" s="19"/>
      <c r="P500" s="19"/>
      <c r="Q500" s="19"/>
      <c r="R500" s="19"/>
      <c r="S500" s="19"/>
      <c r="T500" s="19"/>
      <c r="U500" s="19"/>
      <c r="V500" s="19"/>
      <c r="W500" s="19"/>
      <c r="X500" s="19"/>
      <c r="Y500" s="19"/>
      <c r="Z500" s="20"/>
      <c r="AA500"/>
      <c r="AB500"/>
      <c r="AC500"/>
    </row>
    <row r="501" spans="1:29" s="24" customFormat="1">
      <c r="A501" s="25" t="s">
        <v>78</v>
      </c>
      <c r="B501" s="25" t="s">
        <v>79</v>
      </c>
      <c r="C501" s="25" t="s">
        <v>80</v>
      </c>
      <c r="D501" s="25" t="s">
        <v>81</v>
      </c>
      <c r="E501" s="25" t="s">
        <v>82</v>
      </c>
      <c r="F501" s="25" t="s">
        <v>83</v>
      </c>
      <c r="G501" s="25" t="s">
        <v>84</v>
      </c>
      <c r="H501" s="29" t="s">
        <v>52</v>
      </c>
      <c r="I501" s="37" t="s">
        <v>24</v>
      </c>
      <c r="J501" s="27" t="s">
        <v>67</v>
      </c>
      <c r="K501" s="27" t="s">
        <v>62</v>
      </c>
      <c r="L501" s="27" t="s">
        <v>60</v>
      </c>
      <c r="M501" s="27" t="s">
        <v>68</v>
      </c>
      <c r="N501" s="27" t="s">
        <v>63</v>
      </c>
      <c r="O501" s="27" t="s">
        <v>65</v>
      </c>
      <c r="P501" s="27" t="s">
        <v>64</v>
      </c>
      <c r="Q501" s="27" t="s">
        <v>61</v>
      </c>
      <c r="R501" s="27" t="s">
        <v>69</v>
      </c>
      <c r="S501" s="27" t="s">
        <v>153</v>
      </c>
      <c r="T501" s="27" t="s">
        <v>154</v>
      </c>
      <c r="U501" s="27" t="s">
        <v>155</v>
      </c>
      <c r="V501" s="27" t="s">
        <v>156</v>
      </c>
      <c r="W501" s="27" t="s">
        <v>157</v>
      </c>
      <c r="X501" s="27" t="s">
        <v>158</v>
      </c>
      <c r="Y501" s="27" t="s">
        <v>176</v>
      </c>
      <c r="Z501" s="27" t="s">
        <v>75</v>
      </c>
      <c r="AA501"/>
      <c r="AB501"/>
      <c r="AC501"/>
    </row>
    <row r="502" spans="1:29" s="24" customFormat="1">
      <c r="A502" s="26"/>
      <c r="B502" s="26" t="str">
        <f>I502</f>
        <v>Julia Horsburgh</v>
      </c>
      <c r="C502" s="26">
        <f>COUNT(J502:Y502)</f>
        <v>1</v>
      </c>
      <c r="D502" s="22">
        <f>IF(C502&gt;0,LARGE(J502:Y502,1),0)</f>
        <v>360</v>
      </c>
      <c r="E502" s="22">
        <f>IF(C502&gt;1,LARGE(J502:Y502,2),0)</f>
        <v>0</v>
      </c>
      <c r="F502" s="22">
        <f>IF(C502&gt;2,LARGE(J502:Y502,3),0)</f>
        <v>0</v>
      </c>
      <c r="G502" s="22">
        <f>IF(C502&gt;3,LARGE(J502:Y502,4),0)</f>
        <v>0</v>
      </c>
      <c r="H502" s="30">
        <f>SUM(D502:G502)</f>
        <v>360</v>
      </c>
      <c r="I502" s="27" t="s">
        <v>207</v>
      </c>
      <c r="J502" s="26"/>
      <c r="K502" s="26"/>
      <c r="L502" s="26"/>
      <c r="M502" s="26"/>
      <c r="N502" s="26"/>
      <c r="O502" s="26"/>
      <c r="P502" s="26">
        <v>360</v>
      </c>
      <c r="Q502" s="26"/>
      <c r="R502" s="26"/>
      <c r="S502" s="26"/>
      <c r="T502" s="26"/>
      <c r="U502" s="26"/>
      <c r="V502" s="26"/>
      <c r="W502" s="26"/>
      <c r="X502" s="26"/>
      <c r="Y502" s="26"/>
      <c r="Z502" s="26">
        <v>360</v>
      </c>
      <c r="AA502"/>
      <c r="AB502"/>
      <c r="AC502"/>
    </row>
    <row r="503" spans="1:29" s="24" customFormat="1">
      <c r="A503" s="26"/>
      <c r="B503" s="26" t="str">
        <f>I503</f>
        <v>Alison McGouldrick</v>
      </c>
      <c r="C503" s="26">
        <f t="shared" ref="C503:C541" si="78">COUNT(J503:Y503)</f>
        <v>1</v>
      </c>
      <c r="D503" s="22">
        <f t="shared" ref="D503:D541" si="79">IF(C503&gt;0,LARGE(J503:Y503,1),0)</f>
        <v>80</v>
      </c>
      <c r="E503" s="22">
        <f t="shared" ref="E503:E541" si="80">IF(C503&gt;1,LARGE(J503:Y503,2),0)</f>
        <v>0</v>
      </c>
      <c r="F503" s="22">
        <f t="shared" ref="F503:F541" si="81">IF(C503&gt;2,LARGE(J503:Y503,3),0)</f>
        <v>0</v>
      </c>
      <c r="G503" s="22">
        <f t="shared" ref="G503:G541" si="82">IF(C503&gt;3,LARGE(J503:Y503,4),0)</f>
        <v>0</v>
      </c>
      <c r="H503" s="30">
        <f t="shared" ref="H503:H541" si="83">SUM(D503:G503)</f>
        <v>80</v>
      </c>
      <c r="I503" s="27" t="s">
        <v>208</v>
      </c>
      <c r="J503" s="26"/>
      <c r="K503" s="26"/>
      <c r="L503" s="26"/>
      <c r="M503" s="26"/>
      <c r="N503" s="26"/>
      <c r="O503" s="26"/>
      <c r="P503" s="26">
        <v>80</v>
      </c>
      <c r="Q503" s="26"/>
      <c r="R503" s="26"/>
      <c r="S503" s="26"/>
      <c r="T503" s="26"/>
      <c r="U503" s="26"/>
      <c r="V503" s="26"/>
      <c r="W503" s="26"/>
      <c r="X503" s="26"/>
      <c r="Y503" s="26"/>
      <c r="Z503" s="26">
        <v>80</v>
      </c>
      <c r="AA503"/>
      <c r="AB503"/>
      <c r="AC503"/>
    </row>
    <row r="504" spans="1:29" s="24" customFormat="1">
      <c r="A504" s="26"/>
      <c r="B504" s="26" t="str">
        <f t="shared" ref="B504:B541" si="84">I504</f>
        <v>Jennifer Mcartney</v>
      </c>
      <c r="C504" s="26">
        <f t="shared" si="78"/>
        <v>1</v>
      </c>
      <c r="D504" s="22">
        <f t="shared" si="79"/>
        <v>190</v>
      </c>
      <c r="E504" s="22">
        <f t="shared" si="80"/>
        <v>0</v>
      </c>
      <c r="F504" s="22">
        <f t="shared" si="81"/>
        <v>0</v>
      </c>
      <c r="G504" s="22">
        <f t="shared" si="82"/>
        <v>0</v>
      </c>
      <c r="H504" s="30">
        <f t="shared" si="83"/>
        <v>190</v>
      </c>
      <c r="I504" s="27" t="s">
        <v>209</v>
      </c>
      <c r="J504" s="26"/>
      <c r="K504" s="26"/>
      <c r="L504" s="26"/>
      <c r="M504" s="26"/>
      <c r="N504" s="26"/>
      <c r="O504" s="26"/>
      <c r="P504" s="26">
        <v>190</v>
      </c>
      <c r="Q504" s="26"/>
      <c r="R504" s="26"/>
      <c r="S504" s="26"/>
      <c r="T504" s="26"/>
      <c r="U504" s="26"/>
      <c r="V504" s="26"/>
      <c r="W504" s="26"/>
      <c r="X504" s="26"/>
      <c r="Y504" s="26"/>
      <c r="Z504" s="26">
        <v>190</v>
      </c>
      <c r="AA504"/>
      <c r="AB504"/>
      <c r="AC504"/>
    </row>
    <row r="505" spans="1:29" s="24" customFormat="1">
      <c r="A505" s="26"/>
      <c r="B505" s="26" t="str">
        <f t="shared" si="84"/>
        <v>Jane Davey</v>
      </c>
      <c r="C505" s="26">
        <f t="shared" si="78"/>
        <v>1</v>
      </c>
      <c r="D505" s="22">
        <f t="shared" si="79"/>
        <v>120</v>
      </c>
      <c r="E505" s="22">
        <f t="shared" si="80"/>
        <v>0</v>
      </c>
      <c r="F505" s="22">
        <f t="shared" si="81"/>
        <v>0</v>
      </c>
      <c r="G505" s="22">
        <f t="shared" si="82"/>
        <v>0</v>
      </c>
      <c r="H505" s="30">
        <f t="shared" si="83"/>
        <v>120</v>
      </c>
      <c r="I505" s="27" t="s">
        <v>210</v>
      </c>
      <c r="J505" s="26"/>
      <c r="K505" s="26"/>
      <c r="L505" s="26"/>
      <c r="M505" s="26"/>
      <c r="N505" s="26"/>
      <c r="O505" s="26"/>
      <c r="P505" s="26">
        <v>120</v>
      </c>
      <c r="Q505" s="26"/>
      <c r="R505" s="26"/>
      <c r="S505" s="26"/>
      <c r="T505" s="26"/>
      <c r="U505" s="26"/>
      <c r="V505" s="26"/>
      <c r="W505" s="26"/>
      <c r="X505" s="26"/>
      <c r="Y505" s="26"/>
      <c r="Z505" s="26">
        <v>120</v>
      </c>
      <c r="AA505"/>
      <c r="AB505"/>
      <c r="AC505"/>
    </row>
    <row r="506" spans="1:29" s="24" customFormat="1">
      <c r="A506" s="26"/>
      <c r="B506" s="26" t="str">
        <f t="shared" si="84"/>
        <v>Bernie Beattie</v>
      </c>
      <c r="C506" s="26">
        <f t="shared" si="78"/>
        <v>1</v>
      </c>
      <c r="D506" s="22">
        <f t="shared" si="79"/>
        <v>165</v>
      </c>
      <c r="E506" s="22">
        <f t="shared" si="80"/>
        <v>0</v>
      </c>
      <c r="F506" s="22">
        <f t="shared" si="81"/>
        <v>0</v>
      </c>
      <c r="G506" s="22">
        <f t="shared" si="82"/>
        <v>0</v>
      </c>
      <c r="H506" s="30">
        <f t="shared" si="83"/>
        <v>165</v>
      </c>
      <c r="I506" s="27" t="s">
        <v>211</v>
      </c>
      <c r="J506" s="26"/>
      <c r="K506" s="26"/>
      <c r="L506" s="26"/>
      <c r="M506" s="26"/>
      <c r="N506" s="26"/>
      <c r="O506" s="26"/>
      <c r="P506" s="26">
        <v>165</v>
      </c>
      <c r="Q506" s="26"/>
      <c r="R506" s="26"/>
      <c r="S506" s="26"/>
      <c r="T506" s="26"/>
      <c r="U506" s="26"/>
      <c r="V506" s="26"/>
      <c r="W506" s="26"/>
      <c r="X506" s="26"/>
      <c r="Y506" s="26"/>
      <c r="Z506" s="26">
        <v>165</v>
      </c>
      <c r="AA506"/>
      <c r="AB506"/>
      <c r="AC506"/>
    </row>
    <row r="507" spans="1:29" s="24" customFormat="1">
      <c r="A507" s="26"/>
      <c r="B507" s="26" t="str">
        <f t="shared" si="84"/>
        <v>Rachel Toth</v>
      </c>
      <c r="C507" s="26">
        <f t="shared" si="78"/>
        <v>1</v>
      </c>
      <c r="D507" s="22">
        <f t="shared" si="79"/>
        <v>80</v>
      </c>
      <c r="E507" s="22">
        <f t="shared" si="80"/>
        <v>0</v>
      </c>
      <c r="F507" s="22">
        <f t="shared" si="81"/>
        <v>0</v>
      </c>
      <c r="G507" s="22">
        <f t="shared" si="82"/>
        <v>0</v>
      </c>
      <c r="H507" s="30">
        <f t="shared" si="83"/>
        <v>80</v>
      </c>
      <c r="I507" s="27" t="s">
        <v>212</v>
      </c>
      <c r="J507" s="26"/>
      <c r="K507" s="26"/>
      <c r="L507" s="26"/>
      <c r="M507" s="26"/>
      <c r="N507" s="26"/>
      <c r="O507" s="26"/>
      <c r="P507" s="26">
        <v>80</v>
      </c>
      <c r="Q507" s="26"/>
      <c r="R507" s="26"/>
      <c r="S507" s="26"/>
      <c r="T507" s="26"/>
      <c r="U507" s="26"/>
      <c r="V507" s="26"/>
      <c r="W507" s="26"/>
      <c r="X507" s="26"/>
      <c r="Y507" s="26"/>
      <c r="Z507" s="26">
        <v>80</v>
      </c>
      <c r="AA507"/>
      <c r="AB507"/>
      <c r="AC507"/>
    </row>
    <row r="508" spans="1:29" s="24" customFormat="1">
      <c r="A508" s="26"/>
      <c r="B508" s="26" t="str">
        <f t="shared" si="84"/>
        <v>Norma Marshall</v>
      </c>
      <c r="C508" s="26">
        <f t="shared" si="78"/>
        <v>1</v>
      </c>
      <c r="D508" s="22">
        <f t="shared" si="79"/>
        <v>30</v>
      </c>
      <c r="E508" s="22">
        <f t="shared" si="80"/>
        <v>0</v>
      </c>
      <c r="F508" s="22">
        <f t="shared" si="81"/>
        <v>0</v>
      </c>
      <c r="G508" s="22">
        <f t="shared" si="82"/>
        <v>0</v>
      </c>
      <c r="H508" s="30">
        <f t="shared" si="83"/>
        <v>30</v>
      </c>
      <c r="I508" s="27" t="s">
        <v>213</v>
      </c>
      <c r="J508" s="26"/>
      <c r="K508" s="26"/>
      <c r="L508" s="26"/>
      <c r="M508" s="26"/>
      <c r="N508" s="26"/>
      <c r="O508" s="26"/>
      <c r="P508" s="26">
        <v>30</v>
      </c>
      <c r="Q508" s="26"/>
      <c r="R508" s="26"/>
      <c r="S508" s="26"/>
      <c r="T508" s="26"/>
      <c r="U508" s="26"/>
      <c r="V508" s="26"/>
      <c r="W508" s="26"/>
      <c r="X508" s="26"/>
      <c r="Y508" s="26"/>
      <c r="Z508" s="26">
        <v>30</v>
      </c>
      <c r="AA508"/>
      <c r="AB508"/>
      <c r="AC508"/>
    </row>
    <row r="509" spans="1:29" s="24" customFormat="1">
      <c r="A509" s="26"/>
      <c r="B509" s="26" t="str">
        <f t="shared" si="84"/>
        <v>Fiona Morrison</v>
      </c>
      <c r="C509" s="26">
        <f t="shared" si="78"/>
        <v>1</v>
      </c>
      <c r="D509" s="22">
        <f t="shared" si="79"/>
        <v>300</v>
      </c>
      <c r="E509" s="22">
        <f t="shared" si="80"/>
        <v>0</v>
      </c>
      <c r="F509" s="22">
        <f t="shared" si="81"/>
        <v>0</v>
      </c>
      <c r="G509" s="22">
        <f t="shared" si="82"/>
        <v>0</v>
      </c>
      <c r="H509" s="30">
        <f t="shared" si="83"/>
        <v>300</v>
      </c>
      <c r="I509" s="27" t="s">
        <v>214</v>
      </c>
      <c r="J509" s="26"/>
      <c r="K509" s="26"/>
      <c r="L509" s="26"/>
      <c r="M509" s="26"/>
      <c r="N509" s="26"/>
      <c r="O509" s="26"/>
      <c r="P509" s="26">
        <v>300</v>
      </c>
      <c r="Q509" s="26"/>
      <c r="R509" s="26"/>
      <c r="S509" s="26"/>
      <c r="T509" s="26"/>
      <c r="U509" s="26"/>
      <c r="V509" s="26"/>
      <c r="W509" s="26"/>
      <c r="X509" s="26"/>
      <c r="Y509" s="26"/>
      <c r="Z509" s="26">
        <v>300</v>
      </c>
      <c r="AA509"/>
      <c r="AB509"/>
      <c r="AC509"/>
    </row>
    <row r="510" spans="1:29" s="24" customFormat="1">
      <c r="A510" s="26"/>
      <c r="B510" s="26" t="str">
        <f t="shared" si="84"/>
        <v>Ailsa Polworth</v>
      </c>
      <c r="C510" s="26">
        <f t="shared" si="78"/>
        <v>1</v>
      </c>
      <c r="D510" s="22">
        <f t="shared" si="79"/>
        <v>300</v>
      </c>
      <c r="E510" s="22">
        <f t="shared" si="80"/>
        <v>0</v>
      </c>
      <c r="F510" s="22">
        <f t="shared" si="81"/>
        <v>0</v>
      </c>
      <c r="G510" s="22">
        <f t="shared" si="82"/>
        <v>0</v>
      </c>
      <c r="H510" s="30">
        <f t="shared" si="83"/>
        <v>300</v>
      </c>
      <c r="I510" s="27" t="s">
        <v>293</v>
      </c>
      <c r="J510" s="26"/>
      <c r="K510" s="26"/>
      <c r="L510" s="26"/>
      <c r="M510" s="26"/>
      <c r="N510" s="26">
        <v>300</v>
      </c>
      <c r="O510" s="26"/>
      <c r="P510" s="26"/>
      <c r="Q510" s="26"/>
      <c r="R510" s="26"/>
      <c r="S510" s="26"/>
      <c r="T510" s="26"/>
      <c r="U510" s="26"/>
      <c r="V510" s="26"/>
      <c r="W510" s="26"/>
      <c r="X510" s="26"/>
      <c r="Y510" s="26"/>
      <c r="Z510" s="26">
        <v>300</v>
      </c>
      <c r="AA510"/>
      <c r="AB510"/>
      <c r="AC510"/>
    </row>
    <row r="511" spans="1:29" s="24" customFormat="1">
      <c r="A511" s="26"/>
      <c r="B511" s="26" t="str">
        <f t="shared" si="84"/>
        <v>Mandy Craig Gould</v>
      </c>
      <c r="C511" s="26">
        <f t="shared" si="78"/>
        <v>1</v>
      </c>
      <c r="D511" s="22">
        <f t="shared" si="79"/>
        <v>75</v>
      </c>
      <c r="E511" s="22">
        <f t="shared" si="80"/>
        <v>0</v>
      </c>
      <c r="F511" s="22">
        <f t="shared" si="81"/>
        <v>0</v>
      </c>
      <c r="G511" s="22">
        <f t="shared" si="82"/>
        <v>0</v>
      </c>
      <c r="H511" s="30">
        <f t="shared" si="83"/>
        <v>75</v>
      </c>
      <c r="I511" s="27" t="s">
        <v>294</v>
      </c>
      <c r="J511" s="26"/>
      <c r="K511" s="26"/>
      <c r="L511" s="26"/>
      <c r="M511" s="26"/>
      <c r="N511" s="26">
        <v>75</v>
      </c>
      <c r="O511" s="26"/>
      <c r="P511" s="26"/>
      <c r="Q511" s="26"/>
      <c r="R511" s="26"/>
      <c r="S511" s="26"/>
      <c r="T511" s="26"/>
      <c r="U511" s="26"/>
      <c r="V511" s="26"/>
      <c r="W511" s="26"/>
      <c r="X511" s="26"/>
      <c r="Y511" s="26"/>
      <c r="Z511" s="26">
        <v>75</v>
      </c>
      <c r="AA511"/>
      <c r="AB511"/>
      <c r="AC511"/>
    </row>
    <row r="512" spans="1:29" s="24" customFormat="1">
      <c r="A512" s="26"/>
      <c r="B512" s="26" t="str">
        <f t="shared" si="84"/>
        <v>Helen Cordiner</v>
      </c>
      <c r="C512" s="26">
        <f t="shared" si="78"/>
        <v>1</v>
      </c>
      <c r="D512" s="22">
        <f t="shared" si="79"/>
        <v>105</v>
      </c>
      <c r="E512" s="22">
        <f t="shared" si="80"/>
        <v>0</v>
      </c>
      <c r="F512" s="22">
        <f t="shared" si="81"/>
        <v>0</v>
      </c>
      <c r="G512" s="22">
        <f t="shared" si="82"/>
        <v>0</v>
      </c>
      <c r="H512" s="30">
        <f t="shared" si="83"/>
        <v>105</v>
      </c>
      <c r="I512" s="27" t="s">
        <v>296</v>
      </c>
      <c r="J512" s="26"/>
      <c r="K512" s="26"/>
      <c r="L512" s="26"/>
      <c r="M512" s="26"/>
      <c r="N512" s="26"/>
      <c r="O512" s="26"/>
      <c r="P512" s="26">
        <v>105</v>
      </c>
      <c r="Q512" s="26"/>
      <c r="R512" s="26"/>
      <c r="S512" s="26"/>
      <c r="T512" s="26"/>
      <c r="U512" s="26"/>
      <c r="V512" s="26"/>
      <c r="W512" s="26"/>
      <c r="X512" s="26"/>
      <c r="Y512" s="26"/>
      <c r="Z512" s="26">
        <v>105</v>
      </c>
      <c r="AA512"/>
      <c r="AB512"/>
      <c r="AC512"/>
    </row>
    <row r="513" spans="1:29" s="24" customFormat="1" hidden="1">
      <c r="A513" s="26"/>
      <c r="B513" s="26" t="str">
        <f t="shared" si="84"/>
        <v>(blank)</v>
      </c>
      <c r="C513" s="26">
        <f t="shared" si="78"/>
        <v>16</v>
      </c>
      <c r="D513" s="22">
        <f t="shared" si="79"/>
        <v>0</v>
      </c>
      <c r="E513" s="22">
        <f t="shared" si="80"/>
        <v>0</v>
      </c>
      <c r="F513" s="22">
        <f t="shared" si="81"/>
        <v>0</v>
      </c>
      <c r="G513" s="22">
        <f t="shared" si="82"/>
        <v>0</v>
      </c>
      <c r="H513" s="30">
        <f t="shared" si="83"/>
        <v>0</v>
      </c>
      <c r="I513" s="27" t="s">
        <v>76</v>
      </c>
      <c r="J513" s="26">
        <v>0</v>
      </c>
      <c r="K513" s="26">
        <v>0</v>
      </c>
      <c r="L513" s="26">
        <v>0</v>
      </c>
      <c r="M513" s="26">
        <v>0</v>
      </c>
      <c r="N513" s="26">
        <v>0</v>
      </c>
      <c r="O513" s="26">
        <v>0</v>
      </c>
      <c r="P513" s="26">
        <v>0</v>
      </c>
      <c r="Q513" s="26">
        <v>0</v>
      </c>
      <c r="R513" s="26">
        <v>0</v>
      </c>
      <c r="S513" s="26">
        <v>0</v>
      </c>
      <c r="T513" s="26">
        <v>0</v>
      </c>
      <c r="U513" s="26">
        <v>0</v>
      </c>
      <c r="V513" s="26">
        <v>0</v>
      </c>
      <c r="W513" s="26">
        <v>0</v>
      </c>
      <c r="X513" s="26">
        <v>0</v>
      </c>
      <c r="Y513" s="26">
        <v>0</v>
      </c>
      <c r="Z513" s="26">
        <v>0</v>
      </c>
      <c r="AA513"/>
      <c r="AB513"/>
      <c r="AC513"/>
    </row>
    <row r="514" spans="1:29" s="24" customFormat="1" hidden="1">
      <c r="A514" s="26"/>
      <c r="B514" s="26">
        <f t="shared" si="84"/>
        <v>0</v>
      </c>
      <c r="C514" s="26">
        <f t="shared" si="78"/>
        <v>0</v>
      </c>
      <c r="D514" s="22">
        <f t="shared" si="79"/>
        <v>0</v>
      </c>
      <c r="E514" s="22">
        <f t="shared" si="80"/>
        <v>0</v>
      </c>
      <c r="F514" s="22">
        <f t="shared" si="81"/>
        <v>0</v>
      </c>
      <c r="G514" s="22">
        <f t="shared" si="82"/>
        <v>0</v>
      </c>
      <c r="H514" s="30">
        <f t="shared" si="83"/>
        <v>0</v>
      </c>
      <c r="I514"/>
      <c r="J514"/>
      <c r="K514"/>
      <c r="L514"/>
      <c r="M514"/>
      <c r="N514"/>
      <c r="O514"/>
      <c r="P514"/>
      <c r="Q514"/>
      <c r="R514"/>
      <c r="S514"/>
      <c r="T514"/>
      <c r="U514"/>
      <c r="V514"/>
      <c r="W514"/>
      <c r="X514"/>
      <c r="Y514"/>
      <c r="Z514"/>
      <c r="AA514"/>
      <c r="AB514"/>
      <c r="AC514"/>
    </row>
    <row r="515" spans="1:29" s="24" customFormat="1" hidden="1">
      <c r="A515" s="26"/>
      <c r="B515" s="26">
        <f t="shared" si="84"/>
        <v>0</v>
      </c>
      <c r="C515" s="26">
        <f t="shared" si="78"/>
        <v>0</v>
      </c>
      <c r="D515" s="22">
        <f t="shared" si="79"/>
        <v>0</v>
      </c>
      <c r="E515" s="22">
        <f t="shared" si="80"/>
        <v>0</v>
      </c>
      <c r="F515" s="22">
        <f t="shared" si="81"/>
        <v>0</v>
      </c>
      <c r="G515" s="22">
        <f t="shared" si="82"/>
        <v>0</v>
      </c>
      <c r="H515" s="30">
        <f t="shared" si="83"/>
        <v>0</v>
      </c>
      <c r="I515"/>
      <c r="J515"/>
      <c r="K515"/>
      <c r="L515"/>
      <c r="M515"/>
      <c r="N515"/>
      <c r="O515"/>
      <c r="P515"/>
      <c r="Q515"/>
      <c r="R515"/>
      <c r="S515"/>
      <c r="T515"/>
      <c r="U515"/>
      <c r="V515"/>
      <c r="W515"/>
      <c r="X515"/>
      <c r="Y515"/>
      <c r="Z515"/>
      <c r="AA515"/>
      <c r="AB515"/>
      <c r="AC515"/>
    </row>
    <row r="516" spans="1:29" s="24" customFormat="1" hidden="1">
      <c r="A516" s="26"/>
      <c r="B516" s="26">
        <f t="shared" si="84"/>
        <v>0</v>
      </c>
      <c r="C516" s="26">
        <f t="shared" si="78"/>
        <v>0</v>
      </c>
      <c r="D516" s="22">
        <f t="shared" si="79"/>
        <v>0</v>
      </c>
      <c r="E516" s="22">
        <f t="shared" si="80"/>
        <v>0</v>
      </c>
      <c r="F516" s="22">
        <f t="shared" si="81"/>
        <v>0</v>
      </c>
      <c r="G516" s="22">
        <f t="shared" si="82"/>
        <v>0</v>
      </c>
      <c r="H516" s="30">
        <f t="shared" si="83"/>
        <v>0</v>
      </c>
      <c r="I516"/>
      <c r="J516"/>
      <c r="K516"/>
      <c r="L516"/>
      <c r="M516"/>
      <c r="N516"/>
      <c r="O516"/>
      <c r="P516"/>
      <c r="Q516"/>
      <c r="R516"/>
      <c r="S516"/>
      <c r="T516"/>
      <c r="U516"/>
      <c r="V516"/>
      <c r="W516"/>
      <c r="X516"/>
      <c r="Y516"/>
      <c r="Z516"/>
      <c r="AA516"/>
      <c r="AB516"/>
      <c r="AC516"/>
    </row>
    <row r="517" spans="1:29" s="24" customFormat="1" hidden="1">
      <c r="A517" s="26"/>
      <c r="B517" s="26">
        <f t="shared" si="84"/>
        <v>0</v>
      </c>
      <c r="C517" s="26">
        <f t="shared" si="78"/>
        <v>0</v>
      </c>
      <c r="D517" s="22">
        <f t="shared" si="79"/>
        <v>0</v>
      </c>
      <c r="E517" s="22">
        <f t="shared" si="80"/>
        <v>0</v>
      </c>
      <c r="F517" s="22">
        <f t="shared" si="81"/>
        <v>0</v>
      </c>
      <c r="G517" s="22">
        <f t="shared" si="82"/>
        <v>0</v>
      </c>
      <c r="H517" s="30">
        <f t="shared" si="83"/>
        <v>0</v>
      </c>
      <c r="I517"/>
      <c r="J517"/>
      <c r="K517"/>
      <c r="L517"/>
      <c r="M517"/>
      <c r="N517"/>
      <c r="O517"/>
      <c r="P517"/>
      <c r="Q517"/>
      <c r="R517"/>
      <c r="S517"/>
      <c r="T517"/>
      <c r="U517"/>
      <c r="V517"/>
      <c r="W517"/>
      <c r="X517"/>
      <c r="Y517"/>
      <c r="Z517"/>
      <c r="AA517"/>
      <c r="AB517"/>
      <c r="AC517"/>
    </row>
    <row r="518" spans="1:29" s="24" customFormat="1" hidden="1">
      <c r="A518" s="26"/>
      <c r="B518" s="26">
        <f t="shared" si="84"/>
        <v>0</v>
      </c>
      <c r="C518" s="26">
        <f t="shared" si="78"/>
        <v>0</v>
      </c>
      <c r="D518" s="22">
        <f t="shared" si="79"/>
        <v>0</v>
      </c>
      <c r="E518" s="22">
        <f t="shared" si="80"/>
        <v>0</v>
      </c>
      <c r="F518" s="22">
        <f t="shared" si="81"/>
        <v>0</v>
      </c>
      <c r="G518" s="22">
        <f t="shared" si="82"/>
        <v>0</v>
      </c>
      <c r="H518" s="30">
        <f t="shared" si="83"/>
        <v>0</v>
      </c>
      <c r="I518"/>
      <c r="J518"/>
      <c r="K518"/>
      <c r="L518"/>
      <c r="M518"/>
      <c r="N518"/>
      <c r="O518"/>
      <c r="P518"/>
      <c r="Q518"/>
      <c r="R518"/>
      <c r="S518"/>
      <c r="T518"/>
      <c r="U518"/>
      <c r="V518"/>
      <c r="W518"/>
      <c r="X518"/>
      <c r="Y518"/>
      <c r="Z518"/>
      <c r="AA518"/>
      <c r="AB518"/>
      <c r="AC518"/>
    </row>
    <row r="519" spans="1:29" s="24" customFormat="1" hidden="1">
      <c r="A519" s="26"/>
      <c r="B519" s="26">
        <f t="shared" si="84"/>
        <v>0</v>
      </c>
      <c r="C519" s="26">
        <f t="shared" si="78"/>
        <v>0</v>
      </c>
      <c r="D519" s="22">
        <f t="shared" si="79"/>
        <v>0</v>
      </c>
      <c r="E519" s="22">
        <f t="shared" si="80"/>
        <v>0</v>
      </c>
      <c r="F519" s="22">
        <f t="shared" si="81"/>
        <v>0</v>
      </c>
      <c r="G519" s="22">
        <f t="shared" si="82"/>
        <v>0</v>
      </c>
      <c r="H519" s="30">
        <f t="shared" si="83"/>
        <v>0</v>
      </c>
      <c r="I519"/>
      <c r="J519"/>
      <c r="K519"/>
      <c r="L519"/>
      <c r="M519"/>
      <c r="N519"/>
      <c r="O519"/>
      <c r="P519"/>
      <c r="Q519"/>
      <c r="R519"/>
      <c r="S519"/>
      <c r="T519"/>
      <c r="U519"/>
      <c r="V519"/>
      <c r="W519"/>
      <c r="X519"/>
      <c r="Y519"/>
      <c r="Z519"/>
      <c r="AA519"/>
      <c r="AB519"/>
      <c r="AC519"/>
    </row>
    <row r="520" spans="1:29" s="24" customFormat="1" hidden="1">
      <c r="A520" s="26"/>
      <c r="B520" s="26">
        <f t="shared" si="84"/>
        <v>0</v>
      </c>
      <c r="C520" s="26">
        <f t="shared" si="78"/>
        <v>0</v>
      </c>
      <c r="D520" s="22">
        <f t="shared" si="79"/>
        <v>0</v>
      </c>
      <c r="E520" s="22">
        <f t="shared" si="80"/>
        <v>0</v>
      </c>
      <c r="F520" s="22">
        <f t="shared" si="81"/>
        <v>0</v>
      </c>
      <c r="G520" s="22">
        <f t="shared" si="82"/>
        <v>0</v>
      </c>
      <c r="H520" s="30">
        <f t="shared" si="83"/>
        <v>0</v>
      </c>
      <c r="I520"/>
      <c r="J520"/>
      <c r="K520"/>
      <c r="L520"/>
      <c r="M520"/>
      <c r="N520"/>
      <c r="O520"/>
      <c r="P520"/>
      <c r="Q520"/>
      <c r="R520"/>
      <c r="S520"/>
      <c r="T520"/>
      <c r="U520"/>
      <c r="V520"/>
      <c r="W520"/>
      <c r="X520"/>
      <c r="Y520"/>
      <c r="Z520"/>
      <c r="AA520"/>
      <c r="AB520"/>
      <c r="AC520"/>
    </row>
    <row r="521" spans="1:29" s="24" customFormat="1" hidden="1">
      <c r="A521" s="26"/>
      <c r="B521" s="26">
        <f t="shared" si="84"/>
        <v>0</v>
      </c>
      <c r="C521" s="26">
        <f t="shared" si="78"/>
        <v>0</v>
      </c>
      <c r="D521" s="22">
        <f t="shared" si="79"/>
        <v>0</v>
      </c>
      <c r="E521" s="22">
        <f t="shared" si="80"/>
        <v>0</v>
      </c>
      <c r="F521" s="22">
        <f t="shared" si="81"/>
        <v>0</v>
      </c>
      <c r="G521" s="22">
        <f t="shared" si="82"/>
        <v>0</v>
      </c>
      <c r="H521" s="30">
        <f t="shared" si="83"/>
        <v>0</v>
      </c>
    </row>
    <row r="522" spans="1:29" s="24" customFormat="1" hidden="1">
      <c r="A522" s="26"/>
      <c r="B522" s="26">
        <f t="shared" si="84"/>
        <v>0</v>
      </c>
      <c r="C522" s="26">
        <f t="shared" si="78"/>
        <v>0</v>
      </c>
      <c r="D522" s="22">
        <f t="shared" si="79"/>
        <v>0</v>
      </c>
      <c r="E522" s="22">
        <f t="shared" si="80"/>
        <v>0</v>
      </c>
      <c r="F522" s="22">
        <f t="shared" si="81"/>
        <v>0</v>
      </c>
      <c r="G522" s="22">
        <f t="shared" si="82"/>
        <v>0</v>
      </c>
      <c r="H522" s="30">
        <f t="shared" si="83"/>
        <v>0</v>
      </c>
    </row>
    <row r="523" spans="1:29" s="24" customFormat="1" hidden="1">
      <c r="A523" s="26"/>
      <c r="B523" s="26">
        <f t="shared" si="84"/>
        <v>0</v>
      </c>
      <c r="C523" s="26">
        <f t="shared" si="78"/>
        <v>0</v>
      </c>
      <c r="D523" s="22">
        <f t="shared" si="79"/>
        <v>0</v>
      </c>
      <c r="E523" s="22">
        <f t="shared" si="80"/>
        <v>0</v>
      </c>
      <c r="F523" s="22">
        <f t="shared" si="81"/>
        <v>0</v>
      </c>
      <c r="G523" s="22">
        <f t="shared" si="82"/>
        <v>0</v>
      </c>
      <c r="H523" s="30">
        <f t="shared" si="83"/>
        <v>0</v>
      </c>
    </row>
    <row r="524" spans="1:29" s="24" customFormat="1" hidden="1">
      <c r="A524" s="26"/>
      <c r="B524" s="26">
        <f t="shared" si="84"/>
        <v>0</v>
      </c>
      <c r="C524" s="26">
        <f t="shared" si="78"/>
        <v>0</v>
      </c>
      <c r="D524" s="22">
        <f t="shared" si="79"/>
        <v>0</v>
      </c>
      <c r="E524" s="22">
        <f t="shared" si="80"/>
        <v>0</v>
      </c>
      <c r="F524" s="22">
        <f t="shared" si="81"/>
        <v>0</v>
      </c>
      <c r="G524" s="22">
        <f t="shared" si="82"/>
        <v>0</v>
      </c>
      <c r="H524" s="30">
        <f t="shared" si="83"/>
        <v>0</v>
      </c>
    </row>
    <row r="525" spans="1:29" s="24" customFormat="1" hidden="1">
      <c r="A525" s="26"/>
      <c r="B525" s="26">
        <f t="shared" si="84"/>
        <v>0</v>
      </c>
      <c r="C525" s="26">
        <f t="shared" si="78"/>
        <v>0</v>
      </c>
      <c r="D525" s="22">
        <f t="shared" si="79"/>
        <v>0</v>
      </c>
      <c r="E525" s="22">
        <f t="shared" si="80"/>
        <v>0</v>
      </c>
      <c r="F525" s="22">
        <f t="shared" si="81"/>
        <v>0</v>
      </c>
      <c r="G525" s="22">
        <f t="shared" si="82"/>
        <v>0</v>
      </c>
      <c r="H525" s="30">
        <f t="shared" si="83"/>
        <v>0</v>
      </c>
    </row>
    <row r="526" spans="1:29" s="24" customFormat="1" hidden="1">
      <c r="A526" s="26"/>
      <c r="B526" s="26">
        <f t="shared" si="84"/>
        <v>0</v>
      </c>
      <c r="C526" s="26">
        <f t="shared" si="78"/>
        <v>0</v>
      </c>
      <c r="D526" s="22">
        <f t="shared" si="79"/>
        <v>0</v>
      </c>
      <c r="E526" s="22">
        <f t="shared" si="80"/>
        <v>0</v>
      </c>
      <c r="F526" s="22">
        <f t="shared" si="81"/>
        <v>0</v>
      </c>
      <c r="G526" s="22">
        <f t="shared" si="82"/>
        <v>0</v>
      </c>
      <c r="H526" s="30">
        <f t="shared" si="83"/>
        <v>0</v>
      </c>
    </row>
    <row r="527" spans="1:29" s="24" customFormat="1" hidden="1">
      <c r="A527" s="26"/>
      <c r="B527" s="26">
        <f t="shared" si="84"/>
        <v>0</v>
      </c>
      <c r="C527" s="26">
        <f t="shared" si="78"/>
        <v>0</v>
      </c>
      <c r="D527" s="22">
        <f t="shared" si="79"/>
        <v>0</v>
      </c>
      <c r="E527" s="22">
        <f t="shared" si="80"/>
        <v>0</v>
      </c>
      <c r="F527" s="22">
        <f t="shared" si="81"/>
        <v>0</v>
      </c>
      <c r="G527" s="22">
        <f t="shared" si="82"/>
        <v>0</v>
      </c>
      <c r="H527" s="30">
        <f t="shared" si="83"/>
        <v>0</v>
      </c>
    </row>
    <row r="528" spans="1:29" s="24" customFormat="1" hidden="1">
      <c r="A528" s="26"/>
      <c r="B528" s="26">
        <f t="shared" si="84"/>
        <v>0</v>
      </c>
      <c r="C528" s="26">
        <f t="shared" si="78"/>
        <v>0</v>
      </c>
      <c r="D528" s="22">
        <f t="shared" si="79"/>
        <v>0</v>
      </c>
      <c r="E528" s="22">
        <f t="shared" si="80"/>
        <v>0</v>
      </c>
      <c r="F528" s="22">
        <f t="shared" si="81"/>
        <v>0</v>
      </c>
      <c r="G528" s="22">
        <f t="shared" si="82"/>
        <v>0</v>
      </c>
      <c r="H528" s="30">
        <f t="shared" si="83"/>
        <v>0</v>
      </c>
    </row>
    <row r="529" spans="1:10" s="24" customFormat="1" hidden="1">
      <c r="A529" s="26"/>
      <c r="B529" s="26">
        <f t="shared" si="84"/>
        <v>0</v>
      </c>
      <c r="C529" s="26">
        <f t="shared" si="78"/>
        <v>0</v>
      </c>
      <c r="D529" s="22">
        <f t="shared" si="79"/>
        <v>0</v>
      </c>
      <c r="E529" s="22">
        <f t="shared" si="80"/>
        <v>0</v>
      </c>
      <c r="F529" s="22">
        <f t="shared" si="81"/>
        <v>0</v>
      </c>
      <c r="G529" s="22">
        <f t="shared" si="82"/>
        <v>0</v>
      </c>
      <c r="H529" s="30">
        <f t="shared" si="83"/>
        <v>0</v>
      </c>
    </row>
    <row r="530" spans="1:10" s="24" customFormat="1" hidden="1">
      <c r="A530" s="26"/>
      <c r="B530" s="26">
        <f t="shared" si="84"/>
        <v>0</v>
      </c>
      <c r="C530" s="26">
        <f t="shared" si="78"/>
        <v>0</v>
      </c>
      <c r="D530" s="22">
        <f t="shared" si="79"/>
        <v>0</v>
      </c>
      <c r="E530" s="22">
        <f t="shared" si="80"/>
        <v>0</v>
      </c>
      <c r="F530" s="22">
        <f t="shared" si="81"/>
        <v>0</v>
      </c>
      <c r="G530" s="22">
        <f t="shared" si="82"/>
        <v>0</v>
      </c>
      <c r="H530" s="30">
        <f t="shared" si="83"/>
        <v>0</v>
      </c>
    </row>
    <row r="531" spans="1:10" s="24" customFormat="1" hidden="1">
      <c r="A531" s="26"/>
      <c r="B531" s="26">
        <f t="shared" si="84"/>
        <v>0</v>
      </c>
      <c r="C531" s="26">
        <f t="shared" si="78"/>
        <v>0</v>
      </c>
      <c r="D531" s="22">
        <f t="shared" si="79"/>
        <v>0</v>
      </c>
      <c r="E531" s="22">
        <f t="shared" si="80"/>
        <v>0</v>
      </c>
      <c r="F531" s="22">
        <f t="shared" si="81"/>
        <v>0</v>
      </c>
      <c r="G531" s="22">
        <f t="shared" si="82"/>
        <v>0</v>
      </c>
      <c r="H531" s="30">
        <f t="shared" si="83"/>
        <v>0</v>
      </c>
    </row>
    <row r="532" spans="1:10" s="24" customFormat="1" hidden="1">
      <c r="A532" s="26"/>
      <c r="B532" s="26">
        <f t="shared" si="84"/>
        <v>0</v>
      </c>
      <c r="C532" s="26">
        <f t="shared" si="78"/>
        <v>0</v>
      </c>
      <c r="D532" s="22">
        <f t="shared" si="79"/>
        <v>0</v>
      </c>
      <c r="E532" s="22">
        <f t="shared" si="80"/>
        <v>0</v>
      </c>
      <c r="F532" s="22">
        <f t="shared" si="81"/>
        <v>0</v>
      </c>
      <c r="G532" s="22">
        <f t="shared" si="82"/>
        <v>0</v>
      </c>
      <c r="H532" s="30">
        <f t="shared" si="83"/>
        <v>0</v>
      </c>
    </row>
    <row r="533" spans="1:10" s="24" customFormat="1" hidden="1">
      <c r="A533" s="26"/>
      <c r="B533" s="26">
        <f t="shared" si="84"/>
        <v>0</v>
      </c>
      <c r="C533" s="26">
        <f t="shared" si="78"/>
        <v>0</v>
      </c>
      <c r="D533" s="22">
        <f t="shared" si="79"/>
        <v>0</v>
      </c>
      <c r="E533" s="22">
        <f t="shared" si="80"/>
        <v>0</v>
      </c>
      <c r="F533" s="22">
        <f t="shared" si="81"/>
        <v>0</v>
      </c>
      <c r="G533" s="22">
        <f t="shared" si="82"/>
        <v>0</v>
      </c>
      <c r="H533" s="30">
        <f t="shared" si="83"/>
        <v>0</v>
      </c>
    </row>
    <row r="534" spans="1:10" s="24" customFormat="1" hidden="1">
      <c r="A534" s="26"/>
      <c r="B534" s="26">
        <f t="shared" si="84"/>
        <v>0</v>
      </c>
      <c r="C534" s="26">
        <f t="shared" si="78"/>
        <v>0</v>
      </c>
      <c r="D534" s="22">
        <f t="shared" si="79"/>
        <v>0</v>
      </c>
      <c r="E534" s="22">
        <f t="shared" si="80"/>
        <v>0</v>
      </c>
      <c r="F534" s="22">
        <f t="shared" si="81"/>
        <v>0</v>
      </c>
      <c r="G534" s="22">
        <f t="shared" si="82"/>
        <v>0</v>
      </c>
      <c r="H534" s="30">
        <f t="shared" si="83"/>
        <v>0</v>
      </c>
    </row>
    <row r="535" spans="1:10" s="24" customFormat="1" hidden="1">
      <c r="A535" s="26"/>
      <c r="B535" s="26">
        <f t="shared" si="84"/>
        <v>0</v>
      </c>
      <c r="C535" s="26">
        <f t="shared" si="78"/>
        <v>0</v>
      </c>
      <c r="D535" s="22">
        <f t="shared" si="79"/>
        <v>0</v>
      </c>
      <c r="E535" s="22">
        <f t="shared" si="80"/>
        <v>0</v>
      </c>
      <c r="F535" s="22">
        <f t="shared" si="81"/>
        <v>0</v>
      </c>
      <c r="G535" s="22">
        <f t="shared" si="82"/>
        <v>0</v>
      </c>
      <c r="H535" s="30">
        <f t="shared" si="83"/>
        <v>0</v>
      </c>
    </row>
    <row r="536" spans="1:10" s="24" customFormat="1" hidden="1">
      <c r="A536" s="26"/>
      <c r="B536" s="26">
        <f t="shared" si="84"/>
        <v>0</v>
      </c>
      <c r="C536" s="26">
        <f t="shared" si="78"/>
        <v>0</v>
      </c>
      <c r="D536" s="22">
        <f t="shared" si="79"/>
        <v>0</v>
      </c>
      <c r="E536" s="22">
        <f t="shared" si="80"/>
        <v>0</v>
      </c>
      <c r="F536" s="22">
        <f t="shared" si="81"/>
        <v>0</v>
      </c>
      <c r="G536" s="22">
        <f t="shared" si="82"/>
        <v>0</v>
      </c>
      <c r="H536" s="30">
        <f t="shared" si="83"/>
        <v>0</v>
      </c>
    </row>
    <row r="537" spans="1:10" s="24" customFormat="1" hidden="1">
      <c r="A537" s="26"/>
      <c r="B537" s="26">
        <f t="shared" si="84"/>
        <v>0</v>
      </c>
      <c r="C537" s="26">
        <f t="shared" si="78"/>
        <v>0</v>
      </c>
      <c r="D537" s="22">
        <f t="shared" si="79"/>
        <v>0</v>
      </c>
      <c r="E537" s="22">
        <f t="shared" si="80"/>
        <v>0</v>
      </c>
      <c r="F537" s="22">
        <f t="shared" si="81"/>
        <v>0</v>
      </c>
      <c r="G537" s="22">
        <f t="shared" si="82"/>
        <v>0</v>
      </c>
      <c r="H537" s="30">
        <f t="shared" si="83"/>
        <v>0</v>
      </c>
    </row>
    <row r="538" spans="1:10" s="24" customFormat="1" hidden="1">
      <c r="A538" s="26"/>
      <c r="B538" s="26">
        <f t="shared" si="84"/>
        <v>0</v>
      </c>
      <c r="C538" s="26">
        <f t="shared" si="78"/>
        <v>0</v>
      </c>
      <c r="D538" s="22">
        <f t="shared" si="79"/>
        <v>0</v>
      </c>
      <c r="E538" s="22">
        <f t="shared" si="80"/>
        <v>0</v>
      </c>
      <c r="F538" s="22">
        <f t="shared" si="81"/>
        <v>0</v>
      </c>
      <c r="G538" s="22">
        <f t="shared" si="82"/>
        <v>0</v>
      </c>
      <c r="H538" s="30">
        <f t="shared" si="83"/>
        <v>0</v>
      </c>
    </row>
    <row r="539" spans="1:10" s="24" customFormat="1" hidden="1">
      <c r="A539" s="26"/>
      <c r="B539" s="26">
        <f t="shared" si="84"/>
        <v>0</v>
      </c>
      <c r="C539" s="26">
        <f t="shared" si="78"/>
        <v>0</v>
      </c>
      <c r="D539" s="22">
        <f t="shared" si="79"/>
        <v>0</v>
      </c>
      <c r="E539" s="22">
        <f t="shared" si="80"/>
        <v>0</v>
      </c>
      <c r="F539" s="22">
        <f t="shared" si="81"/>
        <v>0</v>
      </c>
      <c r="G539" s="22">
        <f t="shared" si="82"/>
        <v>0</v>
      </c>
      <c r="H539" s="30">
        <f t="shared" si="83"/>
        <v>0</v>
      </c>
    </row>
    <row r="540" spans="1:10" s="24" customFormat="1" hidden="1">
      <c r="A540" s="26"/>
      <c r="B540" s="26">
        <f t="shared" si="84"/>
        <v>0</v>
      </c>
      <c r="C540" s="26">
        <f t="shared" si="78"/>
        <v>0</v>
      </c>
      <c r="D540" s="22">
        <f t="shared" si="79"/>
        <v>0</v>
      </c>
      <c r="E540" s="22">
        <f t="shared" si="80"/>
        <v>0</v>
      </c>
      <c r="F540" s="22">
        <f t="shared" si="81"/>
        <v>0</v>
      </c>
      <c r="G540" s="22">
        <f t="shared" si="82"/>
        <v>0</v>
      </c>
      <c r="H540" s="30">
        <f t="shared" si="83"/>
        <v>0</v>
      </c>
    </row>
    <row r="541" spans="1:10" s="24" customFormat="1" hidden="1">
      <c r="A541" s="26"/>
      <c r="B541" s="26">
        <f t="shared" si="84"/>
        <v>0</v>
      </c>
      <c r="C541" s="26">
        <f t="shared" si="78"/>
        <v>0</v>
      </c>
      <c r="D541" s="22">
        <f t="shared" si="79"/>
        <v>0</v>
      </c>
      <c r="E541" s="22">
        <f t="shared" si="80"/>
        <v>0</v>
      </c>
      <c r="F541" s="22">
        <f t="shared" si="81"/>
        <v>0</v>
      </c>
      <c r="G541" s="22">
        <f t="shared" si="82"/>
        <v>0</v>
      </c>
      <c r="H541" s="30">
        <f t="shared" si="83"/>
        <v>0</v>
      </c>
    </row>
    <row r="543" spans="1:10" s="24" customFormat="1">
      <c r="I543" s="23" t="s">
        <v>25</v>
      </c>
      <c r="J543" s="31" t="s">
        <v>169</v>
      </c>
    </row>
    <row r="544" spans="1:10" s="24" customFormat="1"/>
    <row r="545" spans="1:29" s="24" customFormat="1">
      <c r="I545" s="21" t="s">
        <v>77</v>
      </c>
      <c r="J545" s="21" t="s">
        <v>26</v>
      </c>
      <c r="K545" s="19"/>
      <c r="L545" s="19"/>
      <c r="M545" s="19"/>
      <c r="N545" s="19"/>
      <c r="O545" s="19"/>
      <c r="P545" s="19"/>
      <c r="Q545" s="19"/>
      <c r="R545" s="19"/>
      <c r="S545" s="19"/>
      <c r="T545" s="19"/>
      <c r="U545" s="19"/>
      <c r="V545" s="19"/>
      <c r="W545" s="19"/>
      <c r="X545" s="19"/>
      <c r="Y545" s="19"/>
      <c r="Z545" s="20"/>
      <c r="AA545"/>
      <c r="AB545"/>
      <c r="AC545"/>
    </row>
    <row r="546" spans="1:29" s="24" customFormat="1">
      <c r="A546" s="25" t="s">
        <v>78</v>
      </c>
      <c r="B546" s="25" t="s">
        <v>79</v>
      </c>
      <c r="C546" s="25" t="s">
        <v>80</v>
      </c>
      <c r="D546" s="25" t="s">
        <v>81</v>
      </c>
      <c r="E546" s="25" t="s">
        <v>82</v>
      </c>
      <c r="F546" s="25" t="s">
        <v>83</v>
      </c>
      <c r="G546" s="25" t="s">
        <v>84</v>
      </c>
      <c r="H546" s="29" t="s">
        <v>52</v>
      </c>
      <c r="I546" s="37" t="s">
        <v>24</v>
      </c>
      <c r="J546" s="27" t="s">
        <v>67</v>
      </c>
      <c r="K546" s="27" t="s">
        <v>62</v>
      </c>
      <c r="L546" s="27" t="s">
        <v>60</v>
      </c>
      <c r="M546" s="27" t="s">
        <v>68</v>
      </c>
      <c r="N546" s="27" t="s">
        <v>63</v>
      </c>
      <c r="O546" s="27" t="s">
        <v>65</v>
      </c>
      <c r="P546" s="27" t="s">
        <v>64</v>
      </c>
      <c r="Q546" s="27" t="s">
        <v>61</v>
      </c>
      <c r="R546" s="27" t="s">
        <v>69</v>
      </c>
      <c r="S546" s="27" t="s">
        <v>153</v>
      </c>
      <c r="T546" s="27" t="s">
        <v>154</v>
      </c>
      <c r="U546" s="27" t="s">
        <v>155</v>
      </c>
      <c r="V546" s="27" t="s">
        <v>156</v>
      </c>
      <c r="W546" s="27" t="s">
        <v>157</v>
      </c>
      <c r="X546" s="27" t="s">
        <v>158</v>
      </c>
      <c r="Y546" s="27" t="s">
        <v>176</v>
      </c>
      <c r="Z546" s="27" t="s">
        <v>75</v>
      </c>
      <c r="AA546"/>
      <c r="AB546"/>
      <c r="AC546"/>
    </row>
    <row r="547" spans="1:29" s="24" customFormat="1">
      <c r="A547" s="26"/>
      <c r="B547" s="26" t="str">
        <f>I547</f>
        <v>Julia Horsburgh</v>
      </c>
      <c r="C547" s="26">
        <f>COUNT(J547:Y547)</f>
        <v>1</v>
      </c>
      <c r="D547" s="22">
        <f>IF(C547&gt;0,LARGE(J547:Y547,1),0)</f>
        <v>360</v>
      </c>
      <c r="E547" s="22">
        <f>IF(C547&gt;1,LARGE(J547:Y547,2),0)</f>
        <v>0</v>
      </c>
      <c r="F547" s="22">
        <f>IF(C547&gt;2,LARGE(J547:Y547,3),0)</f>
        <v>0</v>
      </c>
      <c r="G547" s="22">
        <f>IF(C547&gt;3,LARGE(J547:Y547,4),0)</f>
        <v>0</v>
      </c>
      <c r="H547" s="30">
        <f>SUM(D547:G547)</f>
        <v>360</v>
      </c>
      <c r="I547" s="27" t="s">
        <v>207</v>
      </c>
      <c r="J547" s="26"/>
      <c r="K547" s="26"/>
      <c r="L547" s="26"/>
      <c r="M547" s="26"/>
      <c r="N547" s="26"/>
      <c r="O547" s="26"/>
      <c r="P547" s="26">
        <v>360</v>
      </c>
      <c r="Q547" s="26"/>
      <c r="R547" s="26"/>
      <c r="S547" s="26"/>
      <c r="T547" s="26"/>
      <c r="U547" s="26"/>
      <c r="V547" s="26"/>
      <c r="W547" s="26"/>
      <c r="X547" s="26"/>
      <c r="Y547" s="26"/>
      <c r="Z547" s="26">
        <v>360</v>
      </c>
      <c r="AA547"/>
      <c r="AB547"/>
      <c r="AC547"/>
    </row>
    <row r="548" spans="1:29" s="24" customFormat="1">
      <c r="A548" s="26"/>
      <c r="B548" s="26" t="str">
        <f>I548</f>
        <v>Jane Davey</v>
      </c>
      <c r="C548" s="26">
        <f t="shared" ref="C548:C586" si="85">COUNT(J548:Y548)</f>
        <v>2</v>
      </c>
      <c r="D548" s="22">
        <f t="shared" ref="D548:D586" si="86">IF(C548&gt;0,LARGE(J548:Y548,1),0)</f>
        <v>225</v>
      </c>
      <c r="E548" s="22">
        <f t="shared" ref="E548:E586" si="87">IF(C548&gt;1,LARGE(J548:Y548,2),0)</f>
        <v>120</v>
      </c>
      <c r="F548" s="22">
        <f t="shared" ref="F548:F586" si="88">IF(C548&gt;2,LARGE(J548:Y548,3),0)</f>
        <v>0</v>
      </c>
      <c r="G548" s="22">
        <f t="shared" ref="G548:G586" si="89">IF(C548&gt;3,LARGE(J548:Y548,4),0)</f>
        <v>0</v>
      </c>
      <c r="H548" s="30">
        <f t="shared" ref="H548:H586" si="90">SUM(D548:G548)</f>
        <v>345</v>
      </c>
      <c r="I548" s="27" t="s">
        <v>210</v>
      </c>
      <c r="J548" s="26"/>
      <c r="K548" s="26"/>
      <c r="L548" s="26"/>
      <c r="M548" s="26"/>
      <c r="N548" s="26">
        <v>225</v>
      </c>
      <c r="O548" s="26"/>
      <c r="P548" s="26">
        <v>120</v>
      </c>
      <c r="Q548" s="26"/>
      <c r="R548" s="26"/>
      <c r="S548" s="26"/>
      <c r="T548" s="26"/>
      <c r="U548" s="26"/>
      <c r="V548" s="26"/>
      <c r="W548" s="26"/>
      <c r="X548" s="26"/>
      <c r="Y548" s="26"/>
      <c r="Z548" s="26">
        <v>345</v>
      </c>
      <c r="AA548"/>
      <c r="AB548"/>
      <c r="AC548"/>
    </row>
    <row r="549" spans="1:29" s="24" customFormat="1">
      <c r="A549" s="26"/>
      <c r="B549" s="26" t="str">
        <f t="shared" ref="B549:B586" si="91">I549</f>
        <v>Norma Marshall</v>
      </c>
      <c r="C549" s="26">
        <f t="shared" si="85"/>
        <v>1</v>
      </c>
      <c r="D549" s="22">
        <f t="shared" si="86"/>
        <v>75</v>
      </c>
      <c r="E549" s="22">
        <f t="shared" si="87"/>
        <v>0</v>
      </c>
      <c r="F549" s="22">
        <f t="shared" si="88"/>
        <v>0</v>
      </c>
      <c r="G549" s="22">
        <f t="shared" si="89"/>
        <v>0</v>
      </c>
      <c r="H549" s="30">
        <f t="shared" si="90"/>
        <v>75</v>
      </c>
      <c r="I549" s="27" t="s">
        <v>213</v>
      </c>
      <c r="J549" s="26"/>
      <c r="K549" s="26"/>
      <c r="L549" s="26"/>
      <c r="M549" s="26"/>
      <c r="N549" s="26">
        <v>75</v>
      </c>
      <c r="O549" s="26"/>
      <c r="P549" s="26"/>
      <c r="Q549" s="26"/>
      <c r="R549" s="26"/>
      <c r="S549" s="26"/>
      <c r="T549" s="26"/>
      <c r="U549" s="26"/>
      <c r="V549" s="26"/>
      <c r="W549" s="26"/>
      <c r="X549" s="26"/>
      <c r="Y549" s="26"/>
      <c r="Z549" s="26">
        <v>75</v>
      </c>
      <c r="AA549"/>
      <c r="AB549"/>
      <c r="AC549"/>
    </row>
    <row r="550" spans="1:29" s="24" customFormat="1">
      <c r="A550" s="26"/>
      <c r="B550" s="26" t="str">
        <f t="shared" si="91"/>
        <v>Fiona Morrison</v>
      </c>
      <c r="C550" s="26">
        <f t="shared" si="85"/>
        <v>1</v>
      </c>
      <c r="D550" s="22">
        <f t="shared" si="86"/>
        <v>300</v>
      </c>
      <c r="E550" s="22">
        <f t="shared" si="87"/>
        <v>0</v>
      </c>
      <c r="F550" s="22">
        <f t="shared" si="88"/>
        <v>0</v>
      </c>
      <c r="G550" s="22">
        <f t="shared" si="89"/>
        <v>0</v>
      </c>
      <c r="H550" s="30">
        <f t="shared" si="90"/>
        <v>300</v>
      </c>
      <c r="I550" s="27" t="s">
        <v>214</v>
      </c>
      <c r="J550" s="26"/>
      <c r="K550" s="26"/>
      <c r="L550" s="26"/>
      <c r="M550" s="26"/>
      <c r="N550" s="26">
        <v>300</v>
      </c>
      <c r="O550" s="26"/>
      <c r="P550" s="26"/>
      <c r="Q550" s="26"/>
      <c r="R550" s="26"/>
      <c r="S550" s="26"/>
      <c r="T550" s="26"/>
      <c r="U550" s="26"/>
      <c r="V550" s="26"/>
      <c r="W550" s="26"/>
      <c r="X550" s="26"/>
      <c r="Y550" s="26"/>
      <c r="Z550" s="26">
        <v>300</v>
      </c>
      <c r="AA550"/>
      <c r="AB550"/>
      <c r="AC550"/>
    </row>
    <row r="551" spans="1:29" s="24" customFormat="1">
      <c r="A551" s="26"/>
      <c r="B551" s="26" t="str">
        <f t="shared" si="91"/>
        <v>Helen Cordiner</v>
      </c>
      <c r="C551" s="26">
        <f t="shared" si="85"/>
        <v>2</v>
      </c>
      <c r="D551" s="22">
        <f t="shared" si="86"/>
        <v>200</v>
      </c>
      <c r="E551" s="22">
        <f t="shared" si="87"/>
        <v>105</v>
      </c>
      <c r="F551" s="22">
        <f t="shared" si="88"/>
        <v>0</v>
      </c>
      <c r="G551" s="22">
        <f t="shared" si="89"/>
        <v>0</v>
      </c>
      <c r="H551" s="30">
        <f t="shared" si="90"/>
        <v>305</v>
      </c>
      <c r="I551" s="27" t="s">
        <v>296</v>
      </c>
      <c r="J551" s="26"/>
      <c r="K551" s="26"/>
      <c r="L551" s="26"/>
      <c r="M551" s="26"/>
      <c r="N551" s="26">
        <v>200</v>
      </c>
      <c r="O551" s="26"/>
      <c r="P551" s="26">
        <v>105</v>
      </c>
      <c r="Q551" s="26"/>
      <c r="R551" s="26"/>
      <c r="S551" s="26"/>
      <c r="T551" s="26"/>
      <c r="U551" s="26"/>
      <c r="V551" s="26"/>
      <c r="W551" s="26"/>
      <c r="X551" s="26"/>
      <c r="Y551" s="26"/>
      <c r="Z551" s="26">
        <v>305</v>
      </c>
      <c r="AA551"/>
      <c r="AB551"/>
      <c r="AC551"/>
    </row>
    <row r="552" spans="1:29" s="24" customFormat="1" hidden="1">
      <c r="A552" s="26"/>
      <c r="B552" s="26" t="str">
        <f t="shared" si="91"/>
        <v>(blank)</v>
      </c>
      <c r="C552" s="26">
        <f t="shared" si="85"/>
        <v>16</v>
      </c>
      <c r="D552" s="22">
        <f t="shared" si="86"/>
        <v>0</v>
      </c>
      <c r="E552" s="22">
        <f t="shared" si="87"/>
        <v>0</v>
      </c>
      <c r="F552" s="22">
        <f t="shared" si="88"/>
        <v>0</v>
      </c>
      <c r="G552" s="22">
        <f t="shared" si="89"/>
        <v>0</v>
      </c>
      <c r="H552" s="30">
        <f t="shared" si="90"/>
        <v>0</v>
      </c>
      <c r="I552" s="27" t="s">
        <v>76</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c r="AB552"/>
      <c r="AC552"/>
    </row>
    <row r="553" spans="1:29" s="24" customFormat="1" hidden="1">
      <c r="A553" s="26"/>
      <c r="B553" s="26">
        <f t="shared" si="91"/>
        <v>0</v>
      </c>
      <c r="C553" s="26">
        <f t="shared" si="85"/>
        <v>0</v>
      </c>
      <c r="D553" s="22">
        <f t="shared" si="86"/>
        <v>0</v>
      </c>
      <c r="E553" s="22">
        <f t="shared" si="87"/>
        <v>0</v>
      </c>
      <c r="F553" s="22">
        <f t="shared" si="88"/>
        <v>0</v>
      </c>
      <c r="G553" s="22">
        <f t="shared" si="89"/>
        <v>0</v>
      </c>
      <c r="H553" s="30">
        <f t="shared" si="90"/>
        <v>0</v>
      </c>
      <c r="I553"/>
      <c r="J553"/>
      <c r="K553"/>
      <c r="L553"/>
      <c r="M553"/>
      <c r="N553"/>
      <c r="O553"/>
      <c r="P553"/>
      <c r="Q553"/>
      <c r="R553"/>
      <c r="S553"/>
      <c r="T553"/>
      <c r="U553"/>
      <c r="V553"/>
      <c r="W553"/>
      <c r="X553"/>
      <c r="Y553"/>
      <c r="Z553"/>
      <c r="AA553"/>
      <c r="AB553"/>
      <c r="AC553"/>
    </row>
    <row r="554" spans="1:29" s="24" customFormat="1" hidden="1">
      <c r="A554" s="26"/>
      <c r="B554" s="26">
        <f t="shared" si="91"/>
        <v>0</v>
      </c>
      <c r="C554" s="26">
        <f t="shared" si="85"/>
        <v>0</v>
      </c>
      <c r="D554" s="22">
        <f t="shared" si="86"/>
        <v>0</v>
      </c>
      <c r="E554" s="22">
        <f t="shared" si="87"/>
        <v>0</v>
      </c>
      <c r="F554" s="22">
        <f t="shared" si="88"/>
        <v>0</v>
      </c>
      <c r="G554" s="22">
        <f t="shared" si="89"/>
        <v>0</v>
      </c>
      <c r="H554" s="30">
        <f t="shared" si="90"/>
        <v>0</v>
      </c>
      <c r="I554"/>
      <c r="J554"/>
      <c r="K554"/>
      <c r="L554"/>
      <c r="M554"/>
      <c r="N554"/>
      <c r="O554"/>
      <c r="P554"/>
      <c r="Q554"/>
      <c r="R554"/>
      <c r="S554"/>
      <c r="T554"/>
      <c r="U554"/>
      <c r="V554"/>
      <c r="W554"/>
      <c r="X554"/>
      <c r="Y554"/>
      <c r="Z554"/>
      <c r="AA554"/>
      <c r="AB554"/>
      <c r="AC554"/>
    </row>
    <row r="555" spans="1:29" s="24" customFormat="1" hidden="1">
      <c r="A555" s="26"/>
      <c r="B555" s="26">
        <f t="shared" si="91"/>
        <v>0</v>
      </c>
      <c r="C555" s="26">
        <f t="shared" si="85"/>
        <v>0</v>
      </c>
      <c r="D555" s="22">
        <f t="shared" si="86"/>
        <v>0</v>
      </c>
      <c r="E555" s="22">
        <f t="shared" si="87"/>
        <v>0</v>
      </c>
      <c r="F555" s="22">
        <f t="shared" si="88"/>
        <v>0</v>
      </c>
      <c r="G555" s="22">
        <f t="shared" si="89"/>
        <v>0</v>
      </c>
      <c r="H555" s="30">
        <f t="shared" si="90"/>
        <v>0</v>
      </c>
      <c r="I555"/>
      <c r="J555"/>
      <c r="K555"/>
      <c r="L555"/>
      <c r="M555"/>
      <c r="N555"/>
      <c r="O555"/>
      <c r="P555"/>
      <c r="Q555"/>
      <c r="R555"/>
      <c r="S555"/>
      <c r="T555"/>
      <c r="U555"/>
      <c r="V555"/>
      <c r="W555"/>
      <c r="X555"/>
      <c r="Y555"/>
      <c r="Z555"/>
      <c r="AA555"/>
      <c r="AB555"/>
      <c r="AC555"/>
    </row>
    <row r="556" spans="1:29" s="24" customFormat="1" hidden="1">
      <c r="A556" s="26"/>
      <c r="B556" s="26">
        <f t="shared" si="91"/>
        <v>0</v>
      </c>
      <c r="C556" s="26">
        <f t="shared" si="85"/>
        <v>0</v>
      </c>
      <c r="D556" s="22">
        <f t="shared" si="86"/>
        <v>0</v>
      </c>
      <c r="E556" s="22">
        <f t="shared" si="87"/>
        <v>0</v>
      </c>
      <c r="F556" s="22">
        <f t="shared" si="88"/>
        <v>0</v>
      </c>
      <c r="G556" s="22">
        <f t="shared" si="89"/>
        <v>0</v>
      </c>
      <c r="H556" s="30">
        <f t="shared" si="90"/>
        <v>0</v>
      </c>
      <c r="I556"/>
      <c r="J556"/>
      <c r="K556"/>
      <c r="L556"/>
      <c r="M556"/>
      <c r="N556"/>
      <c r="O556"/>
      <c r="P556"/>
      <c r="Q556"/>
      <c r="R556"/>
      <c r="S556"/>
      <c r="T556"/>
      <c r="U556"/>
      <c r="V556"/>
      <c r="W556"/>
      <c r="X556"/>
      <c r="Y556"/>
      <c r="Z556"/>
      <c r="AA556"/>
      <c r="AB556"/>
      <c r="AC556"/>
    </row>
    <row r="557" spans="1:29" s="24" customFormat="1" hidden="1">
      <c r="A557" s="26"/>
      <c r="B557" s="26">
        <f t="shared" si="91"/>
        <v>0</v>
      </c>
      <c r="C557" s="26">
        <f t="shared" si="85"/>
        <v>0</v>
      </c>
      <c r="D557" s="22">
        <f t="shared" si="86"/>
        <v>0</v>
      </c>
      <c r="E557" s="22">
        <f t="shared" si="87"/>
        <v>0</v>
      </c>
      <c r="F557" s="22">
        <f t="shared" si="88"/>
        <v>0</v>
      </c>
      <c r="G557" s="22">
        <f t="shared" si="89"/>
        <v>0</v>
      </c>
      <c r="H557" s="30">
        <f t="shared" si="90"/>
        <v>0</v>
      </c>
      <c r="I557"/>
      <c r="J557"/>
      <c r="K557"/>
      <c r="L557"/>
      <c r="M557"/>
      <c r="N557"/>
      <c r="O557"/>
      <c r="P557"/>
      <c r="Q557"/>
      <c r="R557"/>
      <c r="S557"/>
      <c r="T557"/>
      <c r="U557"/>
      <c r="V557"/>
      <c r="W557"/>
      <c r="X557"/>
      <c r="Y557"/>
      <c r="Z557"/>
      <c r="AA557"/>
      <c r="AB557"/>
      <c r="AC557"/>
    </row>
    <row r="558" spans="1:29" s="24" customFormat="1" hidden="1">
      <c r="A558" s="26"/>
      <c r="B558" s="26">
        <f t="shared" si="91"/>
        <v>0</v>
      </c>
      <c r="C558" s="26">
        <f t="shared" si="85"/>
        <v>0</v>
      </c>
      <c r="D558" s="22">
        <f t="shared" si="86"/>
        <v>0</v>
      </c>
      <c r="E558" s="22">
        <f t="shared" si="87"/>
        <v>0</v>
      </c>
      <c r="F558" s="22">
        <f t="shared" si="88"/>
        <v>0</v>
      </c>
      <c r="G558" s="22">
        <f t="shared" si="89"/>
        <v>0</v>
      </c>
      <c r="H558" s="30">
        <f t="shared" si="90"/>
        <v>0</v>
      </c>
      <c r="I558"/>
      <c r="J558"/>
      <c r="K558"/>
      <c r="L558"/>
      <c r="M558"/>
      <c r="N558"/>
      <c r="O558"/>
      <c r="P558"/>
      <c r="Q558"/>
      <c r="R558"/>
      <c r="S558"/>
      <c r="T558"/>
      <c r="U558"/>
      <c r="V558"/>
      <c r="W558"/>
      <c r="X558"/>
      <c r="Y558"/>
      <c r="Z558"/>
      <c r="AA558"/>
      <c r="AB558"/>
      <c r="AC558"/>
    </row>
    <row r="559" spans="1:29" s="24" customFormat="1" hidden="1">
      <c r="A559" s="26"/>
      <c r="B559" s="26">
        <f t="shared" si="91"/>
        <v>0</v>
      </c>
      <c r="C559" s="26">
        <f t="shared" si="85"/>
        <v>0</v>
      </c>
      <c r="D559" s="22">
        <f t="shared" si="86"/>
        <v>0</v>
      </c>
      <c r="E559" s="22">
        <f t="shared" si="87"/>
        <v>0</v>
      </c>
      <c r="F559" s="22">
        <f t="shared" si="88"/>
        <v>0</v>
      </c>
      <c r="G559" s="22">
        <f t="shared" si="89"/>
        <v>0</v>
      </c>
      <c r="H559" s="30">
        <f t="shared" si="90"/>
        <v>0</v>
      </c>
      <c r="I559"/>
      <c r="J559"/>
      <c r="K559"/>
      <c r="L559"/>
      <c r="M559"/>
      <c r="N559"/>
      <c r="O559"/>
      <c r="P559"/>
      <c r="Q559"/>
      <c r="R559"/>
      <c r="S559"/>
      <c r="T559"/>
      <c r="U559"/>
      <c r="V559"/>
      <c r="W559"/>
      <c r="X559"/>
      <c r="Y559"/>
      <c r="Z559"/>
      <c r="AA559"/>
      <c r="AB559"/>
      <c r="AC559"/>
    </row>
    <row r="560" spans="1:29" s="24" customFormat="1" hidden="1">
      <c r="A560" s="26"/>
      <c r="B560" s="26">
        <f t="shared" si="91"/>
        <v>0</v>
      </c>
      <c r="C560" s="26">
        <f t="shared" si="85"/>
        <v>0</v>
      </c>
      <c r="D560" s="22">
        <f t="shared" si="86"/>
        <v>0</v>
      </c>
      <c r="E560" s="22">
        <f t="shared" si="87"/>
        <v>0</v>
      </c>
      <c r="F560" s="22">
        <f t="shared" si="88"/>
        <v>0</v>
      </c>
      <c r="G560" s="22">
        <f t="shared" si="89"/>
        <v>0</v>
      </c>
      <c r="H560" s="30">
        <f t="shared" si="90"/>
        <v>0</v>
      </c>
      <c r="I560"/>
      <c r="J560"/>
      <c r="K560"/>
      <c r="L560"/>
      <c r="M560"/>
      <c r="N560"/>
      <c r="O560"/>
      <c r="P560"/>
      <c r="Q560"/>
      <c r="R560"/>
      <c r="S560"/>
      <c r="T560"/>
      <c r="U560"/>
      <c r="V560"/>
      <c r="W560"/>
      <c r="X560"/>
      <c r="Y560"/>
      <c r="Z560"/>
      <c r="AA560"/>
      <c r="AB560"/>
      <c r="AC560"/>
    </row>
    <row r="561" spans="1:29" s="24" customFormat="1" hidden="1">
      <c r="A561" s="26"/>
      <c r="B561" s="26">
        <f t="shared" si="91"/>
        <v>0</v>
      </c>
      <c r="C561" s="26">
        <f t="shared" si="85"/>
        <v>0</v>
      </c>
      <c r="D561" s="22">
        <f t="shared" si="86"/>
        <v>0</v>
      </c>
      <c r="E561" s="22">
        <f t="shared" si="87"/>
        <v>0</v>
      </c>
      <c r="F561" s="22">
        <f t="shared" si="88"/>
        <v>0</v>
      </c>
      <c r="G561" s="22">
        <f t="shared" si="89"/>
        <v>0</v>
      </c>
      <c r="H561" s="30">
        <f t="shared" si="90"/>
        <v>0</v>
      </c>
      <c r="I561"/>
      <c r="J561"/>
      <c r="K561"/>
      <c r="L561"/>
      <c r="M561"/>
      <c r="N561"/>
      <c r="O561"/>
      <c r="P561"/>
      <c r="Q561"/>
      <c r="R561"/>
      <c r="S561"/>
      <c r="T561"/>
      <c r="U561"/>
      <c r="V561"/>
      <c r="W561"/>
      <c r="X561"/>
      <c r="Y561"/>
      <c r="Z561"/>
      <c r="AA561"/>
      <c r="AB561"/>
      <c r="AC561"/>
    </row>
    <row r="562" spans="1:29" s="24" customFormat="1" hidden="1">
      <c r="A562" s="26"/>
      <c r="B562" s="26">
        <f t="shared" si="91"/>
        <v>0</v>
      </c>
      <c r="C562" s="26">
        <f t="shared" si="85"/>
        <v>0</v>
      </c>
      <c r="D562" s="22">
        <f t="shared" si="86"/>
        <v>0</v>
      </c>
      <c r="E562" s="22">
        <f t="shared" si="87"/>
        <v>0</v>
      </c>
      <c r="F562" s="22">
        <f t="shared" si="88"/>
        <v>0</v>
      </c>
      <c r="G562" s="22">
        <f t="shared" si="89"/>
        <v>0</v>
      </c>
      <c r="H562" s="30">
        <f t="shared" si="90"/>
        <v>0</v>
      </c>
      <c r="I562"/>
      <c r="J562"/>
      <c r="K562"/>
      <c r="L562"/>
      <c r="M562"/>
      <c r="N562"/>
      <c r="O562"/>
      <c r="P562"/>
      <c r="Q562"/>
      <c r="R562"/>
      <c r="S562"/>
      <c r="T562"/>
      <c r="U562"/>
      <c r="V562"/>
      <c r="W562"/>
      <c r="X562"/>
      <c r="Y562"/>
      <c r="Z562"/>
      <c r="AA562"/>
      <c r="AB562"/>
      <c r="AC562"/>
    </row>
    <row r="563" spans="1:29" s="24" customFormat="1" hidden="1">
      <c r="A563" s="26"/>
      <c r="B563" s="26">
        <f t="shared" si="91"/>
        <v>0</v>
      </c>
      <c r="C563" s="26">
        <f t="shared" si="85"/>
        <v>0</v>
      </c>
      <c r="D563" s="22">
        <f t="shared" si="86"/>
        <v>0</v>
      </c>
      <c r="E563" s="22">
        <f t="shared" si="87"/>
        <v>0</v>
      </c>
      <c r="F563" s="22">
        <f t="shared" si="88"/>
        <v>0</v>
      </c>
      <c r="G563" s="22">
        <f t="shared" si="89"/>
        <v>0</v>
      </c>
      <c r="H563" s="30">
        <f t="shared" si="90"/>
        <v>0</v>
      </c>
      <c r="I563"/>
      <c r="J563"/>
      <c r="K563"/>
      <c r="L563"/>
      <c r="M563"/>
      <c r="N563"/>
      <c r="O563"/>
      <c r="P563"/>
      <c r="Q563"/>
      <c r="R563"/>
      <c r="S563"/>
      <c r="T563"/>
      <c r="U563"/>
      <c r="V563"/>
      <c r="W563"/>
      <c r="X563"/>
      <c r="Y563"/>
      <c r="Z563"/>
      <c r="AA563"/>
      <c r="AB563"/>
      <c r="AC563"/>
    </row>
    <row r="564" spans="1:29" s="24" customFormat="1" hidden="1">
      <c r="A564" s="26"/>
      <c r="B564" s="26">
        <f t="shared" si="91"/>
        <v>0</v>
      </c>
      <c r="C564" s="26">
        <f t="shared" si="85"/>
        <v>0</v>
      </c>
      <c r="D564" s="22">
        <f t="shared" si="86"/>
        <v>0</v>
      </c>
      <c r="E564" s="22">
        <f t="shared" si="87"/>
        <v>0</v>
      </c>
      <c r="F564" s="22">
        <f t="shared" si="88"/>
        <v>0</v>
      </c>
      <c r="G564" s="22">
        <f t="shared" si="89"/>
        <v>0</v>
      </c>
      <c r="H564" s="30">
        <f t="shared" si="90"/>
        <v>0</v>
      </c>
      <c r="I564"/>
      <c r="J564"/>
      <c r="K564"/>
      <c r="L564"/>
      <c r="M564"/>
      <c r="N564"/>
      <c r="O564"/>
      <c r="P564"/>
      <c r="Q564"/>
      <c r="R564"/>
      <c r="S564"/>
      <c r="T564"/>
      <c r="U564"/>
      <c r="V564"/>
      <c r="W564"/>
      <c r="X564"/>
      <c r="Y564"/>
      <c r="Z564"/>
      <c r="AA564"/>
      <c r="AB564"/>
      <c r="AC564"/>
    </row>
    <row r="565" spans="1:29" s="24" customFormat="1" hidden="1">
      <c r="A565" s="26"/>
      <c r="B565" s="26">
        <f t="shared" si="91"/>
        <v>0</v>
      </c>
      <c r="C565" s="26">
        <f t="shared" si="85"/>
        <v>0</v>
      </c>
      <c r="D565" s="22">
        <f t="shared" si="86"/>
        <v>0</v>
      </c>
      <c r="E565" s="22">
        <f t="shared" si="87"/>
        <v>0</v>
      </c>
      <c r="F565" s="22">
        <f t="shared" si="88"/>
        <v>0</v>
      </c>
      <c r="G565" s="22">
        <f t="shared" si="89"/>
        <v>0</v>
      </c>
      <c r="H565" s="30">
        <f t="shared" si="90"/>
        <v>0</v>
      </c>
      <c r="I565"/>
      <c r="J565"/>
      <c r="K565"/>
      <c r="L565"/>
      <c r="M565"/>
      <c r="N565"/>
      <c r="O565"/>
      <c r="P565"/>
      <c r="Q565"/>
      <c r="R565"/>
      <c r="S565"/>
      <c r="T565"/>
      <c r="U565"/>
      <c r="V565"/>
      <c r="W565"/>
      <c r="X565"/>
      <c r="Y565"/>
      <c r="Z565"/>
      <c r="AA565"/>
      <c r="AB565"/>
      <c r="AC565"/>
    </row>
    <row r="566" spans="1:29" s="24" customFormat="1" hidden="1">
      <c r="A566" s="26"/>
      <c r="B566" s="26">
        <f t="shared" si="91"/>
        <v>0</v>
      </c>
      <c r="C566" s="26">
        <f t="shared" si="85"/>
        <v>0</v>
      </c>
      <c r="D566" s="22">
        <f t="shared" si="86"/>
        <v>0</v>
      </c>
      <c r="E566" s="22">
        <f t="shared" si="87"/>
        <v>0</v>
      </c>
      <c r="F566" s="22">
        <f t="shared" si="88"/>
        <v>0</v>
      </c>
      <c r="G566" s="22">
        <f t="shared" si="89"/>
        <v>0</v>
      </c>
      <c r="H566" s="30">
        <f t="shared" si="90"/>
        <v>0</v>
      </c>
    </row>
    <row r="567" spans="1:29" s="24" customFormat="1" hidden="1">
      <c r="A567" s="26"/>
      <c r="B567" s="26">
        <f t="shared" si="91"/>
        <v>0</v>
      </c>
      <c r="C567" s="26">
        <f t="shared" si="85"/>
        <v>0</v>
      </c>
      <c r="D567" s="22">
        <f t="shared" si="86"/>
        <v>0</v>
      </c>
      <c r="E567" s="22">
        <f t="shared" si="87"/>
        <v>0</v>
      </c>
      <c r="F567" s="22">
        <f t="shared" si="88"/>
        <v>0</v>
      </c>
      <c r="G567" s="22">
        <f t="shared" si="89"/>
        <v>0</v>
      </c>
      <c r="H567" s="30">
        <f t="shared" si="90"/>
        <v>0</v>
      </c>
    </row>
    <row r="568" spans="1:29" s="24" customFormat="1" hidden="1">
      <c r="A568" s="26"/>
      <c r="B568" s="26">
        <f t="shared" si="91"/>
        <v>0</v>
      </c>
      <c r="C568" s="26">
        <f t="shared" si="85"/>
        <v>0</v>
      </c>
      <c r="D568" s="22">
        <f t="shared" si="86"/>
        <v>0</v>
      </c>
      <c r="E568" s="22">
        <f t="shared" si="87"/>
        <v>0</v>
      </c>
      <c r="F568" s="22">
        <f t="shared" si="88"/>
        <v>0</v>
      </c>
      <c r="G568" s="22">
        <f t="shared" si="89"/>
        <v>0</v>
      </c>
      <c r="H568" s="30">
        <f t="shared" si="90"/>
        <v>0</v>
      </c>
    </row>
    <row r="569" spans="1:29" s="24" customFormat="1" hidden="1">
      <c r="A569" s="26"/>
      <c r="B569" s="26">
        <f t="shared" si="91"/>
        <v>0</v>
      </c>
      <c r="C569" s="26">
        <f t="shared" si="85"/>
        <v>0</v>
      </c>
      <c r="D569" s="22">
        <f t="shared" si="86"/>
        <v>0</v>
      </c>
      <c r="E569" s="22">
        <f t="shared" si="87"/>
        <v>0</v>
      </c>
      <c r="F569" s="22">
        <f t="shared" si="88"/>
        <v>0</v>
      </c>
      <c r="G569" s="22">
        <f t="shared" si="89"/>
        <v>0</v>
      </c>
      <c r="H569" s="30">
        <f t="shared" si="90"/>
        <v>0</v>
      </c>
    </row>
    <row r="570" spans="1:29" s="24" customFormat="1" hidden="1">
      <c r="A570" s="26"/>
      <c r="B570" s="26">
        <f t="shared" si="91"/>
        <v>0</v>
      </c>
      <c r="C570" s="26">
        <f t="shared" si="85"/>
        <v>0</v>
      </c>
      <c r="D570" s="22">
        <f t="shared" si="86"/>
        <v>0</v>
      </c>
      <c r="E570" s="22">
        <f t="shared" si="87"/>
        <v>0</v>
      </c>
      <c r="F570" s="22">
        <f t="shared" si="88"/>
        <v>0</v>
      </c>
      <c r="G570" s="22">
        <f t="shared" si="89"/>
        <v>0</v>
      </c>
      <c r="H570" s="30">
        <f t="shared" si="90"/>
        <v>0</v>
      </c>
    </row>
    <row r="571" spans="1:29" s="24" customFormat="1" hidden="1">
      <c r="A571" s="26"/>
      <c r="B571" s="26">
        <f t="shared" si="91"/>
        <v>0</v>
      </c>
      <c r="C571" s="26">
        <f t="shared" si="85"/>
        <v>0</v>
      </c>
      <c r="D571" s="22">
        <f t="shared" si="86"/>
        <v>0</v>
      </c>
      <c r="E571" s="22">
        <f t="shared" si="87"/>
        <v>0</v>
      </c>
      <c r="F571" s="22">
        <f t="shared" si="88"/>
        <v>0</v>
      </c>
      <c r="G571" s="22">
        <f t="shared" si="89"/>
        <v>0</v>
      </c>
      <c r="H571" s="30">
        <f t="shared" si="90"/>
        <v>0</v>
      </c>
    </row>
    <row r="572" spans="1:29" s="24" customFormat="1" hidden="1">
      <c r="A572" s="26"/>
      <c r="B572" s="26">
        <f t="shared" si="91"/>
        <v>0</v>
      </c>
      <c r="C572" s="26">
        <f t="shared" si="85"/>
        <v>0</v>
      </c>
      <c r="D572" s="22">
        <f t="shared" si="86"/>
        <v>0</v>
      </c>
      <c r="E572" s="22">
        <f t="shared" si="87"/>
        <v>0</v>
      </c>
      <c r="F572" s="22">
        <f t="shared" si="88"/>
        <v>0</v>
      </c>
      <c r="G572" s="22">
        <f t="shared" si="89"/>
        <v>0</v>
      </c>
      <c r="H572" s="30">
        <f t="shared" si="90"/>
        <v>0</v>
      </c>
    </row>
    <row r="573" spans="1:29" s="24" customFormat="1" hidden="1">
      <c r="A573" s="26"/>
      <c r="B573" s="26">
        <f t="shared" si="91"/>
        <v>0</v>
      </c>
      <c r="C573" s="26">
        <f t="shared" si="85"/>
        <v>0</v>
      </c>
      <c r="D573" s="22">
        <f t="shared" si="86"/>
        <v>0</v>
      </c>
      <c r="E573" s="22">
        <f t="shared" si="87"/>
        <v>0</v>
      </c>
      <c r="F573" s="22">
        <f t="shared" si="88"/>
        <v>0</v>
      </c>
      <c r="G573" s="22">
        <f t="shared" si="89"/>
        <v>0</v>
      </c>
      <c r="H573" s="30">
        <f t="shared" si="90"/>
        <v>0</v>
      </c>
    </row>
    <row r="574" spans="1:29" s="24" customFormat="1" hidden="1">
      <c r="A574" s="26"/>
      <c r="B574" s="26">
        <f t="shared" si="91"/>
        <v>0</v>
      </c>
      <c r="C574" s="26">
        <f t="shared" si="85"/>
        <v>0</v>
      </c>
      <c r="D574" s="22">
        <f t="shared" si="86"/>
        <v>0</v>
      </c>
      <c r="E574" s="22">
        <f t="shared" si="87"/>
        <v>0</v>
      </c>
      <c r="F574" s="22">
        <f t="shared" si="88"/>
        <v>0</v>
      </c>
      <c r="G574" s="22">
        <f t="shared" si="89"/>
        <v>0</v>
      </c>
      <c r="H574" s="30">
        <f t="shared" si="90"/>
        <v>0</v>
      </c>
    </row>
    <row r="575" spans="1:29" s="24" customFormat="1" hidden="1">
      <c r="A575" s="26"/>
      <c r="B575" s="26">
        <f t="shared" si="91"/>
        <v>0</v>
      </c>
      <c r="C575" s="26">
        <f t="shared" si="85"/>
        <v>0</v>
      </c>
      <c r="D575" s="22">
        <f t="shared" si="86"/>
        <v>0</v>
      </c>
      <c r="E575" s="22">
        <f t="shared" si="87"/>
        <v>0</v>
      </c>
      <c r="F575" s="22">
        <f t="shared" si="88"/>
        <v>0</v>
      </c>
      <c r="G575" s="22">
        <f t="shared" si="89"/>
        <v>0</v>
      </c>
      <c r="H575" s="30">
        <f t="shared" si="90"/>
        <v>0</v>
      </c>
    </row>
    <row r="576" spans="1:29" s="24" customFormat="1" hidden="1">
      <c r="A576" s="26"/>
      <c r="B576" s="26">
        <f t="shared" si="91"/>
        <v>0</v>
      </c>
      <c r="C576" s="26">
        <f t="shared" si="85"/>
        <v>0</v>
      </c>
      <c r="D576" s="22">
        <f t="shared" si="86"/>
        <v>0</v>
      </c>
      <c r="E576" s="22">
        <f t="shared" si="87"/>
        <v>0</v>
      </c>
      <c r="F576" s="22">
        <f t="shared" si="88"/>
        <v>0</v>
      </c>
      <c r="G576" s="22">
        <f t="shared" si="89"/>
        <v>0</v>
      </c>
      <c r="H576" s="30">
        <f t="shared" si="90"/>
        <v>0</v>
      </c>
    </row>
    <row r="577" spans="1:29" s="24" customFormat="1" hidden="1">
      <c r="A577" s="26"/>
      <c r="B577" s="26">
        <f t="shared" si="91"/>
        <v>0</v>
      </c>
      <c r="C577" s="26">
        <f t="shared" si="85"/>
        <v>0</v>
      </c>
      <c r="D577" s="22">
        <f t="shared" si="86"/>
        <v>0</v>
      </c>
      <c r="E577" s="22">
        <f t="shared" si="87"/>
        <v>0</v>
      </c>
      <c r="F577" s="22">
        <f t="shared" si="88"/>
        <v>0</v>
      </c>
      <c r="G577" s="22">
        <f t="shared" si="89"/>
        <v>0</v>
      </c>
      <c r="H577" s="30">
        <f t="shared" si="90"/>
        <v>0</v>
      </c>
    </row>
    <row r="578" spans="1:29" s="24" customFormat="1" hidden="1">
      <c r="A578" s="26"/>
      <c r="B578" s="26">
        <f t="shared" si="91"/>
        <v>0</v>
      </c>
      <c r="C578" s="26">
        <f t="shared" si="85"/>
        <v>0</v>
      </c>
      <c r="D578" s="22">
        <f t="shared" si="86"/>
        <v>0</v>
      </c>
      <c r="E578" s="22">
        <f t="shared" si="87"/>
        <v>0</v>
      </c>
      <c r="F578" s="22">
        <f t="shared" si="88"/>
        <v>0</v>
      </c>
      <c r="G578" s="22">
        <f t="shared" si="89"/>
        <v>0</v>
      </c>
      <c r="H578" s="30">
        <f t="shared" si="90"/>
        <v>0</v>
      </c>
    </row>
    <row r="579" spans="1:29" s="24" customFormat="1" hidden="1">
      <c r="A579" s="26"/>
      <c r="B579" s="26">
        <f t="shared" si="91"/>
        <v>0</v>
      </c>
      <c r="C579" s="26">
        <f t="shared" si="85"/>
        <v>0</v>
      </c>
      <c r="D579" s="22">
        <f t="shared" si="86"/>
        <v>0</v>
      </c>
      <c r="E579" s="22">
        <f t="shared" si="87"/>
        <v>0</v>
      </c>
      <c r="F579" s="22">
        <f t="shared" si="88"/>
        <v>0</v>
      </c>
      <c r="G579" s="22">
        <f t="shared" si="89"/>
        <v>0</v>
      </c>
      <c r="H579" s="30">
        <f t="shared" si="90"/>
        <v>0</v>
      </c>
    </row>
    <row r="580" spans="1:29" s="24" customFormat="1" hidden="1">
      <c r="A580" s="26"/>
      <c r="B580" s="26">
        <f t="shared" si="91"/>
        <v>0</v>
      </c>
      <c r="C580" s="26">
        <f t="shared" si="85"/>
        <v>0</v>
      </c>
      <c r="D580" s="22">
        <f t="shared" si="86"/>
        <v>0</v>
      </c>
      <c r="E580" s="22">
        <f t="shared" si="87"/>
        <v>0</v>
      </c>
      <c r="F580" s="22">
        <f t="shared" si="88"/>
        <v>0</v>
      </c>
      <c r="G580" s="22">
        <f t="shared" si="89"/>
        <v>0</v>
      </c>
      <c r="H580" s="30">
        <f t="shared" si="90"/>
        <v>0</v>
      </c>
    </row>
    <row r="581" spans="1:29" s="24" customFormat="1" hidden="1">
      <c r="A581" s="26"/>
      <c r="B581" s="26">
        <f t="shared" si="91"/>
        <v>0</v>
      </c>
      <c r="C581" s="26">
        <f t="shared" si="85"/>
        <v>0</v>
      </c>
      <c r="D581" s="22">
        <f t="shared" si="86"/>
        <v>0</v>
      </c>
      <c r="E581" s="22">
        <f t="shared" si="87"/>
        <v>0</v>
      </c>
      <c r="F581" s="22">
        <f t="shared" si="88"/>
        <v>0</v>
      </c>
      <c r="G581" s="22">
        <f t="shared" si="89"/>
        <v>0</v>
      </c>
      <c r="H581" s="30">
        <f t="shared" si="90"/>
        <v>0</v>
      </c>
    </row>
    <row r="582" spans="1:29" s="24" customFormat="1" hidden="1">
      <c r="A582" s="26"/>
      <c r="B582" s="26">
        <f t="shared" si="91"/>
        <v>0</v>
      </c>
      <c r="C582" s="26">
        <f t="shared" si="85"/>
        <v>0</v>
      </c>
      <c r="D582" s="22">
        <f t="shared" si="86"/>
        <v>0</v>
      </c>
      <c r="E582" s="22">
        <f t="shared" si="87"/>
        <v>0</v>
      </c>
      <c r="F582" s="22">
        <f t="shared" si="88"/>
        <v>0</v>
      </c>
      <c r="G582" s="22">
        <f t="shared" si="89"/>
        <v>0</v>
      </c>
      <c r="H582" s="30">
        <f t="shared" si="90"/>
        <v>0</v>
      </c>
    </row>
    <row r="583" spans="1:29" s="24" customFormat="1" hidden="1">
      <c r="A583" s="26"/>
      <c r="B583" s="26">
        <f t="shared" si="91"/>
        <v>0</v>
      </c>
      <c r="C583" s="26">
        <f t="shared" si="85"/>
        <v>0</v>
      </c>
      <c r="D583" s="22">
        <f t="shared" si="86"/>
        <v>0</v>
      </c>
      <c r="E583" s="22">
        <f t="shared" si="87"/>
        <v>0</v>
      </c>
      <c r="F583" s="22">
        <f t="shared" si="88"/>
        <v>0</v>
      </c>
      <c r="G583" s="22">
        <f t="shared" si="89"/>
        <v>0</v>
      </c>
      <c r="H583" s="30">
        <f t="shared" si="90"/>
        <v>0</v>
      </c>
    </row>
    <row r="584" spans="1:29" s="24" customFormat="1" hidden="1">
      <c r="A584" s="26"/>
      <c r="B584" s="26">
        <f t="shared" si="91"/>
        <v>0</v>
      </c>
      <c r="C584" s="26">
        <f t="shared" si="85"/>
        <v>0</v>
      </c>
      <c r="D584" s="22">
        <f t="shared" si="86"/>
        <v>0</v>
      </c>
      <c r="E584" s="22">
        <f t="shared" si="87"/>
        <v>0</v>
      </c>
      <c r="F584" s="22">
        <f t="shared" si="88"/>
        <v>0</v>
      </c>
      <c r="G584" s="22">
        <f t="shared" si="89"/>
        <v>0</v>
      </c>
      <c r="H584" s="30">
        <f t="shared" si="90"/>
        <v>0</v>
      </c>
    </row>
    <row r="585" spans="1:29" s="24" customFormat="1" hidden="1">
      <c r="A585" s="26"/>
      <c r="B585" s="26">
        <f t="shared" si="91"/>
        <v>0</v>
      </c>
      <c r="C585" s="26">
        <f t="shared" si="85"/>
        <v>0</v>
      </c>
      <c r="D585" s="22">
        <f t="shared" si="86"/>
        <v>0</v>
      </c>
      <c r="E585" s="22">
        <f t="shared" si="87"/>
        <v>0</v>
      </c>
      <c r="F585" s="22">
        <f t="shared" si="88"/>
        <v>0</v>
      </c>
      <c r="G585" s="22">
        <f t="shared" si="89"/>
        <v>0</v>
      </c>
      <c r="H585" s="30">
        <f t="shared" si="90"/>
        <v>0</v>
      </c>
    </row>
    <row r="586" spans="1:29" s="24" customFormat="1" hidden="1">
      <c r="A586" s="26"/>
      <c r="B586" s="26">
        <f t="shared" si="91"/>
        <v>0</v>
      </c>
      <c r="C586" s="26">
        <f t="shared" si="85"/>
        <v>0</v>
      </c>
      <c r="D586" s="22">
        <f t="shared" si="86"/>
        <v>0</v>
      </c>
      <c r="E586" s="22">
        <f t="shared" si="87"/>
        <v>0</v>
      </c>
      <c r="F586" s="22">
        <f t="shared" si="88"/>
        <v>0</v>
      </c>
      <c r="G586" s="22">
        <f t="shared" si="89"/>
        <v>0</v>
      </c>
      <c r="H586" s="30">
        <f t="shared" si="90"/>
        <v>0</v>
      </c>
    </row>
    <row r="587" spans="1:29" s="24" customFormat="1"/>
    <row r="588" spans="1:29" s="24" customFormat="1">
      <c r="I588" s="23" t="s">
        <v>25</v>
      </c>
      <c r="J588" s="31" t="s">
        <v>170</v>
      </c>
    </row>
    <row r="589" spans="1:29" s="24" customFormat="1"/>
    <row r="590" spans="1:29" s="24" customFormat="1">
      <c r="I590" s="21" t="s">
        <v>77</v>
      </c>
      <c r="J590" s="21" t="s">
        <v>26</v>
      </c>
      <c r="K590" s="19"/>
      <c r="L590" s="19"/>
      <c r="M590" s="19"/>
      <c r="N590" s="19"/>
      <c r="O590" s="19"/>
      <c r="P590" s="19"/>
      <c r="Q590" s="19"/>
      <c r="R590" s="19"/>
      <c r="S590" s="19"/>
      <c r="T590" s="19"/>
      <c r="U590" s="19"/>
      <c r="V590" s="19"/>
      <c r="W590" s="19"/>
      <c r="X590" s="19"/>
      <c r="Y590" s="19"/>
      <c r="Z590" s="20"/>
      <c r="AA590"/>
      <c r="AB590"/>
      <c r="AC590"/>
    </row>
    <row r="591" spans="1:29" s="24" customFormat="1">
      <c r="A591" s="25" t="s">
        <v>78</v>
      </c>
      <c r="B591" s="25" t="s">
        <v>79</v>
      </c>
      <c r="C591" s="25" t="s">
        <v>80</v>
      </c>
      <c r="D591" s="25" t="s">
        <v>81</v>
      </c>
      <c r="E591" s="25" t="s">
        <v>82</v>
      </c>
      <c r="F591" s="25" t="s">
        <v>83</v>
      </c>
      <c r="G591" s="25" t="s">
        <v>84</v>
      </c>
      <c r="H591" s="29" t="s">
        <v>52</v>
      </c>
      <c r="I591" s="37" t="s">
        <v>24</v>
      </c>
      <c r="J591" s="27" t="s">
        <v>67</v>
      </c>
      <c r="K591" s="27" t="s">
        <v>62</v>
      </c>
      <c r="L591" s="27" t="s">
        <v>60</v>
      </c>
      <c r="M591" s="27" t="s">
        <v>68</v>
      </c>
      <c r="N591" s="27" t="s">
        <v>63</v>
      </c>
      <c r="O591" s="27" t="s">
        <v>65</v>
      </c>
      <c r="P591" s="27" t="s">
        <v>64</v>
      </c>
      <c r="Q591" s="27" t="s">
        <v>61</v>
      </c>
      <c r="R591" s="27" t="s">
        <v>69</v>
      </c>
      <c r="S591" s="27" t="s">
        <v>153</v>
      </c>
      <c r="T591" s="27" t="s">
        <v>154</v>
      </c>
      <c r="U591" s="27" t="s">
        <v>155</v>
      </c>
      <c r="V591" s="27" t="s">
        <v>156</v>
      </c>
      <c r="W591" s="27" t="s">
        <v>157</v>
      </c>
      <c r="X591" s="27" t="s">
        <v>158</v>
      </c>
      <c r="Y591" s="27" t="s">
        <v>176</v>
      </c>
      <c r="Z591" s="27" t="s">
        <v>75</v>
      </c>
      <c r="AA591"/>
      <c r="AB591"/>
      <c r="AC591"/>
    </row>
    <row r="592" spans="1:29" s="24" customFormat="1">
      <c r="A592" s="26"/>
      <c r="B592" s="26" t="str">
        <f>I592</f>
        <v>Fiona McLean</v>
      </c>
      <c r="C592" s="26">
        <f>COUNT(J592:Y592)</f>
        <v>2</v>
      </c>
      <c r="D592" s="22">
        <f>IF(C592&gt;0,LARGE(J592:Y592,1),0)</f>
        <v>540</v>
      </c>
      <c r="E592" s="22">
        <f>IF(C592&gt;1,LARGE(J592:Y592,2),0)</f>
        <v>250</v>
      </c>
      <c r="F592" s="22">
        <f>IF(C592&gt;2,LARGE(J592:Y592,3),0)</f>
        <v>0</v>
      </c>
      <c r="G592" s="22">
        <f>IF(C592&gt;3,LARGE(J592:Y592,4),0)</f>
        <v>0</v>
      </c>
      <c r="H592" s="30">
        <f>SUM(D592:G592)</f>
        <v>790</v>
      </c>
      <c r="I592" s="27" t="s">
        <v>187</v>
      </c>
      <c r="J592" s="26">
        <v>540</v>
      </c>
      <c r="K592" s="26"/>
      <c r="L592" s="26"/>
      <c r="M592" s="26"/>
      <c r="N592" s="26"/>
      <c r="O592" s="26"/>
      <c r="P592" s="26"/>
      <c r="Q592" s="26"/>
      <c r="R592" s="26">
        <v>250</v>
      </c>
      <c r="S592" s="26"/>
      <c r="T592" s="26"/>
      <c r="U592" s="26"/>
      <c r="V592" s="26"/>
      <c r="W592" s="26"/>
      <c r="X592" s="26"/>
      <c r="Y592" s="26"/>
      <c r="Z592" s="26">
        <v>790</v>
      </c>
      <c r="AA592"/>
      <c r="AB592"/>
      <c r="AC592"/>
    </row>
    <row r="593" spans="1:29" s="24" customFormat="1">
      <c r="A593" s="26"/>
      <c r="B593" s="26" t="str">
        <f>I593</f>
        <v>Jennifer Mcartney</v>
      </c>
      <c r="C593" s="26">
        <f t="shared" ref="C593:C631" si="92">COUNT(J593:Y593)</f>
        <v>2</v>
      </c>
      <c r="D593" s="22">
        <f t="shared" ref="D593:D631" si="93">IF(C593&gt;0,LARGE(J593:Y593,1),0)</f>
        <v>225</v>
      </c>
      <c r="E593" s="22">
        <f t="shared" ref="E593:E631" si="94">IF(C593&gt;1,LARGE(J593:Y593,2),0)</f>
        <v>190</v>
      </c>
      <c r="F593" s="22">
        <f t="shared" ref="F593:F631" si="95">IF(C593&gt;2,LARGE(J593:Y593,3),0)</f>
        <v>0</v>
      </c>
      <c r="G593" s="22">
        <f t="shared" ref="G593:G631" si="96">IF(C593&gt;3,LARGE(J593:Y593,4),0)</f>
        <v>0</v>
      </c>
      <c r="H593" s="30">
        <f t="shared" ref="H593:H631" si="97">SUM(D593:G593)</f>
        <v>415</v>
      </c>
      <c r="I593" s="27" t="s">
        <v>209</v>
      </c>
      <c r="J593" s="26"/>
      <c r="K593" s="26"/>
      <c r="L593" s="26"/>
      <c r="M593" s="26"/>
      <c r="N593" s="26">
        <v>225</v>
      </c>
      <c r="O593" s="26"/>
      <c r="P593" s="26">
        <v>190</v>
      </c>
      <c r="Q593" s="26"/>
      <c r="R593" s="26"/>
      <c r="S593" s="26"/>
      <c r="T593" s="26"/>
      <c r="U593" s="26"/>
      <c r="V593" s="26"/>
      <c r="W593" s="26"/>
      <c r="X593" s="26"/>
      <c r="Y593" s="26"/>
      <c r="Z593" s="26">
        <v>415</v>
      </c>
      <c r="AA593"/>
      <c r="AB593"/>
      <c r="AC593"/>
    </row>
    <row r="594" spans="1:29" s="24" customFormat="1">
      <c r="A594" s="26"/>
      <c r="B594" s="26" t="str">
        <f t="shared" ref="B594:B631" si="98">I594</f>
        <v>Bernie Beattie</v>
      </c>
      <c r="C594" s="26">
        <f t="shared" si="92"/>
        <v>1</v>
      </c>
      <c r="D594" s="22">
        <f t="shared" si="93"/>
        <v>165</v>
      </c>
      <c r="E594" s="22">
        <f t="shared" si="94"/>
        <v>0</v>
      </c>
      <c r="F594" s="22">
        <f t="shared" si="95"/>
        <v>0</v>
      </c>
      <c r="G594" s="22">
        <f t="shared" si="96"/>
        <v>0</v>
      </c>
      <c r="H594" s="30">
        <f t="shared" si="97"/>
        <v>165</v>
      </c>
      <c r="I594" s="27" t="s">
        <v>211</v>
      </c>
      <c r="J594" s="26"/>
      <c r="K594" s="26"/>
      <c r="L594" s="26"/>
      <c r="M594" s="26"/>
      <c r="N594" s="26"/>
      <c r="O594" s="26"/>
      <c r="P594" s="26">
        <v>165</v>
      </c>
      <c r="Q594" s="26"/>
      <c r="R594" s="26"/>
      <c r="S594" s="26"/>
      <c r="T594" s="26"/>
      <c r="U594" s="26"/>
      <c r="V594" s="26"/>
      <c r="W594" s="26"/>
      <c r="X594" s="26"/>
      <c r="Y594" s="26"/>
      <c r="Z594" s="26">
        <v>165</v>
      </c>
      <c r="AA594"/>
      <c r="AB594"/>
      <c r="AC594"/>
    </row>
    <row r="595" spans="1:29" s="24" customFormat="1">
      <c r="A595" s="26"/>
      <c r="B595" s="26" t="str">
        <f t="shared" si="98"/>
        <v>Fiona Morrison</v>
      </c>
      <c r="C595" s="26">
        <f t="shared" si="92"/>
        <v>2</v>
      </c>
      <c r="D595" s="22">
        <f t="shared" si="93"/>
        <v>300</v>
      </c>
      <c r="E595" s="22">
        <f t="shared" si="94"/>
        <v>300</v>
      </c>
      <c r="F595" s="22">
        <f t="shared" si="95"/>
        <v>0</v>
      </c>
      <c r="G595" s="22">
        <f t="shared" si="96"/>
        <v>0</v>
      </c>
      <c r="H595" s="30">
        <f t="shared" si="97"/>
        <v>600</v>
      </c>
      <c r="I595" s="27" t="s">
        <v>214</v>
      </c>
      <c r="J595" s="26"/>
      <c r="K595" s="26"/>
      <c r="L595" s="26"/>
      <c r="M595" s="26"/>
      <c r="N595" s="26">
        <v>300</v>
      </c>
      <c r="O595" s="26"/>
      <c r="P595" s="26">
        <v>300</v>
      </c>
      <c r="Q595" s="26"/>
      <c r="R595" s="26"/>
      <c r="S595" s="26"/>
      <c r="T595" s="26"/>
      <c r="U595" s="26"/>
      <c r="V595" s="26"/>
      <c r="W595" s="26"/>
      <c r="X595" s="26"/>
      <c r="Y595" s="26"/>
      <c r="Z595" s="26">
        <v>600</v>
      </c>
      <c r="AA595"/>
      <c r="AB595"/>
      <c r="AC595"/>
    </row>
    <row r="596" spans="1:29" s="24" customFormat="1" hidden="1">
      <c r="A596" s="26"/>
      <c r="B596" s="26" t="str">
        <f t="shared" si="98"/>
        <v>(blank)</v>
      </c>
      <c r="C596" s="26">
        <f t="shared" si="92"/>
        <v>16</v>
      </c>
      <c r="D596" s="22">
        <f t="shared" si="93"/>
        <v>0</v>
      </c>
      <c r="E596" s="22">
        <f t="shared" si="94"/>
        <v>0</v>
      </c>
      <c r="F596" s="22">
        <f t="shared" si="95"/>
        <v>0</v>
      </c>
      <c r="G596" s="22">
        <f t="shared" si="96"/>
        <v>0</v>
      </c>
      <c r="H596" s="30">
        <f t="shared" si="97"/>
        <v>0</v>
      </c>
      <c r="I596" s="27" t="s">
        <v>76</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c r="AB596"/>
      <c r="AC596"/>
    </row>
    <row r="597" spans="1:29" s="24" customFormat="1" hidden="1">
      <c r="A597" s="26"/>
      <c r="B597" s="26">
        <f t="shared" si="98"/>
        <v>0</v>
      </c>
      <c r="C597" s="26">
        <f t="shared" si="92"/>
        <v>0</v>
      </c>
      <c r="D597" s="22">
        <f t="shared" si="93"/>
        <v>0</v>
      </c>
      <c r="E597" s="22">
        <f t="shared" si="94"/>
        <v>0</v>
      </c>
      <c r="F597" s="22">
        <f t="shared" si="95"/>
        <v>0</v>
      </c>
      <c r="G597" s="22">
        <f t="shared" si="96"/>
        <v>0</v>
      </c>
      <c r="H597" s="30">
        <f t="shared" si="97"/>
        <v>0</v>
      </c>
      <c r="I597"/>
      <c r="J597"/>
      <c r="K597"/>
      <c r="L597"/>
      <c r="M597"/>
      <c r="N597"/>
      <c r="O597"/>
      <c r="P597"/>
      <c r="Q597"/>
      <c r="R597"/>
      <c r="S597"/>
      <c r="T597"/>
      <c r="U597"/>
      <c r="V597"/>
      <c r="W597"/>
      <c r="X597"/>
      <c r="Y597"/>
      <c r="Z597"/>
      <c r="AA597"/>
      <c r="AB597"/>
      <c r="AC597"/>
    </row>
    <row r="598" spans="1:29" s="24" customFormat="1" hidden="1">
      <c r="A598" s="26"/>
      <c r="B598" s="26">
        <f t="shared" si="98"/>
        <v>0</v>
      </c>
      <c r="C598" s="26">
        <f t="shared" si="92"/>
        <v>0</v>
      </c>
      <c r="D598" s="22">
        <f t="shared" si="93"/>
        <v>0</v>
      </c>
      <c r="E598" s="22">
        <f t="shared" si="94"/>
        <v>0</v>
      </c>
      <c r="F598" s="22">
        <f t="shared" si="95"/>
        <v>0</v>
      </c>
      <c r="G598" s="22">
        <f t="shared" si="96"/>
        <v>0</v>
      </c>
      <c r="H598" s="30">
        <f t="shared" si="97"/>
        <v>0</v>
      </c>
      <c r="I598"/>
      <c r="J598"/>
      <c r="K598"/>
      <c r="L598"/>
      <c r="M598"/>
      <c r="N598"/>
      <c r="O598"/>
      <c r="P598"/>
      <c r="Q598"/>
      <c r="R598"/>
      <c r="S598"/>
      <c r="T598"/>
      <c r="U598"/>
      <c r="V598"/>
      <c r="W598"/>
      <c r="X598"/>
      <c r="Y598"/>
      <c r="Z598"/>
      <c r="AA598"/>
      <c r="AB598"/>
      <c r="AC598"/>
    </row>
    <row r="599" spans="1:29" s="24" customFormat="1" hidden="1">
      <c r="A599" s="26"/>
      <c r="B599" s="26">
        <f t="shared" si="98"/>
        <v>0</v>
      </c>
      <c r="C599" s="26">
        <f t="shared" si="92"/>
        <v>0</v>
      </c>
      <c r="D599" s="22">
        <f t="shared" si="93"/>
        <v>0</v>
      </c>
      <c r="E599" s="22">
        <f t="shared" si="94"/>
        <v>0</v>
      </c>
      <c r="F599" s="22">
        <f t="shared" si="95"/>
        <v>0</v>
      </c>
      <c r="G599" s="22">
        <f t="shared" si="96"/>
        <v>0</v>
      </c>
      <c r="H599" s="30">
        <f t="shared" si="97"/>
        <v>0</v>
      </c>
      <c r="I599"/>
      <c r="J599"/>
      <c r="K599"/>
      <c r="L599"/>
      <c r="M599"/>
      <c r="N599"/>
      <c r="O599"/>
      <c r="P599"/>
      <c r="Q599"/>
      <c r="R599"/>
      <c r="S599"/>
      <c r="T599"/>
      <c r="U599"/>
      <c r="V599"/>
      <c r="W599"/>
      <c r="X599"/>
      <c r="Y599"/>
      <c r="Z599"/>
      <c r="AA599"/>
      <c r="AB599"/>
      <c r="AC599"/>
    </row>
    <row r="600" spans="1:29" s="24" customFormat="1" hidden="1">
      <c r="A600" s="26"/>
      <c r="B600" s="26">
        <f t="shared" si="98"/>
        <v>0</v>
      </c>
      <c r="C600" s="26">
        <f t="shared" si="92"/>
        <v>0</v>
      </c>
      <c r="D600" s="22">
        <f t="shared" si="93"/>
        <v>0</v>
      </c>
      <c r="E600" s="22">
        <f t="shared" si="94"/>
        <v>0</v>
      </c>
      <c r="F600" s="22">
        <f t="shared" si="95"/>
        <v>0</v>
      </c>
      <c r="G600" s="22">
        <f t="shared" si="96"/>
        <v>0</v>
      </c>
      <c r="H600" s="30">
        <f t="shared" si="97"/>
        <v>0</v>
      </c>
      <c r="I600"/>
      <c r="J600"/>
      <c r="K600"/>
      <c r="L600"/>
      <c r="M600"/>
      <c r="N600"/>
      <c r="O600"/>
      <c r="P600"/>
      <c r="Q600"/>
      <c r="R600"/>
      <c r="S600"/>
      <c r="T600"/>
      <c r="U600"/>
      <c r="V600"/>
      <c r="W600"/>
      <c r="X600"/>
      <c r="Y600"/>
      <c r="Z600"/>
      <c r="AA600"/>
      <c r="AB600"/>
      <c r="AC600"/>
    </row>
    <row r="601" spans="1:29" s="24" customFormat="1" hidden="1">
      <c r="A601" s="26"/>
      <c r="B601" s="26">
        <f t="shared" si="98"/>
        <v>0</v>
      </c>
      <c r="C601" s="26">
        <f t="shared" si="92"/>
        <v>0</v>
      </c>
      <c r="D601" s="22">
        <f t="shared" si="93"/>
        <v>0</v>
      </c>
      <c r="E601" s="22">
        <f t="shared" si="94"/>
        <v>0</v>
      </c>
      <c r="F601" s="22">
        <f t="shared" si="95"/>
        <v>0</v>
      </c>
      <c r="G601" s="22">
        <f t="shared" si="96"/>
        <v>0</v>
      </c>
      <c r="H601" s="30">
        <f t="shared" si="97"/>
        <v>0</v>
      </c>
      <c r="I601"/>
      <c r="J601"/>
      <c r="K601"/>
      <c r="L601"/>
      <c r="M601"/>
      <c r="N601"/>
      <c r="O601"/>
      <c r="P601"/>
      <c r="Q601"/>
      <c r="R601"/>
      <c r="S601"/>
      <c r="T601"/>
      <c r="U601"/>
      <c r="V601"/>
      <c r="W601"/>
      <c r="X601"/>
      <c r="Y601"/>
      <c r="Z601"/>
      <c r="AA601"/>
      <c r="AB601"/>
      <c r="AC601"/>
    </row>
    <row r="602" spans="1:29" s="24" customFormat="1" hidden="1">
      <c r="A602" s="26"/>
      <c r="B602" s="26">
        <f t="shared" si="98"/>
        <v>0</v>
      </c>
      <c r="C602" s="26">
        <f t="shared" si="92"/>
        <v>0</v>
      </c>
      <c r="D602" s="22">
        <f t="shared" si="93"/>
        <v>0</v>
      </c>
      <c r="E602" s="22">
        <f t="shared" si="94"/>
        <v>0</v>
      </c>
      <c r="F602" s="22">
        <f t="shared" si="95"/>
        <v>0</v>
      </c>
      <c r="G602" s="22">
        <f t="shared" si="96"/>
        <v>0</v>
      </c>
      <c r="H602" s="30">
        <f t="shared" si="97"/>
        <v>0</v>
      </c>
      <c r="I602"/>
      <c r="J602"/>
      <c r="K602"/>
      <c r="L602"/>
      <c r="M602"/>
      <c r="N602"/>
      <c r="O602"/>
      <c r="P602"/>
      <c r="Q602"/>
      <c r="R602"/>
      <c r="S602"/>
      <c r="T602"/>
      <c r="U602"/>
      <c r="V602"/>
      <c r="W602"/>
      <c r="X602"/>
      <c r="Y602"/>
      <c r="Z602"/>
      <c r="AA602"/>
      <c r="AB602"/>
      <c r="AC602"/>
    </row>
    <row r="603" spans="1:29" s="24" customFormat="1" hidden="1">
      <c r="A603" s="26"/>
      <c r="B603" s="26">
        <f t="shared" si="98"/>
        <v>0</v>
      </c>
      <c r="C603" s="26">
        <f t="shared" si="92"/>
        <v>0</v>
      </c>
      <c r="D603" s="22">
        <f t="shared" si="93"/>
        <v>0</v>
      </c>
      <c r="E603" s="22">
        <f t="shared" si="94"/>
        <v>0</v>
      </c>
      <c r="F603" s="22">
        <f t="shared" si="95"/>
        <v>0</v>
      </c>
      <c r="G603" s="22">
        <f t="shared" si="96"/>
        <v>0</v>
      </c>
      <c r="H603" s="30">
        <f t="shared" si="97"/>
        <v>0</v>
      </c>
      <c r="I603"/>
      <c r="J603"/>
      <c r="K603"/>
      <c r="L603"/>
      <c r="M603"/>
      <c r="N603"/>
      <c r="O603"/>
      <c r="P603"/>
      <c r="Q603"/>
      <c r="R603"/>
      <c r="S603"/>
      <c r="T603"/>
      <c r="U603"/>
      <c r="V603"/>
      <c r="W603"/>
      <c r="X603"/>
      <c r="Y603"/>
      <c r="Z603"/>
      <c r="AA603"/>
      <c r="AB603"/>
      <c r="AC603"/>
    </row>
    <row r="604" spans="1:29" s="24" customFormat="1" hidden="1">
      <c r="A604" s="26"/>
      <c r="B604" s="26">
        <f t="shared" si="98"/>
        <v>0</v>
      </c>
      <c r="C604" s="26">
        <f t="shared" si="92"/>
        <v>0</v>
      </c>
      <c r="D604" s="22">
        <f t="shared" si="93"/>
        <v>0</v>
      </c>
      <c r="E604" s="22">
        <f t="shared" si="94"/>
        <v>0</v>
      </c>
      <c r="F604" s="22">
        <f t="shared" si="95"/>
        <v>0</v>
      </c>
      <c r="G604" s="22">
        <f t="shared" si="96"/>
        <v>0</v>
      </c>
      <c r="H604" s="30">
        <f t="shared" si="97"/>
        <v>0</v>
      </c>
      <c r="I604"/>
      <c r="J604"/>
      <c r="K604"/>
      <c r="L604"/>
      <c r="M604"/>
      <c r="N604"/>
      <c r="O604"/>
      <c r="P604"/>
      <c r="Q604"/>
      <c r="R604"/>
      <c r="S604"/>
      <c r="T604"/>
      <c r="U604"/>
      <c r="V604"/>
      <c r="W604"/>
      <c r="X604"/>
      <c r="Y604"/>
      <c r="Z604"/>
      <c r="AA604"/>
      <c r="AB604"/>
      <c r="AC604"/>
    </row>
    <row r="605" spans="1:29" s="24" customFormat="1" hidden="1">
      <c r="A605" s="26"/>
      <c r="B605" s="26">
        <f t="shared" si="98"/>
        <v>0</v>
      </c>
      <c r="C605" s="26">
        <f t="shared" si="92"/>
        <v>0</v>
      </c>
      <c r="D605" s="22">
        <f t="shared" si="93"/>
        <v>0</v>
      </c>
      <c r="E605" s="22">
        <f t="shared" si="94"/>
        <v>0</v>
      </c>
      <c r="F605" s="22">
        <f t="shared" si="95"/>
        <v>0</v>
      </c>
      <c r="G605" s="22">
        <f t="shared" si="96"/>
        <v>0</v>
      </c>
      <c r="H605" s="30">
        <f t="shared" si="97"/>
        <v>0</v>
      </c>
      <c r="I605"/>
      <c r="J605"/>
      <c r="K605"/>
      <c r="L605"/>
      <c r="M605"/>
      <c r="N605"/>
      <c r="O605"/>
      <c r="P605"/>
      <c r="Q605"/>
      <c r="R605"/>
      <c r="S605"/>
      <c r="T605"/>
      <c r="U605"/>
      <c r="V605"/>
      <c r="W605"/>
      <c r="X605"/>
      <c r="Y605"/>
      <c r="Z605"/>
      <c r="AA605"/>
      <c r="AB605"/>
      <c r="AC605"/>
    </row>
    <row r="606" spans="1:29" s="24" customFormat="1" hidden="1">
      <c r="A606" s="26"/>
      <c r="B606" s="26">
        <f t="shared" si="98"/>
        <v>0</v>
      </c>
      <c r="C606" s="26">
        <f t="shared" si="92"/>
        <v>0</v>
      </c>
      <c r="D606" s="22">
        <f t="shared" si="93"/>
        <v>0</v>
      </c>
      <c r="E606" s="22">
        <f t="shared" si="94"/>
        <v>0</v>
      </c>
      <c r="F606" s="22">
        <f t="shared" si="95"/>
        <v>0</v>
      </c>
      <c r="G606" s="22">
        <f t="shared" si="96"/>
        <v>0</v>
      </c>
      <c r="H606" s="30">
        <f t="shared" si="97"/>
        <v>0</v>
      </c>
      <c r="I606"/>
      <c r="J606"/>
      <c r="K606"/>
      <c r="L606"/>
      <c r="M606"/>
      <c r="N606"/>
      <c r="O606"/>
      <c r="P606"/>
      <c r="Q606"/>
      <c r="R606"/>
      <c r="S606"/>
      <c r="T606"/>
      <c r="U606"/>
      <c r="V606"/>
      <c r="W606"/>
      <c r="X606"/>
      <c r="Y606"/>
      <c r="Z606"/>
      <c r="AA606"/>
      <c r="AB606"/>
      <c r="AC606"/>
    </row>
    <row r="607" spans="1:29" s="24" customFormat="1" hidden="1">
      <c r="A607" s="26"/>
      <c r="B607" s="26">
        <f t="shared" si="98"/>
        <v>0</v>
      </c>
      <c r="C607" s="26">
        <f t="shared" si="92"/>
        <v>0</v>
      </c>
      <c r="D607" s="22">
        <f t="shared" si="93"/>
        <v>0</v>
      </c>
      <c r="E607" s="22">
        <f t="shared" si="94"/>
        <v>0</v>
      </c>
      <c r="F607" s="22">
        <f t="shared" si="95"/>
        <v>0</v>
      </c>
      <c r="G607" s="22">
        <f t="shared" si="96"/>
        <v>0</v>
      </c>
      <c r="H607" s="30">
        <f t="shared" si="97"/>
        <v>0</v>
      </c>
      <c r="I607"/>
      <c r="J607"/>
      <c r="K607"/>
      <c r="L607"/>
      <c r="M607"/>
      <c r="N607"/>
      <c r="O607"/>
      <c r="P607"/>
      <c r="Q607"/>
      <c r="R607"/>
      <c r="S607"/>
      <c r="T607"/>
      <c r="U607"/>
      <c r="V607"/>
      <c r="W607"/>
      <c r="X607"/>
      <c r="Y607"/>
      <c r="Z607"/>
      <c r="AA607"/>
      <c r="AB607"/>
      <c r="AC607"/>
    </row>
    <row r="608" spans="1:29" s="24" customFormat="1" hidden="1">
      <c r="A608" s="26"/>
      <c r="B608" s="26">
        <f t="shared" si="98"/>
        <v>0</v>
      </c>
      <c r="C608" s="26">
        <f t="shared" si="92"/>
        <v>0</v>
      </c>
      <c r="D608" s="22">
        <f t="shared" si="93"/>
        <v>0</v>
      </c>
      <c r="E608" s="22">
        <f t="shared" si="94"/>
        <v>0</v>
      </c>
      <c r="F608" s="22">
        <f t="shared" si="95"/>
        <v>0</v>
      </c>
      <c r="G608" s="22">
        <f t="shared" si="96"/>
        <v>0</v>
      </c>
      <c r="H608" s="30">
        <f t="shared" si="97"/>
        <v>0</v>
      </c>
      <c r="I608"/>
      <c r="J608"/>
      <c r="K608"/>
      <c r="L608"/>
      <c r="M608"/>
      <c r="N608"/>
      <c r="O608"/>
      <c r="P608"/>
      <c r="Q608"/>
      <c r="R608"/>
      <c r="S608"/>
      <c r="T608"/>
      <c r="U608"/>
      <c r="V608"/>
      <c r="W608"/>
      <c r="X608"/>
      <c r="Y608"/>
      <c r="Z608"/>
      <c r="AA608"/>
      <c r="AB608"/>
      <c r="AC608"/>
    </row>
    <row r="609" spans="1:29" s="24" customFormat="1" hidden="1">
      <c r="A609" s="26"/>
      <c r="B609" s="26">
        <f t="shared" si="98"/>
        <v>0</v>
      </c>
      <c r="C609" s="26">
        <f t="shared" si="92"/>
        <v>0</v>
      </c>
      <c r="D609" s="22">
        <f t="shared" si="93"/>
        <v>0</v>
      </c>
      <c r="E609" s="22">
        <f t="shared" si="94"/>
        <v>0</v>
      </c>
      <c r="F609" s="22">
        <f t="shared" si="95"/>
        <v>0</v>
      </c>
      <c r="G609" s="22">
        <f t="shared" si="96"/>
        <v>0</v>
      </c>
      <c r="H609" s="30">
        <f t="shared" si="97"/>
        <v>0</v>
      </c>
      <c r="I609"/>
      <c r="J609"/>
      <c r="K609"/>
      <c r="L609"/>
      <c r="M609"/>
      <c r="N609"/>
      <c r="O609"/>
      <c r="P609"/>
      <c r="Q609"/>
      <c r="R609"/>
      <c r="S609"/>
      <c r="T609"/>
      <c r="U609"/>
      <c r="V609"/>
      <c r="W609"/>
      <c r="X609"/>
      <c r="Y609"/>
      <c r="Z609"/>
      <c r="AA609"/>
      <c r="AB609"/>
      <c r="AC609"/>
    </row>
    <row r="610" spans="1:29" s="24" customFormat="1" hidden="1">
      <c r="A610" s="26"/>
      <c r="B610" s="26">
        <f t="shared" si="98"/>
        <v>0</v>
      </c>
      <c r="C610" s="26">
        <f t="shared" si="92"/>
        <v>0</v>
      </c>
      <c r="D610" s="22">
        <f t="shared" si="93"/>
        <v>0</v>
      </c>
      <c r="E610" s="22">
        <f t="shared" si="94"/>
        <v>0</v>
      </c>
      <c r="F610" s="22">
        <f t="shared" si="95"/>
        <v>0</v>
      </c>
      <c r="G610" s="22">
        <f t="shared" si="96"/>
        <v>0</v>
      </c>
      <c r="H610" s="30">
        <f t="shared" si="97"/>
        <v>0</v>
      </c>
      <c r="I610"/>
      <c r="J610"/>
      <c r="K610"/>
      <c r="L610"/>
      <c r="M610"/>
      <c r="N610"/>
      <c r="O610"/>
      <c r="P610"/>
      <c r="Q610"/>
      <c r="R610"/>
      <c r="S610"/>
      <c r="T610"/>
      <c r="U610"/>
      <c r="V610"/>
      <c r="W610"/>
      <c r="X610"/>
      <c r="Y610"/>
      <c r="Z610"/>
      <c r="AA610"/>
      <c r="AB610"/>
      <c r="AC610"/>
    </row>
    <row r="611" spans="1:29" s="24" customFormat="1" hidden="1">
      <c r="A611" s="26"/>
      <c r="B611" s="26">
        <f t="shared" si="98"/>
        <v>0</v>
      </c>
      <c r="C611" s="26">
        <f t="shared" si="92"/>
        <v>0</v>
      </c>
      <c r="D611" s="22">
        <f t="shared" si="93"/>
        <v>0</v>
      </c>
      <c r="E611" s="22">
        <f t="shared" si="94"/>
        <v>0</v>
      </c>
      <c r="F611" s="22">
        <f t="shared" si="95"/>
        <v>0</v>
      </c>
      <c r="G611" s="22">
        <f t="shared" si="96"/>
        <v>0</v>
      </c>
      <c r="H611" s="30">
        <f t="shared" si="97"/>
        <v>0</v>
      </c>
    </row>
    <row r="612" spans="1:29" s="24" customFormat="1" hidden="1">
      <c r="A612" s="26"/>
      <c r="B612" s="26">
        <f t="shared" si="98"/>
        <v>0</v>
      </c>
      <c r="C612" s="26">
        <f t="shared" si="92"/>
        <v>0</v>
      </c>
      <c r="D612" s="22">
        <f t="shared" si="93"/>
        <v>0</v>
      </c>
      <c r="E612" s="22">
        <f t="shared" si="94"/>
        <v>0</v>
      </c>
      <c r="F612" s="22">
        <f t="shared" si="95"/>
        <v>0</v>
      </c>
      <c r="G612" s="22">
        <f t="shared" si="96"/>
        <v>0</v>
      </c>
      <c r="H612" s="30">
        <f t="shared" si="97"/>
        <v>0</v>
      </c>
    </row>
    <row r="613" spans="1:29" s="24" customFormat="1" hidden="1">
      <c r="A613" s="26"/>
      <c r="B613" s="26">
        <f t="shared" si="98"/>
        <v>0</v>
      </c>
      <c r="C613" s="26">
        <f t="shared" si="92"/>
        <v>0</v>
      </c>
      <c r="D613" s="22">
        <f t="shared" si="93"/>
        <v>0</v>
      </c>
      <c r="E613" s="22">
        <f t="shared" si="94"/>
        <v>0</v>
      </c>
      <c r="F613" s="22">
        <f t="shared" si="95"/>
        <v>0</v>
      </c>
      <c r="G613" s="22">
        <f t="shared" si="96"/>
        <v>0</v>
      </c>
      <c r="H613" s="30">
        <f t="shared" si="97"/>
        <v>0</v>
      </c>
    </row>
    <row r="614" spans="1:29" s="24" customFormat="1" hidden="1">
      <c r="A614" s="26"/>
      <c r="B614" s="26">
        <f t="shared" si="98"/>
        <v>0</v>
      </c>
      <c r="C614" s="26">
        <f t="shared" si="92"/>
        <v>0</v>
      </c>
      <c r="D614" s="22">
        <f t="shared" si="93"/>
        <v>0</v>
      </c>
      <c r="E614" s="22">
        <f t="shared" si="94"/>
        <v>0</v>
      </c>
      <c r="F614" s="22">
        <f t="shared" si="95"/>
        <v>0</v>
      </c>
      <c r="G614" s="22">
        <f t="shared" si="96"/>
        <v>0</v>
      </c>
      <c r="H614" s="30">
        <f t="shared" si="97"/>
        <v>0</v>
      </c>
    </row>
    <row r="615" spans="1:29" s="24" customFormat="1" hidden="1">
      <c r="A615" s="26"/>
      <c r="B615" s="26">
        <f t="shared" si="98"/>
        <v>0</v>
      </c>
      <c r="C615" s="26">
        <f t="shared" si="92"/>
        <v>0</v>
      </c>
      <c r="D615" s="22">
        <f t="shared" si="93"/>
        <v>0</v>
      </c>
      <c r="E615" s="22">
        <f t="shared" si="94"/>
        <v>0</v>
      </c>
      <c r="F615" s="22">
        <f t="shared" si="95"/>
        <v>0</v>
      </c>
      <c r="G615" s="22">
        <f t="shared" si="96"/>
        <v>0</v>
      </c>
      <c r="H615" s="30">
        <f t="shared" si="97"/>
        <v>0</v>
      </c>
    </row>
    <row r="616" spans="1:29" s="24" customFormat="1" hidden="1">
      <c r="A616" s="26"/>
      <c r="B616" s="26">
        <f t="shared" si="98"/>
        <v>0</v>
      </c>
      <c r="C616" s="26">
        <f t="shared" si="92"/>
        <v>0</v>
      </c>
      <c r="D616" s="22">
        <f t="shared" si="93"/>
        <v>0</v>
      </c>
      <c r="E616" s="22">
        <f t="shared" si="94"/>
        <v>0</v>
      </c>
      <c r="F616" s="22">
        <f t="shared" si="95"/>
        <v>0</v>
      </c>
      <c r="G616" s="22">
        <f t="shared" si="96"/>
        <v>0</v>
      </c>
      <c r="H616" s="30">
        <f t="shared" si="97"/>
        <v>0</v>
      </c>
    </row>
    <row r="617" spans="1:29" s="24" customFormat="1" hidden="1">
      <c r="A617" s="26"/>
      <c r="B617" s="26">
        <f t="shared" si="98"/>
        <v>0</v>
      </c>
      <c r="C617" s="26">
        <f t="shared" si="92"/>
        <v>0</v>
      </c>
      <c r="D617" s="22">
        <f t="shared" si="93"/>
        <v>0</v>
      </c>
      <c r="E617" s="22">
        <f t="shared" si="94"/>
        <v>0</v>
      </c>
      <c r="F617" s="22">
        <f t="shared" si="95"/>
        <v>0</v>
      </c>
      <c r="G617" s="22">
        <f t="shared" si="96"/>
        <v>0</v>
      </c>
      <c r="H617" s="30">
        <f t="shared" si="97"/>
        <v>0</v>
      </c>
    </row>
    <row r="618" spans="1:29" s="24" customFormat="1" hidden="1">
      <c r="A618" s="26"/>
      <c r="B618" s="26">
        <f t="shared" si="98"/>
        <v>0</v>
      </c>
      <c r="C618" s="26">
        <f t="shared" si="92"/>
        <v>0</v>
      </c>
      <c r="D618" s="22">
        <f t="shared" si="93"/>
        <v>0</v>
      </c>
      <c r="E618" s="22">
        <f t="shared" si="94"/>
        <v>0</v>
      </c>
      <c r="F618" s="22">
        <f t="shared" si="95"/>
        <v>0</v>
      </c>
      <c r="G618" s="22">
        <f t="shared" si="96"/>
        <v>0</v>
      </c>
      <c r="H618" s="30">
        <f t="shared" si="97"/>
        <v>0</v>
      </c>
    </row>
    <row r="619" spans="1:29" s="24" customFormat="1" hidden="1">
      <c r="A619" s="26"/>
      <c r="B619" s="26">
        <f t="shared" si="98"/>
        <v>0</v>
      </c>
      <c r="C619" s="26">
        <f t="shared" si="92"/>
        <v>0</v>
      </c>
      <c r="D619" s="22">
        <f t="shared" si="93"/>
        <v>0</v>
      </c>
      <c r="E619" s="22">
        <f t="shared" si="94"/>
        <v>0</v>
      </c>
      <c r="F619" s="22">
        <f t="shared" si="95"/>
        <v>0</v>
      </c>
      <c r="G619" s="22">
        <f t="shared" si="96"/>
        <v>0</v>
      </c>
      <c r="H619" s="30">
        <f t="shared" si="97"/>
        <v>0</v>
      </c>
    </row>
    <row r="620" spans="1:29" s="24" customFormat="1" hidden="1">
      <c r="A620" s="26"/>
      <c r="B620" s="26">
        <f t="shared" si="98"/>
        <v>0</v>
      </c>
      <c r="C620" s="26">
        <f t="shared" si="92"/>
        <v>0</v>
      </c>
      <c r="D620" s="22">
        <f t="shared" si="93"/>
        <v>0</v>
      </c>
      <c r="E620" s="22">
        <f t="shared" si="94"/>
        <v>0</v>
      </c>
      <c r="F620" s="22">
        <f t="shared" si="95"/>
        <v>0</v>
      </c>
      <c r="G620" s="22">
        <f t="shared" si="96"/>
        <v>0</v>
      </c>
      <c r="H620" s="30">
        <f t="shared" si="97"/>
        <v>0</v>
      </c>
    </row>
    <row r="621" spans="1:29" s="24" customFormat="1" hidden="1">
      <c r="A621" s="26"/>
      <c r="B621" s="26">
        <f t="shared" si="98"/>
        <v>0</v>
      </c>
      <c r="C621" s="26">
        <f t="shared" si="92"/>
        <v>0</v>
      </c>
      <c r="D621" s="22">
        <f t="shared" si="93"/>
        <v>0</v>
      </c>
      <c r="E621" s="22">
        <f t="shared" si="94"/>
        <v>0</v>
      </c>
      <c r="F621" s="22">
        <f t="shared" si="95"/>
        <v>0</v>
      </c>
      <c r="G621" s="22">
        <f t="shared" si="96"/>
        <v>0</v>
      </c>
      <c r="H621" s="30">
        <f t="shared" si="97"/>
        <v>0</v>
      </c>
    </row>
    <row r="622" spans="1:29" s="24" customFormat="1" hidden="1">
      <c r="A622" s="26"/>
      <c r="B622" s="26">
        <f t="shared" si="98"/>
        <v>0</v>
      </c>
      <c r="C622" s="26">
        <f t="shared" si="92"/>
        <v>0</v>
      </c>
      <c r="D622" s="22">
        <f t="shared" si="93"/>
        <v>0</v>
      </c>
      <c r="E622" s="22">
        <f t="shared" si="94"/>
        <v>0</v>
      </c>
      <c r="F622" s="22">
        <f t="shared" si="95"/>
        <v>0</v>
      </c>
      <c r="G622" s="22">
        <f t="shared" si="96"/>
        <v>0</v>
      </c>
      <c r="H622" s="30">
        <f t="shared" si="97"/>
        <v>0</v>
      </c>
    </row>
    <row r="623" spans="1:29" s="24" customFormat="1" hidden="1">
      <c r="A623" s="26"/>
      <c r="B623" s="26">
        <f t="shared" si="98"/>
        <v>0</v>
      </c>
      <c r="C623" s="26">
        <f t="shared" si="92"/>
        <v>0</v>
      </c>
      <c r="D623" s="22">
        <f t="shared" si="93"/>
        <v>0</v>
      </c>
      <c r="E623" s="22">
        <f t="shared" si="94"/>
        <v>0</v>
      </c>
      <c r="F623" s="22">
        <f t="shared" si="95"/>
        <v>0</v>
      </c>
      <c r="G623" s="22">
        <f t="shared" si="96"/>
        <v>0</v>
      </c>
      <c r="H623" s="30">
        <f t="shared" si="97"/>
        <v>0</v>
      </c>
    </row>
    <row r="624" spans="1:29" s="24" customFormat="1" hidden="1">
      <c r="A624" s="26"/>
      <c r="B624" s="26">
        <f t="shared" si="98"/>
        <v>0</v>
      </c>
      <c r="C624" s="26">
        <f t="shared" si="92"/>
        <v>0</v>
      </c>
      <c r="D624" s="22">
        <f t="shared" si="93"/>
        <v>0</v>
      </c>
      <c r="E624" s="22">
        <f t="shared" si="94"/>
        <v>0</v>
      </c>
      <c r="F624" s="22">
        <f t="shared" si="95"/>
        <v>0</v>
      </c>
      <c r="G624" s="22">
        <f t="shared" si="96"/>
        <v>0</v>
      </c>
      <c r="H624" s="30">
        <f t="shared" si="97"/>
        <v>0</v>
      </c>
    </row>
    <row r="625" spans="1:29" s="24" customFormat="1" hidden="1">
      <c r="A625" s="26"/>
      <c r="B625" s="26">
        <f t="shared" si="98"/>
        <v>0</v>
      </c>
      <c r="C625" s="26">
        <f t="shared" si="92"/>
        <v>0</v>
      </c>
      <c r="D625" s="22">
        <f t="shared" si="93"/>
        <v>0</v>
      </c>
      <c r="E625" s="22">
        <f t="shared" si="94"/>
        <v>0</v>
      </c>
      <c r="F625" s="22">
        <f t="shared" si="95"/>
        <v>0</v>
      </c>
      <c r="G625" s="22">
        <f t="shared" si="96"/>
        <v>0</v>
      </c>
      <c r="H625" s="30">
        <f t="shared" si="97"/>
        <v>0</v>
      </c>
    </row>
    <row r="626" spans="1:29" s="24" customFormat="1" hidden="1">
      <c r="A626" s="26"/>
      <c r="B626" s="26">
        <f t="shared" si="98"/>
        <v>0</v>
      </c>
      <c r="C626" s="26">
        <f t="shared" si="92"/>
        <v>0</v>
      </c>
      <c r="D626" s="22">
        <f t="shared" si="93"/>
        <v>0</v>
      </c>
      <c r="E626" s="22">
        <f t="shared" si="94"/>
        <v>0</v>
      </c>
      <c r="F626" s="22">
        <f t="shared" si="95"/>
        <v>0</v>
      </c>
      <c r="G626" s="22">
        <f t="shared" si="96"/>
        <v>0</v>
      </c>
      <c r="H626" s="30">
        <f t="shared" si="97"/>
        <v>0</v>
      </c>
    </row>
    <row r="627" spans="1:29" s="24" customFormat="1" hidden="1">
      <c r="A627" s="26"/>
      <c r="B627" s="26">
        <f t="shared" si="98"/>
        <v>0</v>
      </c>
      <c r="C627" s="26">
        <f t="shared" si="92"/>
        <v>0</v>
      </c>
      <c r="D627" s="22">
        <f t="shared" si="93"/>
        <v>0</v>
      </c>
      <c r="E627" s="22">
        <f t="shared" si="94"/>
        <v>0</v>
      </c>
      <c r="F627" s="22">
        <f t="shared" si="95"/>
        <v>0</v>
      </c>
      <c r="G627" s="22">
        <f t="shared" si="96"/>
        <v>0</v>
      </c>
      <c r="H627" s="30">
        <f t="shared" si="97"/>
        <v>0</v>
      </c>
    </row>
    <row r="628" spans="1:29" s="24" customFormat="1" hidden="1">
      <c r="A628" s="26"/>
      <c r="B628" s="26">
        <f t="shared" si="98"/>
        <v>0</v>
      </c>
      <c r="C628" s="26">
        <f t="shared" si="92"/>
        <v>0</v>
      </c>
      <c r="D628" s="22">
        <f t="shared" si="93"/>
        <v>0</v>
      </c>
      <c r="E628" s="22">
        <f t="shared" si="94"/>
        <v>0</v>
      </c>
      <c r="F628" s="22">
        <f t="shared" si="95"/>
        <v>0</v>
      </c>
      <c r="G628" s="22">
        <f t="shared" si="96"/>
        <v>0</v>
      </c>
      <c r="H628" s="30">
        <f t="shared" si="97"/>
        <v>0</v>
      </c>
    </row>
    <row r="629" spans="1:29" s="24" customFormat="1" hidden="1">
      <c r="A629" s="26"/>
      <c r="B629" s="26">
        <f t="shared" si="98"/>
        <v>0</v>
      </c>
      <c r="C629" s="26">
        <f t="shared" si="92"/>
        <v>0</v>
      </c>
      <c r="D629" s="22">
        <f t="shared" si="93"/>
        <v>0</v>
      </c>
      <c r="E629" s="22">
        <f t="shared" si="94"/>
        <v>0</v>
      </c>
      <c r="F629" s="22">
        <f t="shared" si="95"/>
        <v>0</v>
      </c>
      <c r="G629" s="22">
        <f t="shared" si="96"/>
        <v>0</v>
      </c>
      <c r="H629" s="30">
        <f t="shared" si="97"/>
        <v>0</v>
      </c>
    </row>
    <row r="630" spans="1:29" s="24" customFormat="1" hidden="1">
      <c r="A630" s="26"/>
      <c r="B630" s="26">
        <f t="shared" si="98"/>
        <v>0</v>
      </c>
      <c r="C630" s="26">
        <f t="shared" si="92"/>
        <v>0</v>
      </c>
      <c r="D630" s="22">
        <f t="shared" si="93"/>
        <v>0</v>
      </c>
      <c r="E630" s="22">
        <f t="shared" si="94"/>
        <v>0</v>
      </c>
      <c r="F630" s="22">
        <f t="shared" si="95"/>
        <v>0</v>
      </c>
      <c r="G630" s="22">
        <f t="shared" si="96"/>
        <v>0</v>
      </c>
      <c r="H630" s="30">
        <f t="shared" si="97"/>
        <v>0</v>
      </c>
    </row>
    <row r="631" spans="1:29" s="24" customFormat="1" hidden="1">
      <c r="A631" s="26"/>
      <c r="B631" s="26">
        <f t="shared" si="98"/>
        <v>0</v>
      </c>
      <c r="C631" s="26">
        <f t="shared" si="92"/>
        <v>0</v>
      </c>
      <c r="D631" s="22">
        <f t="shared" si="93"/>
        <v>0</v>
      </c>
      <c r="E631" s="22">
        <f t="shared" si="94"/>
        <v>0</v>
      </c>
      <c r="F631" s="22">
        <f t="shared" si="95"/>
        <v>0</v>
      </c>
      <c r="G631" s="22">
        <f t="shared" si="96"/>
        <v>0</v>
      </c>
      <c r="H631" s="30">
        <f t="shared" si="97"/>
        <v>0</v>
      </c>
    </row>
    <row r="632" spans="1:29" s="24" customFormat="1"/>
    <row r="633" spans="1:29" s="24" customFormat="1">
      <c r="I633" s="23" t="s">
        <v>25</v>
      </c>
      <c r="J633" s="31" t="s">
        <v>171</v>
      </c>
    </row>
    <row r="634" spans="1:29" s="24" customFormat="1"/>
    <row r="635" spans="1:29" s="24" customFormat="1">
      <c r="I635" s="21" t="s">
        <v>77</v>
      </c>
      <c r="J635" s="21" t="s">
        <v>26</v>
      </c>
      <c r="K635" s="19"/>
      <c r="L635" s="19"/>
      <c r="M635" s="19"/>
      <c r="N635" s="19"/>
      <c r="O635" s="19"/>
      <c r="P635" s="19"/>
      <c r="Q635" s="19"/>
      <c r="R635" s="19"/>
      <c r="S635" s="19"/>
      <c r="T635" s="19"/>
      <c r="U635" s="19"/>
      <c r="V635" s="19"/>
      <c r="W635" s="19"/>
      <c r="X635" s="19"/>
      <c r="Y635" s="19"/>
      <c r="Z635" s="20"/>
      <c r="AA635"/>
      <c r="AB635"/>
      <c r="AC635"/>
    </row>
    <row r="636" spans="1:29" s="24" customFormat="1">
      <c r="A636" s="25" t="s">
        <v>78</v>
      </c>
      <c r="B636" s="25" t="s">
        <v>79</v>
      </c>
      <c r="C636" s="25" t="s">
        <v>80</v>
      </c>
      <c r="D636" s="25" t="s">
        <v>81</v>
      </c>
      <c r="E636" s="25" t="s">
        <v>82</v>
      </c>
      <c r="F636" s="25" t="s">
        <v>83</v>
      </c>
      <c r="G636" s="25" t="s">
        <v>84</v>
      </c>
      <c r="H636" s="29" t="s">
        <v>52</v>
      </c>
      <c r="I636" s="37" t="s">
        <v>24</v>
      </c>
      <c r="J636" s="27" t="s">
        <v>67</v>
      </c>
      <c r="K636" s="27" t="s">
        <v>62</v>
      </c>
      <c r="L636" s="27" t="s">
        <v>60</v>
      </c>
      <c r="M636" s="27" t="s">
        <v>68</v>
      </c>
      <c r="N636" s="27" t="s">
        <v>63</v>
      </c>
      <c r="O636" s="27" t="s">
        <v>65</v>
      </c>
      <c r="P636" s="27" t="s">
        <v>64</v>
      </c>
      <c r="Q636" s="27" t="s">
        <v>61</v>
      </c>
      <c r="R636" s="27" t="s">
        <v>69</v>
      </c>
      <c r="S636" s="27" t="s">
        <v>153</v>
      </c>
      <c r="T636" s="27" t="s">
        <v>154</v>
      </c>
      <c r="U636" s="27" t="s">
        <v>155</v>
      </c>
      <c r="V636" s="27" t="s">
        <v>156</v>
      </c>
      <c r="W636" s="27" t="s">
        <v>157</v>
      </c>
      <c r="X636" s="27" t="s">
        <v>158</v>
      </c>
      <c r="Y636" s="27" t="s">
        <v>176</v>
      </c>
      <c r="Z636" s="27" t="s">
        <v>75</v>
      </c>
      <c r="AA636"/>
      <c r="AB636"/>
      <c r="AC636"/>
    </row>
    <row r="637" spans="1:29" s="24" customFormat="1">
      <c r="A637" s="26"/>
      <c r="B637" s="26" t="str">
        <f>I637</f>
        <v>Maureen Carroll</v>
      </c>
      <c r="C637" s="26">
        <f>COUNT(J637:Y637)</f>
        <v>1</v>
      </c>
      <c r="D637" s="22">
        <f>IF(C637&gt;0,LARGE(J637:Y637,1),0)</f>
        <v>52.5</v>
      </c>
      <c r="E637" s="22">
        <f>IF(C637&gt;1,LARGE(J637:Y637,2),0)</f>
        <v>0</v>
      </c>
      <c r="F637" s="22">
        <f>IF(C637&gt;2,LARGE(J637:Y637,3),0)</f>
        <v>0</v>
      </c>
      <c r="G637" s="22">
        <f>IF(C637&gt;3,LARGE(J637:Y637,4),0)</f>
        <v>0</v>
      </c>
      <c r="H637" s="30">
        <f>SUM(D637:G637)</f>
        <v>52.5</v>
      </c>
      <c r="I637" s="27" t="s">
        <v>188</v>
      </c>
      <c r="J637" s="26">
        <v>52.5</v>
      </c>
      <c r="K637" s="26"/>
      <c r="L637" s="26"/>
      <c r="M637" s="26"/>
      <c r="N637" s="26"/>
      <c r="O637" s="26"/>
      <c r="P637" s="26"/>
      <c r="Q637" s="26"/>
      <c r="R637" s="26"/>
      <c r="S637" s="26"/>
      <c r="T637" s="26"/>
      <c r="U637" s="26"/>
      <c r="V637" s="26"/>
      <c r="W637" s="26"/>
      <c r="X637" s="26"/>
      <c r="Y637" s="26"/>
      <c r="Z637" s="26">
        <v>52.5</v>
      </c>
      <c r="AA637"/>
      <c r="AB637"/>
      <c r="AC637"/>
    </row>
    <row r="638" spans="1:29" s="24" customFormat="1">
      <c r="A638" s="26"/>
      <c r="B638" s="26" t="str">
        <f>I638</f>
        <v>Eunice Bond</v>
      </c>
      <c r="C638" s="26">
        <f t="shared" ref="C638:C676" si="99">COUNT(J638:Y638)</f>
        <v>1</v>
      </c>
      <c r="D638" s="22">
        <f t="shared" ref="D638:D676" si="100">IF(C638&gt;0,LARGE(J638:Y638,1),0)</f>
        <v>157.5</v>
      </c>
      <c r="E638" s="22">
        <f t="shared" ref="E638:E676" si="101">IF(C638&gt;1,LARGE(J638:Y638,2),0)</f>
        <v>0</v>
      </c>
      <c r="F638" s="22">
        <f t="shared" ref="F638:F676" si="102">IF(C638&gt;2,LARGE(J638:Y638,3),0)</f>
        <v>0</v>
      </c>
      <c r="G638" s="22">
        <f t="shared" ref="G638:G676" si="103">IF(C638&gt;3,LARGE(J638:Y638,4),0)</f>
        <v>0</v>
      </c>
      <c r="H638" s="30">
        <f t="shared" ref="H638:H676" si="104">SUM(D638:G638)</f>
        <v>157.5</v>
      </c>
      <c r="I638" s="27" t="s">
        <v>189</v>
      </c>
      <c r="J638" s="26">
        <v>157.5</v>
      </c>
      <c r="K638" s="26"/>
      <c r="L638" s="26"/>
      <c r="M638" s="26"/>
      <c r="N638" s="26"/>
      <c r="O638" s="26"/>
      <c r="P638" s="26"/>
      <c r="Q638" s="26"/>
      <c r="R638" s="26"/>
      <c r="S638" s="26"/>
      <c r="T638" s="26"/>
      <c r="U638" s="26"/>
      <c r="V638" s="26"/>
      <c r="W638" s="26"/>
      <c r="X638" s="26"/>
      <c r="Y638" s="26"/>
      <c r="Z638" s="26">
        <v>157.5</v>
      </c>
      <c r="AA638"/>
      <c r="AB638"/>
      <c r="AC638"/>
    </row>
    <row r="639" spans="1:29" s="24" customFormat="1">
      <c r="A639" s="26"/>
      <c r="B639" s="26" t="str">
        <f t="shared" ref="B639:B676" si="105">I639</f>
        <v>Norma Marshall</v>
      </c>
      <c r="C639" s="26">
        <f t="shared" si="99"/>
        <v>2</v>
      </c>
      <c r="D639" s="22">
        <f t="shared" si="100"/>
        <v>75</v>
      </c>
      <c r="E639" s="22">
        <f t="shared" si="101"/>
        <v>30</v>
      </c>
      <c r="F639" s="22">
        <f t="shared" si="102"/>
        <v>0</v>
      </c>
      <c r="G639" s="22">
        <f t="shared" si="103"/>
        <v>0</v>
      </c>
      <c r="H639" s="30">
        <f t="shared" si="104"/>
        <v>105</v>
      </c>
      <c r="I639" s="27" t="s">
        <v>213</v>
      </c>
      <c r="J639" s="26"/>
      <c r="K639" s="26"/>
      <c r="L639" s="26"/>
      <c r="M639" s="26"/>
      <c r="N639" s="26">
        <v>75</v>
      </c>
      <c r="O639" s="26"/>
      <c r="P639" s="26">
        <v>30</v>
      </c>
      <c r="Q639" s="26"/>
      <c r="R639" s="26"/>
      <c r="S639" s="26"/>
      <c r="T639" s="26"/>
      <c r="U639" s="26"/>
      <c r="V639" s="26"/>
      <c r="W639" s="26"/>
      <c r="X639" s="26"/>
      <c r="Y639" s="26"/>
      <c r="Z639" s="26">
        <v>105</v>
      </c>
      <c r="AA639"/>
      <c r="AB639"/>
      <c r="AC639"/>
    </row>
    <row r="640" spans="1:29" s="24" customFormat="1" hidden="1">
      <c r="A640" s="26"/>
      <c r="B640" s="26" t="str">
        <f t="shared" si="105"/>
        <v>(blank)</v>
      </c>
      <c r="C640" s="26">
        <f t="shared" si="99"/>
        <v>16</v>
      </c>
      <c r="D640" s="22">
        <f t="shared" si="100"/>
        <v>0</v>
      </c>
      <c r="E640" s="22">
        <f t="shared" si="101"/>
        <v>0</v>
      </c>
      <c r="F640" s="22">
        <f t="shared" si="102"/>
        <v>0</v>
      </c>
      <c r="G640" s="22">
        <f t="shared" si="103"/>
        <v>0</v>
      </c>
      <c r="H640" s="30">
        <f t="shared" si="104"/>
        <v>0</v>
      </c>
      <c r="I640" s="27" t="s">
        <v>76</v>
      </c>
      <c r="J640" s="26">
        <v>0</v>
      </c>
      <c r="K640" s="26">
        <v>0</v>
      </c>
      <c r="L640" s="26">
        <v>0</v>
      </c>
      <c r="M640" s="26">
        <v>0</v>
      </c>
      <c r="N640" s="26">
        <v>0</v>
      </c>
      <c r="O640" s="26">
        <v>0</v>
      </c>
      <c r="P640" s="26">
        <v>0</v>
      </c>
      <c r="Q640" s="26">
        <v>0</v>
      </c>
      <c r="R640" s="26">
        <v>0</v>
      </c>
      <c r="S640" s="26">
        <v>0</v>
      </c>
      <c r="T640" s="26">
        <v>0</v>
      </c>
      <c r="U640" s="26">
        <v>0</v>
      </c>
      <c r="V640" s="26">
        <v>0</v>
      </c>
      <c r="W640" s="26">
        <v>0</v>
      </c>
      <c r="X640" s="26">
        <v>0</v>
      </c>
      <c r="Y640" s="26">
        <v>0</v>
      </c>
      <c r="Z640" s="26">
        <v>0</v>
      </c>
      <c r="AA640"/>
      <c r="AB640"/>
      <c r="AC640"/>
    </row>
    <row r="641" spans="1:29" s="24" customFormat="1" hidden="1">
      <c r="A641" s="26"/>
      <c r="B641" s="26">
        <f t="shared" si="105"/>
        <v>0</v>
      </c>
      <c r="C641" s="26">
        <f t="shared" si="99"/>
        <v>0</v>
      </c>
      <c r="D641" s="22">
        <f t="shared" si="100"/>
        <v>0</v>
      </c>
      <c r="E641" s="22">
        <f t="shared" si="101"/>
        <v>0</v>
      </c>
      <c r="F641" s="22">
        <f t="shared" si="102"/>
        <v>0</v>
      </c>
      <c r="G641" s="22">
        <f t="shared" si="103"/>
        <v>0</v>
      </c>
      <c r="H641" s="30">
        <f t="shared" si="104"/>
        <v>0</v>
      </c>
      <c r="I641"/>
      <c r="J641"/>
      <c r="K641"/>
      <c r="L641"/>
      <c r="M641"/>
      <c r="N641"/>
      <c r="O641"/>
      <c r="P641"/>
      <c r="Q641"/>
      <c r="R641"/>
      <c r="S641"/>
      <c r="T641"/>
      <c r="U641"/>
      <c r="V641"/>
      <c r="W641"/>
      <c r="X641"/>
      <c r="Y641"/>
      <c r="Z641"/>
      <c r="AA641"/>
      <c r="AB641"/>
      <c r="AC641"/>
    </row>
    <row r="642" spans="1:29" s="24" customFormat="1" hidden="1">
      <c r="A642" s="26"/>
      <c r="B642" s="26">
        <f t="shared" si="105"/>
        <v>0</v>
      </c>
      <c r="C642" s="26">
        <f t="shared" si="99"/>
        <v>0</v>
      </c>
      <c r="D642" s="22">
        <f t="shared" si="100"/>
        <v>0</v>
      </c>
      <c r="E642" s="22">
        <f t="shared" si="101"/>
        <v>0</v>
      </c>
      <c r="F642" s="22">
        <f t="shared" si="102"/>
        <v>0</v>
      </c>
      <c r="G642" s="22">
        <f t="shared" si="103"/>
        <v>0</v>
      </c>
      <c r="H642" s="30">
        <f t="shared" si="104"/>
        <v>0</v>
      </c>
      <c r="I642"/>
      <c r="J642"/>
      <c r="K642"/>
      <c r="L642"/>
      <c r="M642"/>
      <c r="N642"/>
      <c r="O642"/>
      <c r="P642"/>
      <c r="Q642"/>
      <c r="R642"/>
      <c r="S642"/>
      <c r="T642"/>
      <c r="U642"/>
      <c r="V642"/>
      <c r="W642"/>
      <c r="X642"/>
      <c r="Y642"/>
      <c r="Z642"/>
      <c r="AA642"/>
      <c r="AB642"/>
      <c r="AC642"/>
    </row>
    <row r="643" spans="1:29" s="24" customFormat="1" hidden="1">
      <c r="A643" s="26"/>
      <c r="B643" s="26">
        <f t="shared" si="105"/>
        <v>0</v>
      </c>
      <c r="C643" s="26">
        <f t="shared" si="99"/>
        <v>0</v>
      </c>
      <c r="D643" s="22">
        <f t="shared" si="100"/>
        <v>0</v>
      </c>
      <c r="E643" s="22">
        <f t="shared" si="101"/>
        <v>0</v>
      </c>
      <c r="F643" s="22">
        <f t="shared" si="102"/>
        <v>0</v>
      </c>
      <c r="G643" s="22">
        <f t="shared" si="103"/>
        <v>0</v>
      </c>
      <c r="H643" s="30">
        <f t="shared" si="104"/>
        <v>0</v>
      </c>
      <c r="I643"/>
      <c r="J643"/>
      <c r="K643"/>
      <c r="L643"/>
      <c r="M643"/>
      <c r="N643"/>
      <c r="O643"/>
      <c r="P643"/>
      <c r="Q643"/>
      <c r="R643"/>
      <c r="S643"/>
      <c r="T643"/>
      <c r="U643"/>
      <c r="V643"/>
      <c r="W643"/>
      <c r="X643"/>
      <c r="Y643"/>
      <c r="Z643"/>
      <c r="AA643"/>
      <c r="AB643"/>
      <c r="AC643"/>
    </row>
    <row r="644" spans="1:29" s="24" customFormat="1" hidden="1">
      <c r="A644" s="26"/>
      <c r="B644" s="26">
        <f t="shared" si="105"/>
        <v>0</v>
      </c>
      <c r="C644" s="26">
        <f t="shared" si="99"/>
        <v>0</v>
      </c>
      <c r="D644" s="22">
        <f t="shared" si="100"/>
        <v>0</v>
      </c>
      <c r="E644" s="22">
        <f t="shared" si="101"/>
        <v>0</v>
      </c>
      <c r="F644" s="22">
        <f t="shared" si="102"/>
        <v>0</v>
      </c>
      <c r="G644" s="22">
        <f t="shared" si="103"/>
        <v>0</v>
      </c>
      <c r="H644" s="30">
        <f t="shared" si="104"/>
        <v>0</v>
      </c>
      <c r="I644"/>
      <c r="J644"/>
      <c r="K644"/>
      <c r="L644"/>
      <c r="M644"/>
      <c r="N644"/>
      <c r="O644"/>
      <c r="P644"/>
      <c r="Q644"/>
      <c r="R644"/>
      <c r="S644"/>
      <c r="T644"/>
      <c r="U644"/>
      <c r="V644"/>
      <c r="W644"/>
      <c r="X644"/>
      <c r="Y644"/>
      <c r="Z644"/>
      <c r="AA644"/>
      <c r="AB644"/>
      <c r="AC644"/>
    </row>
    <row r="645" spans="1:29" s="24" customFormat="1" hidden="1">
      <c r="A645" s="26"/>
      <c r="B645" s="26">
        <f t="shared" si="105"/>
        <v>0</v>
      </c>
      <c r="C645" s="26">
        <f t="shared" si="99"/>
        <v>0</v>
      </c>
      <c r="D645" s="22">
        <f t="shared" si="100"/>
        <v>0</v>
      </c>
      <c r="E645" s="22">
        <f t="shared" si="101"/>
        <v>0</v>
      </c>
      <c r="F645" s="22">
        <f t="shared" si="102"/>
        <v>0</v>
      </c>
      <c r="G645" s="22">
        <f t="shared" si="103"/>
        <v>0</v>
      </c>
      <c r="H645" s="30">
        <f t="shared" si="104"/>
        <v>0</v>
      </c>
      <c r="I645"/>
      <c r="J645"/>
      <c r="K645"/>
      <c r="L645"/>
      <c r="M645"/>
      <c r="N645"/>
      <c r="O645"/>
      <c r="P645"/>
      <c r="Q645"/>
      <c r="R645"/>
      <c r="S645"/>
      <c r="T645"/>
      <c r="U645"/>
      <c r="V645"/>
      <c r="W645"/>
      <c r="X645"/>
      <c r="Y645"/>
      <c r="Z645"/>
      <c r="AA645"/>
      <c r="AB645"/>
      <c r="AC645"/>
    </row>
    <row r="646" spans="1:29" s="24" customFormat="1" hidden="1">
      <c r="A646" s="26"/>
      <c r="B646" s="26">
        <f t="shared" si="105"/>
        <v>0</v>
      </c>
      <c r="C646" s="26">
        <f t="shared" si="99"/>
        <v>0</v>
      </c>
      <c r="D646" s="22">
        <f t="shared" si="100"/>
        <v>0</v>
      </c>
      <c r="E646" s="22">
        <f t="shared" si="101"/>
        <v>0</v>
      </c>
      <c r="F646" s="22">
        <f t="shared" si="102"/>
        <v>0</v>
      </c>
      <c r="G646" s="22">
        <f t="shared" si="103"/>
        <v>0</v>
      </c>
      <c r="H646" s="30">
        <f t="shared" si="104"/>
        <v>0</v>
      </c>
      <c r="I646"/>
      <c r="J646"/>
      <c r="K646"/>
      <c r="L646"/>
      <c r="M646"/>
      <c r="N646"/>
      <c r="O646"/>
      <c r="P646"/>
      <c r="Q646"/>
      <c r="R646"/>
      <c r="S646"/>
      <c r="T646"/>
      <c r="U646"/>
      <c r="V646"/>
      <c r="W646"/>
      <c r="X646"/>
      <c r="Y646"/>
      <c r="Z646"/>
      <c r="AA646"/>
      <c r="AB646"/>
      <c r="AC646"/>
    </row>
    <row r="647" spans="1:29" s="24" customFormat="1" hidden="1">
      <c r="A647" s="26"/>
      <c r="B647" s="26">
        <f t="shared" si="105"/>
        <v>0</v>
      </c>
      <c r="C647" s="26">
        <f t="shared" si="99"/>
        <v>0</v>
      </c>
      <c r="D647" s="22">
        <f t="shared" si="100"/>
        <v>0</v>
      </c>
      <c r="E647" s="22">
        <f t="shared" si="101"/>
        <v>0</v>
      </c>
      <c r="F647" s="22">
        <f t="shared" si="102"/>
        <v>0</v>
      </c>
      <c r="G647" s="22">
        <f t="shared" si="103"/>
        <v>0</v>
      </c>
      <c r="H647" s="30">
        <f t="shared" si="104"/>
        <v>0</v>
      </c>
      <c r="I647"/>
      <c r="J647"/>
      <c r="K647"/>
      <c r="L647"/>
      <c r="M647"/>
      <c r="N647"/>
      <c r="O647"/>
      <c r="P647"/>
      <c r="Q647"/>
      <c r="R647"/>
      <c r="S647"/>
      <c r="T647"/>
      <c r="U647"/>
      <c r="V647"/>
      <c r="W647"/>
      <c r="X647"/>
      <c r="Y647"/>
      <c r="Z647"/>
      <c r="AA647"/>
      <c r="AB647"/>
      <c r="AC647"/>
    </row>
    <row r="648" spans="1:29" s="24" customFormat="1" hidden="1">
      <c r="A648" s="26"/>
      <c r="B648" s="26">
        <f t="shared" si="105"/>
        <v>0</v>
      </c>
      <c r="C648" s="26">
        <f t="shared" si="99"/>
        <v>0</v>
      </c>
      <c r="D648" s="22">
        <f t="shared" si="100"/>
        <v>0</v>
      </c>
      <c r="E648" s="22">
        <f t="shared" si="101"/>
        <v>0</v>
      </c>
      <c r="F648" s="22">
        <f t="shared" si="102"/>
        <v>0</v>
      </c>
      <c r="G648" s="22">
        <f t="shared" si="103"/>
        <v>0</v>
      </c>
      <c r="H648" s="30">
        <f t="shared" si="104"/>
        <v>0</v>
      </c>
      <c r="I648"/>
      <c r="J648"/>
      <c r="K648"/>
      <c r="L648"/>
      <c r="M648"/>
      <c r="N648"/>
      <c r="O648"/>
      <c r="P648"/>
      <c r="Q648"/>
      <c r="R648"/>
      <c r="S648"/>
      <c r="T648"/>
      <c r="U648"/>
      <c r="V648"/>
      <c r="W648"/>
      <c r="X648"/>
      <c r="Y648"/>
      <c r="Z648"/>
      <c r="AA648"/>
      <c r="AB648"/>
      <c r="AC648"/>
    </row>
    <row r="649" spans="1:29" s="24" customFormat="1" hidden="1">
      <c r="A649" s="26"/>
      <c r="B649" s="26">
        <f t="shared" si="105"/>
        <v>0</v>
      </c>
      <c r="C649" s="26">
        <f t="shared" si="99"/>
        <v>0</v>
      </c>
      <c r="D649" s="22">
        <f t="shared" si="100"/>
        <v>0</v>
      </c>
      <c r="E649" s="22">
        <f t="shared" si="101"/>
        <v>0</v>
      </c>
      <c r="F649" s="22">
        <f t="shared" si="102"/>
        <v>0</v>
      </c>
      <c r="G649" s="22">
        <f t="shared" si="103"/>
        <v>0</v>
      </c>
      <c r="H649" s="30">
        <f t="shared" si="104"/>
        <v>0</v>
      </c>
      <c r="I649"/>
      <c r="J649"/>
      <c r="K649"/>
      <c r="L649"/>
      <c r="M649"/>
      <c r="N649"/>
      <c r="O649"/>
      <c r="P649"/>
      <c r="Q649"/>
      <c r="R649"/>
      <c r="S649"/>
      <c r="T649"/>
      <c r="U649"/>
      <c r="V649"/>
      <c r="W649"/>
      <c r="X649"/>
      <c r="Y649"/>
      <c r="Z649"/>
      <c r="AA649"/>
      <c r="AB649"/>
      <c r="AC649"/>
    </row>
    <row r="650" spans="1:29" s="24" customFormat="1" hidden="1">
      <c r="A650" s="26"/>
      <c r="B650" s="26">
        <f t="shared" si="105"/>
        <v>0</v>
      </c>
      <c r="C650" s="26">
        <f t="shared" si="99"/>
        <v>0</v>
      </c>
      <c r="D650" s="22">
        <f t="shared" si="100"/>
        <v>0</v>
      </c>
      <c r="E650" s="22">
        <f t="shared" si="101"/>
        <v>0</v>
      </c>
      <c r="F650" s="22">
        <f t="shared" si="102"/>
        <v>0</v>
      </c>
      <c r="G650" s="22">
        <f t="shared" si="103"/>
        <v>0</v>
      </c>
      <c r="H650" s="30">
        <f t="shared" si="104"/>
        <v>0</v>
      </c>
      <c r="I650"/>
      <c r="J650"/>
      <c r="K650"/>
      <c r="L650"/>
      <c r="M650"/>
      <c r="N650"/>
      <c r="O650"/>
      <c r="P650"/>
      <c r="Q650"/>
      <c r="R650"/>
      <c r="S650"/>
      <c r="T650"/>
      <c r="U650"/>
      <c r="V650"/>
      <c r="W650"/>
      <c r="X650"/>
      <c r="Y650"/>
      <c r="Z650"/>
      <c r="AA650"/>
      <c r="AB650"/>
      <c r="AC650"/>
    </row>
    <row r="651" spans="1:29" s="24" customFormat="1" hidden="1">
      <c r="A651" s="26"/>
      <c r="B651" s="26">
        <f t="shared" si="105"/>
        <v>0</v>
      </c>
      <c r="C651" s="26">
        <f t="shared" si="99"/>
        <v>0</v>
      </c>
      <c r="D651" s="22">
        <f t="shared" si="100"/>
        <v>0</v>
      </c>
      <c r="E651" s="22">
        <f t="shared" si="101"/>
        <v>0</v>
      </c>
      <c r="F651" s="22">
        <f t="shared" si="102"/>
        <v>0</v>
      </c>
      <c r="G651" s="22">
        <f t="shared" si="103"/>
        <v>0</v>
      </c>
      <c r="H651" s="30">
        <f t="shared" si="104"/>
        <v>0</v>
      </c>
      <c r="I651"/>
      <c r="J651"/>
      <c r="K651"/>
      <c r="L651"/>
      <c r="M651"/>
      <c r="N651"/>
      <c r="O651"/>
      <c r="P651"/>
      <c r="Q651"/>
      <c r="R651"/>
      <c r="S651"/>
      <c r="T651"/>
      <c r="U651"/>
      <c r="V651"/>
      <c r="W651"/>
      <c r="X651"/>
      <c r="Y651"/>
      <c r="Z651"/>
      <c r="AA651"/>
      <c r="AB651"/>
      <c r="AC651"/>
    </row>
    <row r="652" spans="1:29" s="24" customFormat="1" hidden="1">
      <c r="A652" s="26"/>
      <c r="B652" s="26">
        <f t="shared" si="105"/>
        <v>0</v>
      </c>
      <c r="C652" s="26">
        <f t="shared" si="99"/>
        <v>0</v>
      </c>
      <c r="D652" s="22">
        <f t="shared" si="100"/>
        <v>0</v>
      </c>
      <c r="E652" s="22">
        <f t="shared" si="101"/>
        <v>0</v>
      </c>
      <c r="F652" s="22">
        <f t="shared" si="102"/>
        <v>0</v>
      </c>
      <c r="G652" s="22">
        <f t="shared" si="103"/>
        <v>0</v>
      </c>
      <c r="H652" s="30">
        <f t="shared" si="104"/>
        <v>0</v>
      </c>
      <c r="I652"/>
      <c r="J652"/>
      <c r="K652"/>
      <c r="L652"/>
      <c r="M652"/>
      <c r="N652"/>
      <c r="O652"/>
      <c r="P652"/>
      <c r="Q652"/>
      <c r="R652"/>
      <c r="S652"/>
      <c r="T652"/>
      <c r="U652"/>
      <c r="V652"/>
      <c r="W652"/>
      <c r="X652"/>
      <c r="Y652"/>
      <c r="Z652"/>
      <c r="AA652"/>
      <c r="AB652"/>
      <c r="AC652"/>
    </row>
    <row r="653" spans="1:29" s="24" customFormat="1" hidden="1">
      <c r="A653" s="26"/>
      <c r="B653" s="26">
        <f t="shared" si="105"/>
        <v>0</v>
      </c>
      <c r="C653" s="26">
        <f t="shared" si="99"/>
        <v>0</v>
      </c>
      <c r="D653" s="22">
        <f t="shared" si="100"/>
        <v>0</v>
      </c>
      <c r="E653" s="22">
        <f t="shared" si="101"/>
        <v>0</v>
      </c>
      <c r="F653" s="22">
        <f t="shared" si="102"/>
        <v>0</v>
      </c>
      <c r="G653" s="22">
        <f t="shared" si="103"/>
        <v>0</v>
      </c>
      <c r="H653" s="30">
        <f t="shared" si="104"/>
        <v>0</v>
      </c>
      <c r="I653"/>
      <c r="J653"/>
      <c r="K653"/>
      <c r="L653"/>
      <c r="M653"/>
      <c r="N653"/>
      <c r="O653"/>
      <c r="P653"/>
      <c r="Q653"/>
      <c r="R653"/>
      <c r="S653"/>
      <c r="T653"/>
      <c r="U653"/>
      <c r="V653"/>
      <c r="W653"/>
      <c r="X653"/>
      <c r="Y653"/>
      <c r="Z653"/>
      <c r="AA653"/>
      <c r="AB653"/>
      <c r="AC653"/>
    </row>
    <row r="654" spans="1:29" s="24" customFormat="1" hidden="1">
      <c r="A654" s="26"/>
      <c r="B654" s="26">
        <f t="shared" si="105"/>
        <v>0</v>
      </c>
      <c r="C654" s="26">
        <f t="shared" si="99"/>
        <v>0</v>
      </c>
      <c r="D654" s="22">
        <f t="shared" si="100"/>
        <v>0</v>
      </c>
      <c r="E654" s="22">
        <f t="shared" si="101"/>
        <v>0</v>
      </c>
      <c r="F654" s="22">
        <f t="shared" si="102"/>
        <v>0</v>
      </c>
      <c r="G654" s="22">
        <f t="shared" si="103"/>
        <v>0</v>
      </c>
      <c r="H654" s="30">
        <f t="shared" si="104"/>
        <v>0</v>
      </c>
      <c r="I654"/>
      <c r="J654"/>
      <c r="K654"/>
      <c r="L654"/>
      <c r="M654"/>
      <c r="N654"/>
      <c r="O654"/>
      <c r="P654"/>
      <c r="Q654"/>
      <c r="R654"/>
      <c r="S654"/>
      <c r="T654"/>
      <c r="U654"/>
      <c r="V654"/>
      <c r="W654"/>
      <c r="X654"/>
      <c r="Y654"/>
      <c r="Z654"/>
      <c r="AA654"/>
      <c r="AB654"/>
      <c r="AC654"/>
    </row>
    <row r="655" spans="1:29" s="24" customFormat="1" hidden="1">
      <c r="A655" s="26"/>
      <c r="B655" s="26">
        <f t="shared" si="105"/>
        <v>0</v>
      </c>
      <c r="C655" s="26">
        <f t="shared" si="99"/>
        <v>0</v>
      </c>
      <c r="D655" s="22">
        <f t="shared" si="100"/>
        <v>0</v>
      </c>
      <c r="E655" s="22">
        <f t="shared" si="101"/>
        <v>0</v>
      </c>
      <c r="F655" s="22">
        <f t="shared" si="102"/>
        <v>0</v>
      </c>
      <c r="G655" s="22">
        <f t="shared" si="103"/>
        <v>0</v>
      </c>
      <c r="H655" s="30">
        <f t="shared" si="104"/>
        <v>0</v>
      </c>
      <c r="I655"/>
      <c r="J655"/>
      <c r="K655"/>
      <c r="L655"/>
      <c r="M655"/>
      <c r="N655"/>
      <c r="O655"/>
      <c r="P655"/>
      <c r="Q655"/>
      <c r="R655"/>
      <c r="S655"/>
      <c r="T655"/>
      <c r="U655"/>
      <c r="V655"/>
      <c r="W655"/>
      <c r="X655"/>
      <c r="Y655"/>
      <c r="Z655"/>
      <c r="AA655"/>
      <c r="AB655"/>
      <c r="AC655"/>
    </row>
    <row r="656" spans="1:29" s="24" customFormat="1" hidden="1">
      <c r="A656" s="26"/>
      <c r="B656" s="26">
        <f t="shared" si="105"/>
        <v>0</v>
      </c>
      <c r="C656" s="26">
        <f t="shared" si="99"/>
        <v>0</v>
      </c>
      <c r="D656" s="22">
        <f t="shared" si="100"/>
        <v>0</v>
      </c>
      <c r="E656" s="22">
        <f t="shared" si="101"/>
        <v>0</v>
      </c>
      <c r="F656" s="22">
        <f t="shared" si="102"/>
        <v>0</v>
      </c>
      <c r="G656" s="22">
        <f t="shared" si="103"/>
        <v>0</v>
      </c>
      <c r="H656" s="30">
        <f t="shared" si="104"/>
        <v>0</v>
      </c>
    </row>
    <row r="657" spans="1:8" s="24" customFormat="1" hidden="1">
      <c r="A657" s="26"/>
      <c r="B657" s="26">
        <f t="shared" si="105"/>
        <v>0</v>
      </c>
      <c r="C657" s="26">
        <f t="shared" si="99"/>
        <v>0</v>
      </c>
      <c r="D657" s="22">
        <f t="shared" si="100"/>
        <v>0</v>
      </c>
      <c r="E657" s="22">
        <f t="shared" si="101"/>
        <v>0</v>
      </c>
      <c r="F657" s="22">
        <f t="shared" si="102"/>
        <v>0</v>
      </c>
      <c r="G657" s="22">
        <f t="shared" si="103"/>
        <v>0</v>
      </c>
      <c r="H657" s="30">
        <f t="shared" si="104"/>
        <v>0</v>
      </c>
    </row>
    <row r="658" spans="1:8" s="24" customFormat="1" hidden="1">
      <c r="A658" s="26"/>
      <c r="B658" s="26">
        <f t="shared" si="105"/>
        <v>0</v>
      </c>
      <c r="C658" s="26">
        <f t="shared" si="99"/>
        <v>0</v>
      </c>
      <c r="D658" s="22">
        <f t="shared" si="100"/>
        <v>0</v>
      </c>
      <c r="E658" s="22">
        <f t="shared" si="101"/>
        <v>0</v>
      </c>
      <c r="F658" s="22">
        <f t="shared" si="102"/>
        <v>0</v>
      </c>
      <c r="G658" s="22">
        <f t="shared" si="103"/>
        <v>0</v>
      </c>
      <c r="H658" s="30">
        <f t="shared" si="104"/>
        <v>0</v>
      </c>
    </row>
    <row r="659" spans="1:8" s="24" customFormat="1" hidden="1">
      <c r="A659" s="26"/>
      <c r="B659" s="26">
        <f t="shared" si="105"/>
        <v>0</v>
      </c>
      <c r="C659" s="26">
        <f t="shared" si="99"/>
        <v>0</v>
      </c>
      <c r="D659" s="22">
        <f t="shared" si="100"/>
        <v>0</v>
      </c>
      <c r="E659" s="22">
        <f t="shared" si="101"/>
        <v>0</v>
      </c>
      <c r="F659" s="22">
        <f t="shared" si="102"/>
        <v>0</v>
      </c>
      <c r="G659" s="22">
        <f t="shared" si="103"/>
        <v>0</v>
      </c>
      <c r="H659" s="30">
        <f t="shared" si="104"/>
        <v>0</v>
      </c>
    </row>
    <row r="660" spans="1:8" s="24" customFormat="1" hidden="1">
      <c r="A660" s="26"/>
      <c r="B660" s="26">
        <f t="shared" si="105"/>
        <v>0</v>
      </c>
      <c r="C660" s="26">
        <f t="shared" si="99"/>
        <v>0</v>
      </c>
      <c r="D660" s="22">
        <f t="shared" si="100"/>
        <v>0</v>
      </c>
      <c r="E660" s="22">
        <f t="shared" si="101"/>
        <v>0</v>
      </c>
      <c r="F660" s="22">
        <f t="shared" si="102"/>
        <v>0</v>
      </c>
      <c r="G660" s="22">
        <f t="shared" si="103"/>
        <v>0</v>
      </c>
      <c r="H660" s="30">
        <f t="shared" si="104"/>
        <v>0</v>
      </c>
    </row>
    <row r="661" spans="1:8" s="24" customFormat="1" hidden="1">
      <c r="A661" s="26"/>
      <c r="B661" s="26">
        <f t="shared" si="105"/>
        <v>0</v>
      </c>
      <c r="C661" s="26">
        <f t="shared" si="99"/>
        <v>0</v>
      </c>
      <c r="D661" s="22">
        <f t="shared" si="100"/>
        <v>0</v>
      </c>
      <c r="E661" s="22">
        <f t="shared" si="101"/>
        <v>0</v>
      </c>
      <c r="F661" s="22">
        <f t="shared" si="102"/>
        <v>0</v>
      </c>
      <c r="G661" s="22">
        <f t="shared" si="103"/>
        <v>0</v>
      </c>
      <c r="H661" s="30">
        <f t="shared" si="104"/>
        <v>0</v>
      </c>
    </row>
    <row r="662" spans="1:8" s="24" customFormat="1" hidden="1">
      <c r="A662" s="26"/>
      <c r="B662" s="26">
        <f t="shared" si="105"/>
        <v>0</v>
      </c>
      <c r="C662" s="26">
        <f t="shared" si="99"/>
        <v>0</v>
      </c>
      <c r="D662" s="22">
        <f t="shared" si="100"/>
        <v>0</v>
      </c>
      <c r="E662" s="22">
        <f t="shared" si="101"/>
        <v>0</v>
      </c>
      <c r="F662" s="22">
        <f t="shared" si="102"/>
        <v>0</v>
      </c>
      <c r="G662" s="22">
        <f t="shared" si="103"/>
        <v>0</v>
      </c>
      <c r="H662" s="30">
        <f t="shared" si="104"/>
        <v>0</v>
      </c>
    </row>
    <row r="663" spans="1:8" s="24" customFormat="1" hidden="1">
      <c r="A663" s="26"/>
      <c r="B663" s="26">
        <f t="shared" si="105"/>
        <v>0</v>
      </c>
      <c r="C663" s="26">
        <f t="shared" si="99"/>
        <v>0</v>
      </c>
      <c r="D663" s="22">
        <f t="shared" si="100"/>
        <v>0</v>
      </c>
      <c r="E663" s="22">
        <f t="shared" si="101"/>
        <v>0</v>
      </c>
      <c r="F663" s="22">
        <f t="shared" si="102"/>
        <v>0</v>
      </c>
      <c r="G663" s="22">
        <f t="shared" si="103"/>
        <v>0</v>
      </c>
      <c r="H663" s="30">
        <f t="shared" si="104"/>
        <v>0</v>
      </c>
    </row>
    <row r="664" spans="1:8" s="24" customFormat="1" hidden="1">
      <c r="A664" s="26"/>
      <c r="B664" s="26">
        <f t="shared" si="105"/>
        <v>0</v>
      </c>
      <c r="C664" s="26">
        <f t="shared" si="99"/>
        <v>0</v>
      </c>
      <c r="D664" s="22">
        <f t="shared" si="100"/>
        <v>0</v>
      </c>
      <c r="E664" s="22">
        <f t="shared" si="101"/>
        <v>0</v>
      </c>
      <c r="F664" s="22">
        <f t="shared" si="102"/>
        <v>0</v>
      </c>
      <c r="G664" s="22">
        <f t="shared" si="103"/>
        <v>0</v>
      </c>
      <c r="H664" s="30">
        <f t="shared" si="104"/>
        <v>0</v>
      </c>
    </row>
    <row r="665" spans="1:8" s="24" customFormat="1" hidden="1">
      <c r="A665" s="26"/>
      <c r="B665" s="26">
        <f t="shared" si="105"/>
        <v>0</v>
      </c>
      <c r="C665" s="26">
        <f t="shared" si="99"/>
        <v>0</v>
      </c>
      <c r="D665" s="22">
        <f t="shared" si="100"/>
        <v>0</v>
      </c>
      <c r="E665" s="22">
        <f t="shared" si="101"/>
        <v>0</v>
      </c>
      <c r="F665" s="22">
        <f t="shared" si="102"/>
        <v>0</v>
      </c>
      <c r="G665" s="22">
        <f t="shared" si="103"/>
        <v>0</v>
      </c>
      <c r="H665" s="30">
        <f t="shared" si="104"/>
        <v>0</v>
      </c>
    </row>
    <row r="666" spans="1:8" s="24" customFormat="1" hidden="1">
      <c r="A666" s="26"/>
      <c r="B666" s="26">
        <f t="shared" si="105"/>
        <v>0</v>
      </c>
      <c r="C666" s="26">
        <f t="shared" si="99"/>
        <v>0</v>
      </c>
      <c r="D666" s="22">
        <f t="shared" si="100"/>
        <v>0</v>
      </c>
      <c r="E666" s="22">
        <f t="shared" si="101"/>
        <v>0</v>
      </c>
      <c r="F666" s="22">
        <f t="shared" si="102"/>
        <v>0</v>
      </c>
      <c r="G666" s="22">
        <f t="shared" si="103"/>
        <v>0</v>
      </c>
      <c r="H666" s="30">
        <f t="shared" si="104"/>
        <v>0</v>
      </c>
    </row>
    <row r="667" spans="1:8" s="24" customFormat="1" hidden="1">
      <c r="A667" s="26"/>
      <c r="B667" s="26">
        <f t="shared" si="105"/>
        <v>0</v>
      </c>
      <c r="C667" s="26">
        <f t="shared" si="99"/>
        <v>0</v>
      </c>
      <c r="D667" s="22">
        <f t="shared" si="100"/>
        <v>0</v>
      </c>
      <c r="E667" s="22">
        <f t="shared" si="101"/>
        <v>0</v>
      </c>
      <c r="F667" s="22">
        <f t="shared" si="102"/>
        <v>0</v>
      </c>
      <c r="G667" s="22">
        <f t="shared" si="103"/>
        <v>0</v>
      </c>
      <c r="H667" s="30">
        <f t="shared" si="104"/>
        <v>0</v>
      </c>
    </row>
    <row r="668" spans="1:8" s="24" customFormat="1" hidden="1">
      <c r="A668" s="26"/>
      <c r="B668" s="26">
        <f t="shared" si="105"/>
        <v>0</v>
      </c>
      <c r="C668" s="26">
        <f t="shared" si="99"/>
        <v>0</v>
      </c>
      <c r="D668" s="22">
        <f t="shared" si="100"/>
        <v>0</v>
      </c>
      <c r="E668" s="22">
        <f t="shared" si="101"/>
        <v>0</v>
      </c>
      <c r="F668" s="22">
        <f t="shared" si="102"/>
        <v>0</v>
      </c>
      <c r="G668" s="22">
        <f t="shared" si="103"/>
        <v>0</v>
      </c>
      <c r="H668" s="30">
        <f t="shared" si="104"/>
        <v>0</v>
      </c>
    </row>
    <row r="669" spans="1:8" s="24" customFormat="1" hidden="1">
      <c r="A669" s="26"/>
      <c r="B669" s="26">
        <f t="shared" si="105"/>
        <v>0</v>
      </c>
      <c r="C669" s="26">
        <f t="shared" si="99"/>
        <v>0</v>
      </c>
      <c r="D669" s="22">
        <f t="shared" si="100"/>
        <v>0</v>
      </c>
      <c r="E669" s="22">
        <f t="shared" si="101"/>
        <v>0</v>
      </c>
      <c r="F669" s="22">
        <f t="shared" si="102"/>
        <v>0</v>
      </c>
      <c r="G669" s="22">
        <f t="shared" si="103"/>
        <v>0</v>
      </c>
      <c r="H669" s="30">
        <f t="shared" si="104"/>
        <v>0</v>
      </c>
    </row>
    <row r="670" spans="1:8" s="24" customFormat="1" hidden="1">
      <c r="A670" s="26"/>
      <c r="B670" s="26">
        <f t="shared" si="105"/>
        <v>0</v>
      </c>
      <c r="C670" s="26">
        <f t="shared" si="99"/>
        <v>0</v>
      </c>
      <c r="D670" s="22">
        <f t="shared" si="100"/>
        <v>0</v>
      </c>
      <c r="E670" s="22">
        <f t="shared" si="101"/>
        <v>0</v>
      </c>
      <c r="F670" s="22">
        <f t="shared" si="102"/>
        <v>0</v>
      </c>
      <c r="G670" s="22">
        <f t="shared" si="103"/>
        <v>0</v>
      </c>
      <c r="H670" s="30">
        <f t="shared" si="104"/>
        <v>0</v>
      </c>
    </row>
    <row r="671" spans="1:8" s="24" customFormat="1" hidden="1">
      <c r="A671" s="26"/>
      <c r="B671" s="26">
        <f t="shared" si="105"/>
        <v>0</v>
      </c>
      <c r="C671" s="26">
        <f t="shared" si="99"/>
        <v>0</v>
      </c>
      <c r="D671" s="22">
        <f t="shared" si="100"/>
        <v>0</v>
      </c>
      <c r="E671" s="22">
        <f t="shared" si="101"/>
        <v>0</v>
      </c>
      <c r="F671" s="22">
        <f t="shared" si="102"/>
        <v>0</v>
      </c>
      <c r="G671" s="22">
        <f t="shared" si="103"/>
        <v>0</v>
      </c>
      <c r="H671" s="30">
        <f t="shared" si="104"/>
        <v>0</v>
      </c>
    </row>
    <row r="672" spans="1:8" s="24" customFormat="1" hidden="1">
      <c r="A672" s="26"/>
      <c r="B672" s="26">
        <f t="shared" si="105"/>
        <v>0</v>
      </c>
      <c r="C672" s="26">
        <f t="shared" si="99"/>
        <v>0</v>
      </c>
      <c r="D672" s="22">
        <f t="shared" si="100"/>
        <v>0</v>
      </c>
      <c r="E672" s="22">
        <f t="shared" si="101"/>
        <v>0</v>
      </c>
      <c r="F672" s="22">
        <f t="shared" si="102"/>
        <v>0</v>
      </c>
      <c r="G672" s="22">
        <f t="shared" si="103"/>
        <v>0</v>
      </c>
      <c r="H672" s="30">
        <f t="shared" si="104"/>
        <v>0</v>
      </c>
    </row>
    <row r="673" spans="1:29" s="24" customFormat="1" hidden="1">
      <c r="A673" s="26"/>
      <c r="B673" s="26">
        <f t="shared" si="105"/>
        <v>0</v>
      </c>
      <c r="C673" s="26">
        <f t="shared" si="99"/>
        <v>0</v>
      </c>
      <c r="D673" s="22">
        <f t="shared" si="100"/>
        <v>0</v>
      </c>
      <c r="E673" s="22">
        <f t="shared" si="101"/>
        <v>0</v>
      </c>
      <c r="F673" s="22">
        <f t="shared" si="102"/>
        <v>0</v>
      </c>
      <c r="G673" s="22">
        <f t="shared" si="103"/>
        <v>0</v>
      </c>
      <c r="H673" s="30">
        <f t="shared" si="104"/>
        <v>0</v>
      </c>
    </row>
    <row r="674" spans="1:29" s="24" customFormat="1" hidden="1">
      <c r="A674" s="26"/>
      <c r="B674" s="26">
        <f t="shared" si="105"/>
        <v>0</v>
      </c>
      <c r="C674" s="26">
        <f t="shared" si="99"/>
        <v>0</v>
      </c>
      <c r="D674" s="22">
        <f t="shared" si="100"/>
        <v>0</v>
      </c>
      <c r="E674" s="22">
        <f t="shared" si="101"/>
        <v>0</v>
      </c>
      <c r="F674" s="22">
        <f t="shared" si="102"/>
        <v>0</v>
      </c>
      <c r="G674" s="22">
        <f t="shared" si="103"/>
        <v>0</v>
      </c>
      <c r="H674" s="30">
        <f t="shared" si="104"/>
        <v>0</v>
      </c>
    </row>
    <row r="675" spans="1:29" s="24" customFormat="1" hidden="1">
      <c r="A675" s="26"/>
      <c r="B675" s="26">
        <f t="shared" si="105"/>
        <v>0</v>
      </c>
      <c r="C675" s="26">
        <f t="shared" si="99"/>
        <v>0</v>
      </c>
      <c r="D675" s="22">
        <f t="shared" si="100"/>
        <v>0</v>
      </c>
      <c r="E675" s="22">
        <f t="shared" si="101"/>
        <v>0</v>
      </c>
      <c r="F675" s="22">
        <f t="shared" si="102"/>
        <v>0</v>
      </c>
      <c r="G675" s="22">
        <f t="shared" si="103"/>
        <v>0</v>
      </c>
      <c r="H675" s="30">
        <f t="shared" si="104"/>
        <v>0</v>
      </c>
    </row>
    <row r="676" spans="1:29" s="24" customFormat="1" hidden="1">
      <c r="A676" s="26"/>
      <c r="B676" s="26">
        <f t="shared" si="105"/>
        <v>0</v>
      </c>
      <c r="C676" s="26">
        <f t="shared" si="99"/>
        <v>0</v>
      </c>
      <c r="D676" s="22">
        <f t="shared" si="100"/>
        <v>0</v>
      </c>
      <c r="E676" s="22">
        <f t="shared" si="101"/>
        <v>0</v>
      </c>
      <c r="F676" s="22">
        <f t="shared" si="102"/>
        <v>0</v>
      </c>
      <c r="G676" s="22">
        <f t="shared" si="103"/>
        <v>0</v>
      </c>
      <c r="H676" s="30">
        <f t="shared" si="104"/>
        <v>0</v>
      </c>
    </row>
    <row r="678" spans="1:29" s="24" customFormat="1">
      <c r="I678" s="23" t="s">
        <v>25</v>
      </c>
      <c r="J678" s="31" t="s">
        <v>172</v>
      </c>
    </row>
    <row r="679" spans="1:29" s="24" customFormat="1"/>
    <row r="680" spans="1:29" s="24" customFormat="1">
      <c r="I680" s="21" t="s">
        <v>77</v>
      </c>
      <c r="J680" s="21" t="s">
        <v>26</v>
      </c>
      <c r="K680" s="19"/>
      <c r="L680" s="19"/>
      <c r="M680" s="19"/>
      <c r="N680" s="19"/>
      <c r="O680" s="19"/>
      <c r="P680" s="19"/>
      <c r="Q680" s="19"/>
      <c r="R680" s="19"/>
      <c r="S680" s="19"/>
      <c r="T680" s="19"/>
      <c r="U680" s="19"/>
      <c r="V680" s="19"/>
      <c r="W680" s="19"/>
      <c r="X680" s="19"/>
      <c r="Y680" s="19"/>
      <c r="Z680" s="20"/>
      <c r="AA680"/>
      <c r="AB680"/>
      <c r="AC680"/>
    </row>
    <row r="681" spans="1:29" s="24" customFormat="1">
      <c r="A681" s="25" t="s">
        <v>78</v>
      </c>
      <c r="B681" s="25" t="s">
        <v>79</v>
      </c>
      <c r="C681" s="25" t="s">
        <v>80</v>
      </c>
      <c r="D681" s="25" t="s">
        <v>81</v>
      </c>
      <c r="E681" s="25" t="s">
        <v>82</v>
      </c>
      <c r="F681" s="25" t="s">
        <v>83</v>
      </c>
      <c r="G681" s="25" t="s">
        <v>84</v>
      </c>
      <c r="H681" s="29" t="s">
        <v>52</v>
      </c>
      <c r="I681" s="37" t="s">
        <v>24</v>
      </c>
      <c r="J681" s="27" t="s">
        <v>67</v>
      </c>
      <c r="K681" s="27" t="s">
        <v>62</v>
      </c>
      <c r="L681" s="27" t="s">
        <v>60</v>
      </c>
      <c r="M681" s="27" t="s">
        <v>68</v>
      </c>
      <c r="N681" s="27" t="s">
        <v>63</v>
      </c>
      <c r="O681" s="27" t="s">
        <v>65</v>
      </c>
      <c r="P681" s="27" t="s">
        <v>64</v>
      </c>
      <c r="Q681" s="27" t="s">
        <v>61</v>
      </c>
      <c r="R681" s="27" t="s">
        <v>69</v>
      </c>
      <c r="S681" s="27" t="s">
        <v>153</v>
      </c>
      <c r="T681" s="27" t="s">
        <v>154</v>
      </c>
      <c r="U681" s="27" t="s">
        <v>155</v>
      </c>
      <c r="V681" s="27" t="s">
        <v>156</v>
      </c>
      <c r="W681" s="27" t="s">
        <v>157</v>
      </c>
      <c r="X681" s="27" t="s">
        <v>158</v>
      </c>
      <c r="Y681" s="27" t="s">
        <v>176</v>
      </c>
      <c r="Z681" s="27" t="s">
        <v>75</v>
      </c>
      <c r="AA681"/>
      <c r="AB681"/>
      <c r="AC681"/>
    </row>
    <row r="682" spans="1:29" s="24" customFormat="1">
      <c r="A682" s="26"/>
      <c r="B682" s="26" t="str">
        <f>I682</f>
        <v>Maureen Carroll</v>
      </c>
      <c r="C682" s="26">
        <f>COUNT(J682:Y682)</f>
        <v>2</v>
      </c>
      <c r="D682" s="22">
        <f>IF(C682&gt;0,LARGE(J682:Y682,1),0)</f>
        <v>100</v>
      </c>
      <c r="E682" s="22">
        <f>IF(C682&gt;1,LARGE(J682:Y682,2),0)</f>
        <v>52.5</v>
      </c>
      <c r="F682" s="22">
        <f>IF(C682&gt;2,LARGE(J682:Y682,3),0)</f>
        <v>0</v>
      </c>
      <c r="G682" s="22">
        <f>IF(C682&gt;3,LARGE(J682:Y682,4),0)</f>
        <v>0</v>
      </c>
      <c r="H682" s="30">
        <f>SUM(D682:G682)</f>
        <v>152.5</v>
      </c>
      <c r="I682" s="27" t="s">
        <v>188</v>
      </c>
      <c r="J682" s="26">
        <v>52.5</v>
      </c>
      <c r="K682" s="26"/>
      <c r="L682" s="26"/>
      <c r="M682" s="26"/>
      <c r="N682" s="26"/>
      <c r="O682" s="26"/>
      <c r="P682" s="26"/>
      <c r="Q682" s="26"/>
      <c r="R682" s="26">
        <v>100</v>
      </c>
      <c r="S682" s="26"/>
      <c r="T682" s="26"/>
      <c r="U682" s="26"/>
      <c r="V682" s="26"/>
      <c r="W682" s="26"/>
      <c r="X682" s="26"/>
      <c r="Y682" s="26"/>
      <c r="Z682" s="26">
        <v>152.5</v>
      </c>
      <c r="AA682"/>
      <c r="AB682"/>
      <c r="AC682"/>
    </row>
    <row r="683" spans="1:29" s="24" customFormat="1">
      <c r="A683" s="26"/>
      <c r="B683" s="26" t="str">
        <f>I683</f>
        <v>Faith Sinclair</v>
      </c>
      <c r="C683" s="26">
        <f t="shared" ref="C683:C721" si="106">COUNT(J683:Y683)</f>
        <v>2</v>
      </c>
      <c r="D683" s="22">
        <f t="shared" ref="D683:D721" si="107">IF(C683&gt;0,LARGE(J683:Y683,1),0)</f>
        <v>300</v>
      </c>
      <c r="E683" s="22">
        <f t="shared" ref="E683:E721" si="108">IF(C683&gt;1,LARGE(J683:Y683,2),0)</f>
        <v>165</v>
      </c>
      <c r="F683" s="22">
        <f t="shared" ref="F683:F721" si="109">IF(C683&gt;2,LARGE(J683:Y683,3),0)</f>
        <v>0</v>
      </c>
      <c r="G683" s="22">
        <f t="shared" ref="G683:G721" si="110">IF(C683&gt;3,LARGE(J683:Y683,4),0)</f>
        <v>0</v>
      </c>
      <c r="H683" s="30">
        <f t="shared" ref="H683:H721" si="111">SUM(D683:G683)</f>
        <v>465</v>
      </c>
      <c r="I683" s="27" t="s">
        <v>190</v>
      </c>
      <c r="J683" s="26">
        <v>300</v>
      </c>
      <c r="K683" s="26"/>
      <c r="L683" s="26"/>
      <c r="M683" s="26"/>
      <c r="N683" s="26"/>
      <c r="O683" s="26"/>
      <c r="P683" s="26"/>
      <c r="Q683" s="26"/>
      <c r="R683" s="26">
        <v>165</v>
      </c>
      <c r="S683" s="26"/>
      <c r="T683" s="26"/>
      <c r="U683" s="26"/>
      <c r="V683" s="26"/>
      <c r="W683" s="26"/>
      <c r="X683" s="26"/>
      <c r="Y683" s="26"/>
      <c r="Z683" s="26">
        <v>465</v>
      </c>
      <c r="AA683"/>
      <c r="AB683"/>
      <c r="AC683"/>
    </row>
    <row r="684" spans="1:29" s="24" customFormat="1" hidden="1">
      <c r="A684" s="26"/>
      <c r="B684" s="26" t="str">
        <f t="shared" ref="B684:B721" si="112">I684</f>
        <v>(blank)</v>
      </c>
      <c r="C684" s="26">
        <f t="shared" si="106"/>
        <v>16</v>
      </c>
      <c r="D684" s="22">
        <f t="shared" si="107"/>
        <v>0</v>
      </c>
      <c r="E684" s="22">
        <f t="shared" si="108"/>
        <v>0</v>
      </c>
      <c r="F684" s="22">
        <f t="shared" si="109"/>
        <v>0</v>
      </c>
      <c r="G684" s="22">
        <f t="shared" si="110"/>
        <v>0</v>
      </c>
      <c r="H684" s="30">
        <f t="shared" si="111"/>
        <v>0</v>
      </c>
      <c r="I684" s="27" t="s">
        <v>76</v>
      </c>
      <c r="J684" s="26">
        <v>0</v>
      </c>
      <c r="K684" s="26">
        <v>0</v>
      </c>
      <c r="L684" s="26">
        <v>0</v>
      </c>
      <c r="M684" s="26">
        <v>0</v>
      </c>
      <c r="N684" s="26">
        <v>0</v>
      </c>
      <c r="O684" s="26">
        <v>0</v>
      </c>
      <c r="P684" s="26">
        <v>0</v>
      </c>
      <c r="Q684" s="26">
        <v>0</v>
      </c>
      <c r="R684" s="26">
        <v>0</v>
      </c>
      <c r="S684" s="26">
        <v>0</v>
      </c>
      <c r="T684" s="26">
        <v>0</v>
      </c>
      <c r="U684" s="26">
        <v>0</v>
      </c>
      <c r="V684" s="26">
        <v>0</v>
      </c>
      <c r="W684" s="26">
        <v>0</v>
      </c>
      <c r="X684" s="26">
        <v>0</v>
      </c>
      <c r="Y684" s="26">
        <v>0</v>
      </c>
      <c r="Z684" s="26">
        <v>0</v>
      </c>
      <c r="AA684"/>
      <c r="AB684"/>
      <c r="AC684"/>
    </row>
    <row r="685" spans="1:29" s="24" customFormat="1" hidden="1">
      <c r="A685" s="26"/>
      <c r="B685" s="26">
        <f t="shared" si="112"/>
        <v>0</v>
      </c>
      <c r="C685" s="26">
        <f t="shared" si="106"/>
        <v>0</v>
      </c>
      <c r="D685" s="22">
        <f t="shared" si="107"/>
        <v>0</v>
      </c>
      <c r="E685" s="22">
        <f t="shared" si="108"/>
        <v>0</v>
      </c>
      <c r="F685" s="22">
        <f t="shared" si="109"/>
        <v>0</v>
      </c>
      <c r="G685" s="22">
        <f t="shared" si="110"/>
        <v>0</v>
      </c>
      <c r="H685" s="30">
        <f t="shared" si="111"/>
        <v>0</v>
      </c>
      <c r="I685"/>
      <c r="J685"/>
      <c r="K685"/>
      <c r="L685"/>
      <c r="M685"/>
      <c r="N685"/>
      <c r="O685"/>
      <c r="P685"/>
      <c r="Q685"/>
      <c r="R685"/>
      <c r="S685"/>
      <c r="T685"/>
      <c r="U685"/>
      <c r="V685"/>
      <c r="W685"/>
      <c r="X685"/>
      <c r="Y685"/>
      <c r="Z685"/>
      <c r="AA685"/>
      <c r="AB685"/>
      <c r="AC685"/>
    </row>
    <row r="686" spans="1:29" s="24" customFormat="1" hidden="1">
      <c r="A686" s="26"/>
      <c r="B686" s="26">
        <f t="shared" si="112"/>
        <v>0</v>
      </c>
      <c r="C686" s="26">
        <f t="shared" si="106"/>
        <v>0</v>
      </c>
      <c r="D686" s="22">
        <f t="shared" si="107"/>
        <v>0</v>
      </c>
      <c r="E686" s="22">
        <f t="shared" si="108"/>
        <v>0</v>
      </c>
      <c r="F686" s="22">
        <f t="shared" si="109"/>
        <v>0</v>
      </c>
      <c r="G686" s="22">
        <f t="shared" si="110"/>
        <v>0</v>
      </c>
      <c r="H686" s="30">
        <f t="shared" si="111"/>
        <v>0</v>
      </c>
      <c r="I686"/>
      <c r="J686"/>
      <c r="K686"/>
      <c r="L686"/>
      <c r="M686"/>
      <c r="N686"/>
      <c r="O686"/>
      <c r="P686"/>
      <c r="Q686"/>
      <c r="R686"/>
      <c r="S686"/>
      <c r="T686"/>
      <c r="U686"/>
      <c r="V686"/>
      <c r="W686"/>
      <c r="X686"/>
      <c r="Y686"/>
      <c r="Z686"/>
      <c r="AA686"/>
      <c r="AB686"/>
      <c r="AC686"/>
    </row>
    <row r="687" spans="1:29" s="24" customFormat="1" hidden="1">
      <c r="A687" s="26"/>
      <c r="B687" s="26">
        <f t="shared" si="112"/>
        <v>0</v>
      </c>
      <c r="C687" s="26">
        <f t="shared" si="106"/>
        <v>0</v>
      </c>
      <c r="D687" s="22">
        <f t="shared" si="107"/>
        <v>0</v>
      </c>
      <c r="E687" s="22">
        <f t="shared" si="108"/>
        <v>0</v>
      </c>
      <c r="F687" s="22">
        <f t="shared" si="109"/>
        <v>0</v>
      </c>
      <c r="G687" s="22">
        <f t="shared" si="110"/>
        <v>0</v>
      </c>
      <c r="H687" s="30">
        <f t="shared" si="111"/>
        <v>0</v>
      </c>
      <c r="I687"/>
      <c r="J687"/>
      <c r="K687"/>
      <c r="L687"/>
      <c r="M687"/>
      <c r="N687"/>
      <c r="O687"/>
      <c r="P687"/>
      <c r="Q687"/>
      <c r="R687"/>
      <c r="S687"/>
      <c r="T687"/>
      <c r="U687"/>
      <c r="V687"/>
      <c r="W687"/>
      <c r="X687"/>
      <c r="Y687"/>
      <c r="Z687"/>
      <c r="AA687"/>
      <c r="AB687"/>
      <c r="AC687"/>
    </row>
    <row r="688" spans="1:29" s="24" customFormat="1" hidden="1">
      <c r="A688" s="26"/>
      <c r="B688" s="26">
        <f t="shared" si="112"/>
        <v>0</v>
      </c>
      <c r="C688" s="26">
        <f t="shared" si="106"/>
        <v>0</v>
      </c>
      <c r="D688" s="22">
        <f t="shared" si="107"/>
        <v>0</v>
      </c>
      <c r="E688" s="22">
        <f t="shared" si="108"/>
        <v>0</v>
      </c>
      <c r="F688" s="22">
        <f t="shared" si="109"/>
        <v>0</v>
      </c>
      <c r="G688" s="22">
        <f t="shared" si="110"/>
        <v>0</v>
      </c>
      <c r="H688" s="30">
        <f t="shared" si="111"/>
        <v>0</v>
      </c>
      <c r="I688"/>
      <c r="J688"/>
      <c r="K688"/>
      <c r="L688"/>
      <c r="M688"/>
      <c r="N688"/>
      <c r="O688"/>
      <c r="P688"/>
      <c r="Q688"/>
      <c r="R688"/>
      <c r="S688"/>
      <c r="T688"/>
      <c r="U688"/>
      <c r="V688"/>
      <c r="W688"/>
      <c r="X688"/>
      <c r="Y688"/>
      <c r="Z688"/>
      <c r="AA688"/>
      <c r="AB688"/>
      <c r="AC688"/>
    </row>
    <row r="689" spans="1:29" s="24" customFormat="1" hidden="1">
      <c r="A689" s="26"/>
      <c r="B689" s="26">
        <f t="shared" si="112"/>
        <v>0</v>
      </c>
      <c r="C689" s="26">
        <f t="shared" si="106"/>
        <v>0</v>
      </c>
      <c r="D689" s="22">
        <f t="shared" si="107"/>
        <v>0</v>
      </c>
      <c r="E689" s="22">
        <f t="shared" si="108"/>
        <v>0</v>
      </c>
      <c r="F689" s="22">
        <f t="shared" si="109"/>
        <v>0</v>
      </c>
      <c r="G689" s="22">
        <f t="shared" si="110"/>
        <v>0</v>
      </c>
      <c r="H689" s="30">
        <f t="shared" si="111"/>
        <v>0</v>
      </c>
      <c r="I689"/>
      <c r="J689"/>
      <c r="K689"/>
      <c r="L689"/>
      <c r="M689"/>
      <c r="N689"/>
      <c r="O689"/>
      <c r="P689"/>
      <c r="Q689"/>
      <c r="R689"/>
      <c r="S689"/>
      <c r="T689"/>
      <c r="U689"/>
      <c r="V689"/>
      <c r="W689"/>
      <c r="X689"/>
      <c r="Y689"/>
      <c r="Z689"/>
      <c r="AA689"/>
      <c r="AB689"/>
      <c r="AC689"/>
    </row>
    <row r="690" spans="1:29" s="24" customFormat="1" hidden="1">
      <c r="A690" s="26"/>
      <c r="B690" s="26">
        <f t="shared" si="112"/>
        <v>0</v>
      </c>
      <c r="C690" s="26">
        <f t="shared" si="106"/>
        <v>0</v>
      </c>
      <c r="D690" s="22">
        <f t="shared" si="107"/>
        <v>0</v>
      </c>
      <c r="E690" s="22">
        <f t="shared" si="108"/>
        <v>0</v>
      </c>
      <c r="F690" s="22">
        <f t="shared" si="109"/>
        <v>0</v>
      </c>
      <c r="G690" s="22">
        <f t="shared" si="110"/>
        <v>0</v>
      </c>
      <c r="H690" s="30">
        <f t="shared" si="111"/>
        <v>0</v>
      </c>
      <c r="I690"/>
      <c r="J690"/>
      <c r="K690"/>
      <c r="L690"/>
      <c r="M690"/>
      <c r="N690"/>
      <c r="O690"/>
      <c r="P690"/>
      <c r="Q690"/>
      <c r="R690"/>
      <c r="S690"/>
      <c r="T690"/>
      <c r="U690"/>
      <c r="V690"/>
      <c r="W690"/>
      <c r="X690"/>
      <c r="Y690"/>
      <c r="Z690"/>
      <c r="AA690"/>
      <c r="AB690"/>
      <c r="AC690"/>
    </row>
    <row r="691" spans="1:29" s="24" customFormat="1" hidden="1">
      <c r="A691" s="26"/>
      <c r="B691" s="26">
        <f t="shared" si="112"/>
        <v>0</v>
      </c>
      <c r="C691" s="26">
        <f t="shared" si="106"/>
        <v>0</v>
      </c>
      <c r="D691" s="22">
        <f t="shared" si="107"/>
        <v>0</v>
      </c>
      <c r="E691" s="22">
        <f t="shared" si="108"/>
        <v>0</v>
      </c>
      <c r="F691" s="22">
        <f t="shared" si="109"/>
        <v>0</v>
      </c>
      <c r="G691" s="22">
        <f t="shared" si="110"/>
        <v>0</v>
      </c>
      <c r="H691" s="30">
        <f t="shared" si="111"/>
        <v>0</v>
      </c>
      <c r="I691"/>
      <c r="J691"/>
      <c r="K691"/>
      <c r="L691"/>
      <c r="M691"/>
      <c r="N691"/>
      <c r="O691"/>
      <c r="P691"/>
      <c r="Q691"/>
      <c r="R691"/>
      <c r="S691"/>
      <c r="T691"/>
      <c r="U691"/>
      <c r="V691"/>
      <c r="W691"/>
      <c r="X691"/>
      <c r="Y691"/>
      <c r="Z691"/>
      <c r="AA691"/>
      <c r="AB691"/>
      <c r="AC691"/>
    </row>
    <row r="692" spans="1:29" s="24" customFormat="1" hidden="1">
      <c r="A692" s="26"/>
      <c r="B692" s="26">
        <f t="shared" si="112"/>
        <v>0</v>
      </c>
      <c r="C692" s="26">
        <f t="shared" si="106"/>
        <v>0</v>
      </c>
      <c r="D692" s="22">
        <f t="shared" si="107"/>
        <v>0</v>
      </c>
      <c r="E692" s="22">
        <f t="shared" si="108"/>
        <v>0</v>
      </c>
      <c r="F692" s="22">
        <f t="shared" si="109"/>
        <v>0</v>
      </c>
      <c r="G692" s="22">
        <f t="shared" si="110"/>
        <v>0</v>
      </c>
      <c r="H692" s="30">
        <f t="shared" si="111"/>
        <v>0</v>
      </c>
      <c r="I692"/>
      <c r="J692"/>
      <c r="K692"/>
      <c r="L692"/>
      <c r="M692"/>
      <c r="N692"/>
      <c r="O692"/>
      <c r="P692"/>
      <c r="Q692"/>
      <c r="R692"/>
      <c r="S692"/>
      <c r="T692"/>
      <c r="U692"/>
      <c r="V692"/>
      <c r="W692"/>
      <c r="X692"/>
      <c r="Y692"/>
      <c r="Z692"/>
      <c r="AA692"/>
      <c r="AB692"/>
      <c r="AC692"/>
    </row>
    <row r="693" spans="1:29" s="24" customFormat="1" hidden="1">
      <c r="A693" s="26"/>
      <c r="B693" s="26">
        <f t="shared" si="112"/>
        <v>0</v>
      </c>
      <c r="C693" s="26">
        <f t="shared" si="106"/>
        <v>0</v>
      </c>
      <c r="D693" s="22">
        <f t="shared" si="107"/>
        <v>0</v>
      </c>
      <c r="E693" s="22">
        <f t="shared" si="108"/>
        <v>0</v>
      </c>
      <c r="F693" s="22">
        <f t="shared" si="109"/>
        <v>0</v>
      </c>
      <c r="G693" s="22">
        <f t="shared" si="110"/>
        <v>0</v>
      </c>
      <c r="H693" s="30">
        <f t="shared" si="111"/>
        <v>0</v>
      </c>
      <c r="I693"/>
      <c r="J693"/>
      <c r="K693"/>
      <c r="L693"/>
      <c r="M693"/>
      <c r="N693"/>
      <c r="O693"/>
      <c r="P693"/>
      <c r="Q693"/>
      <c r="R693"/>
      <c r="S693"/>
      <c r="T693"/>
      <c r="U693"/>
      <c r="V693"/>
      <c r="W693"/>
      <c r="X693"/>
      <c r="Y693"/>
      <c r="Z693"/>
      <c r="AA693"/>
      <c r="AB693"/>
      <c r="AC693"/>
    </row>
    <row r="694" spans="1:29" s="24" customFormat="1" hidden="1">
      <c r="A694" s="26"/>
      <c r="B694" s="26">
        <f t="shared" si="112"/>
        <v>0</v>
      </c>
      <c r="C694" s="26">
        <f t="shared" si="106"/>
        <v>0</v>
      </c>
      <c r="D694" s="22">
        <f t="shared" si="107"/>
        <v>0</v>
      </c>
      <c r="E694" s="22">
        <f t="shared" si="108"/>
        <v>0</v>
      </c>
      <c r="F694" s="22">
        <f t="shared" si="109"/>
        <v>0</v>
      </c>
      <c r="G694" s="22">
        <f t="shared" si="110"/>
        <v>0</v>
      </c>
      <c r="H694" s="30">
        <f t="shared" si="111"/>
        <v>0</v>
      </c>
      <c r="I694"/>
      <c r="J694"/>
      <c r="K694"/>
      <c r="L694"/>
      <c r="M694"/>
      <c r="N694"/>
      <c r="O694"/>
      <c r="P694"/>
      <c r="Q694"/>
      <c r="R694"/>
      <c r="S694"/>
      <c r="T694"/>
      <c r="U694"/>
      <c r="V694"/>
      <c r="W694"/>
      <c r="X694"/>
      <c r="Y694"/>
      <c r="Z694"/>
      <c r="AA694"/>
      <c r="AB694"/>
      <c r="AC694"/>
    </row>
    <row r="695" spans="1:29" s="24" customFormat="1" hidden="1">
      <c r="A695" s="26"/>
      <c r="B695" s="26">
        <f t="shared" si="112"/>
        <v>0</v>
      </c>
      <c r="C695" s="26">
        <f t="shared" si="106"/>
        <v>0</v>
      </c>
      <c r="D695" s="22">
        <f t="shared" si="107"/>
        <v>0</v>
      </c>
      <c r="E695" s="22">
        <f t="shared" si="108"/>
        <v>0</v>
      </c>
      <c r="F695" s="22">
        <f t="shared" si="109"/>
        <v>0</v>
      </c>
      <c r="G695" s="22">
        <f t="shared" si="110"/>
        <v>0</v>
      </c>
      <c r="H695" s="30">
        <f t="shared" si="111"/>
        <v>0</v>
      </c>
      <c r="I695"/>
      <c r="J695"/>
      <c r="K695"/>
      <c r="L695"/>
      <c r="M695"/>
      <c r="N695"/>
      <c r="O695"/>
      <c r="P695"/>
      <c r="Q695"/>
      <c r="R695"/>
      <c r="S695"/>
      <c r="T695"/>
      <c r="U695"/>
      <c r="V695"/>
      <c r="W695"/>
      <c r="X695"/>
      <c r="Y695"/>
      <c r="Z695"/>
      <c r="AA695"/>
      <c r="AB695"/>
      <c r="AC695"/>
    </row>
    <row r="696" spans="1:29" s="24" customFormat="1" hidden="1">
      <c r="A696" s="26"/>
      <c r="B696" s="26">
        <f t="shared" si="112"/>
        <v>0</v>
      </c>
      <c r="C696" s="26">
        <f t="shared" si="106"/>
        <v>0</v>
      </c>
      <c r="D696" s="22">
        <f t="shared" si="107"/>
        <v>0</v>
      </c>
      <c r="E696" s="22">
        <f t="shared" si="108"/>
        <v>0</v>
      </c>
      <c r="F696" s="22">
        <f t="shared" si="109"/>
        <v>0</v>
      </c>
      <c r="G696" s="22">
        <f t="shared" si="110"/>
        <v>0</v>
      </c>
      <c r="H696" s="30">
        <f t="shared" si="111"/>
        <v>0</v>
      </c>
      <c r="I696"/>
      <c r="J696"/>
      <c r="K696"/>
      <c r="L696"/>
      <c r="M696"/>
      <c r="N696"/>
      <c r="O696"/>
      <c r="P696"/>
      <c r="Q696"/>
      <c r="R696"/>
      <c r="S696"/>
      <c r="T696"/>
      <c r="U696"/>
      <c r="V696"/>
      <c r="W696"/>
      <c r="X696"/>
      <c r="Y696"/>
      <c r="Z696"/>
      <c r="AA696"/>
      <c r="AB696"/>
      <c r="AC696"/>
    </row>
    <row r="697" spans="1:29" s="24" customFormat="1" hidden="1">
      <c r="A697" s="26"/>
      <c r="B697" s="26">
        <f t="shared" si="112"/>
        <v>0</v>
      </c>
      <c r="C697" s="26">
        <f t="shared" si="106"/>
        <v>0</v>
      </c>
      <c r="D697" s="22">
        <f t="shared" si="107"/>
        <v>0</v>
      </c>
      <c r="E697" s="22">
        <f t="shared" si="108"/>
        <v>0</v>
      </c>
      <c r="F697" s="22">
        <f t="shared" si="109"/>
        <v>0</v>
      </c>
      <c r="G697" s="22">
        <f t="shared" si="110"/>
        <v>0</v>
      </c>
      <c r="H697" s="30">
        <f t="shared" si="111"/>
        <v>0</v>
      </c>
      <c r="I697"/>
      <c r="J697"/>
      <c r="K697"/>
      <c r="L697"/>
      <c r="M697"/>
      <c r="N697"/>
      <c r="O697"/>
      <c r="P697"/>
      <c r="Q697"/>
      <c r="R697"/>
      <c r="S697"/>
      <c r="T697"/>
      <c r="U697"/>
      <c r="V697"/>
      <c r="W697"/>
      <c r="X697"/>
      <c r="Y697"/>
      <c r="Z697"/>
      <c r="AA697"/>
      <c r="AB697"/>
      <c r="AC697"/>
    </row>
    <row r="698" spans="1:29" s="24" customFormat="1" hidden="1">
      <c r="A698" s="26"/>
      <c r="B698" s="26">
        <f t="shared" si="112"/>
        <v>0</v>
      </c>
      <c r="C698" s="26">
        <f t="shared" si="106"/>
        <v>0</v>
      </c>
      <c r="D698" s="22">
        <f t="shared" si="107"/>
        <v>0</v>
      </c>
      <c r="E698" s="22">
        <f t="shared" si="108"/>
        <v>0</v>
      </c>
      <c r="F698" s="22">
        <f t="shared" si="109"/>
        <v>0</v>
      </c>
      <c r="G698" s="22">
        <f t="shared" si="110"/>
        <v>0</v>
      </c>
      <c r="H698" s="30">
        <f t="shared" si="111"/>
        <v>0</v>
      </c>
      <c r="I698"/>
      <c r="J698"/>
      <c r="K698"/>
      <c r="L698"/>
      <c r="M698"/>
      <c r="N698"/>
      <c r="O698"/>
      <c r="P698"/>
      <c r="Q698"/>
      <c r="R698"/>
      <c r="S698"/>
      <c r="T698"/>
      <c r="U698"/>
      <c r="V698"/>
      <c r="W698"/>
      <c r="X698"/>
      <c r="Y698"/>
      <c r="Z698"/>
      <c r="AA698"/>
      <c r="AB698"/>
      <c r="AC698"/>
    </row>
    <row r="699" spans="1:29" s="24" customFormat="1" hidden="1">
      <c r="A699" s="26"/>
      <c r="B699" s="26">
        <f t="shared" si="112"/>
        <v>0</v>
      </c>
      <c r="C699" s="26">
        <f t="shared" si="106"/>
        <v>0</v>
      </c>
      <c r="D699" s="22">
        <f t="shared" si="107"/>
        <v>0</v>
      </c>
      <c r="E699" s="22">
        <f t="shared" si="108"/>
        <v>0</v>
      </c>
      <c r="F699" s="22">
        <f t="shared" si="109"/>
        <v>0</v>
      </c>
      <c r="G699" s="22">
        <f t="shared" si="110"/>
        <v>0</v>
      </c>
      <c r="H699" s="30">
        <f t="shared" si="111"/>
        <v>0</v>
      </c>
      <c r="I699"/>
      <c r="J699"/>
      <c r="K699"/>
      <c r="L699"/>
      <c r="M699"/>
      <c r="N699"/>
      <c r="O699"/>
      <c r="P699"/>
      <c r="Q699"/>
      <c r="R699"/>
      <c r="S699"/>
      <c r="T699"/>
      <c r="U699"/>
      <c r="V699"/>
      <c r="W699"/>
      <c r="X699"/>
      <c r="Y699"/>
      <c r="Z699"/>
      <c r="AA699"/>
      <c r="AB699"/>
      <c r="AC699"/>
    </row>
    <row r="700" spans="1:29" s="24" customFormat="1" hidden="1">
      <c r="A700" s="26"/>
      <c r="B700" s="26">
        <f t="shared" si="112"/>
        <v>0</v>
      </c>
      <c r="C700" s="26">
        <f t="shared" si="106"/>
        <v>0</v>
      </c>
      <c r="D700" s="22">
        <f t="shared" si="107"/>
        <v>0</v>
      </c>
      <c r="E700" s="22">
        <f t="shared" si="108"/>
        <v>0</v>
      </c>
      <c r="F700" s="22">
        <f t="shared" si="109"/>
        <v>0</v>
      </c>
      <c r="G700" s="22">
        <f t="shared" si="110"/>
        <v>0</v>
      </c>
      <c r="H700" s="30">
        <f t="shared" si="111"/>
        <v>0</v>
      </c>
      <c r="I700"/>
      <c r="J700"/>
      <c r="K700"/>
      <c r="L700"/>
      <c r="M700"/>
      <c r="N700"/>
      <c r="O700"/>
      <c r="P700"/>
      <c r="Q700"/>
      <c r="R700"/>
      <c r="S700"/>
      <c r="T700"/>
      <c r="U700"/>
      <c r="V700"/>
      <c r="W700"/>
      <c r="X700"/>
      <c r="Y700"/>
      <c r="Z700"/>
      <c r="AA700"/>
      <c r="AB700"/>
      <c r="AC700"/>
    </row>
    <row r="701" spans="1:29" s="24" customFormat="1" hidden="1">
      <c r="A701" s="26"/>
      <c r="B701" s="26">
        <f t="shared" si="112"/>
        <v>0</v>
      </c>
      <c r="C701" s="26">
        <f t="shared" si="106"/>
        <v>0</v>
      </c>
      <c r="D701" s="22">
        <f t="shared" si="107"/>
        <v>0</v>
      </c>
      <c r="E701" s="22">
        <f t="shared" si="108"/>
        <v>0</v>
      </c>
      <c r="F701" s="22">
        <f t="shared" si="109"/>
        <v>0</v>
      </c>
      <c r="G701" s="22">
        <f t="shared" si="110"/>
        <v>0</v>
      </c>
      <c r="H701" s="30">
        <f t="shared" si="111"/>
        <v>0</v>
      </c>
    </row>
    <row r="702" spans="1:29" s="24" customFormat="1" hidden="1">
      <c r="A702" s="26"/>
      <c r="B702" s="26">
        <f t="shared" si="112"/>
        <v>0</v>
      </c>
      <c r="C702" s="26">
        <f t="shared" si="106"/>
        <v>0</v>
      </c>
      <c r="D702" s="22">
        <f t="shared" si="107"/>
        <v>0</v>
      </c>
      <c r="E702" s="22">
        <f t="shared" si="108"/>
        <v>0</v>
      </c>
      <c r="F702" s="22">
        <f t="shared" si="109"/>
        <v>0</v>
      </c>
      <c r="G702" s="22">
        <f t="shared" si="110"/>
        <v>0</v>
      </c>
      <c r="H702" s="30">
        <f t="shared" si="111"/>
        <v>0</v>
      </c>
    </row>
    <row r="703" spans="1:29" s="24" customFormat="1" hidden="1">
      <c r="A703" s="26"/>
      <c r="B703" s="26">
        <f t="shared" si="112"/>
        <v>0</v>
      </c>
      <c r="C703" s="26">
        <f t="shared" si="106"/>
        <v>0</v>
      </c>
      <c r="D703" s="22">
        <f t="shared" si="107"/>
        <v>0</v>
      </c>
      <c r="E703" s="22">
        <f t="shared" si="108"/>
        <v>0</v>
      </c>
      <c r="F703" s="22">
        <f t="shared" si="109"/>
        <v>0</v>
      </c>
      <c r="G703" s="22">
        <f t="shared" si="110"/>
        <v>0</v>
      </c>
      <c r="H703" s="30">
        <f t="shared" si="111"/>
        <v>0</v>
      </c>
    </row>
    <row r="704" spans="1:29" s="24" customFormat="1" hidden="1">
      <c r="A704" s="26"/>
      <c r="B704" s="26">
        <f t="shared" si="112"/>
        <v>0</v>
      </c>
      <c r="C704" s="26">
        <f t="shared" si="106"/>
        <v>0</v>
      </c>
      <c r="D704" s="22">
        <f t="shared" si="107"/>
        <v>0</v>
      </c>
      <c r="E704" s="22">
        <f t="shared" si="108"/>
        <v>0</v>
      </c>
      <c r="F704" s="22">
        <f t="shared" si="109"/>
        <v>0</v>
      </c>
      <c r="G704" s="22">
        <f t="shared" si="110"/>
        <v>0</v>
      </c>
      <c r="H704" s="30">
        <f t="shared" si="111"/>
        <v>0</v>
      </c>
    </row>
    <row r="705" spans="1:8" s="24" customFormat="1" hidden="1">
      <c r="A705" s="26"/>
      <c r="B705" s="26">
        <f t="shared" si="112"/>
        <v>0</v>
      </c>
      <c r="C705" s="26">
        <f t="shared" si="106"/>
        <v>0</v>
      </c>
      <c r="D705" s="22">
        <f t="shared" si="107"/>
        <v>0</v>
      </c>
      <c r="E705" s="22">
        <f t="shared" si="108"/>
        <v>0</v>
      </c>
      <c r="F705" s="22">
        <f t="shared" si="109"/>
        <v>0</v>
      </c>
      <c r="G705" s="22">
        <f t="shared" si="110"/>
        <v>0</v>
      </c>
      <c r="H705" s="30">
        <f t="shared" si="111"/>
        <v>0</v>
      </c>
    </row>
    <row r="706" spans="1:8" s="24" customFormat="1" hidden="1">
      <c r="A706" s="26"/>
      <c r="B706" s="26">
        <f t="shared" si="112"/>
        <v>0</v>
      </c>
      <c r="C706" s="26">
        <f t="shared" si="106"/>
        <v>0</v>
      </c>
      <c r="D706" s="22">
        <f t="shared" si="107"/>
        <v>0</v>
      </c>
      <c r="E706" s="22">
        <f t="shared" si="108"/>
        <v>0</v>
      </c>
      <c r="F706" s="22">
        <f t="shared" si="109"/>
        <v>0</v>
      </c>
      <c r="G706" s="22">
        <f t="shared" si="110"/>
        <v>0</v>
      </c>
      <c r="H706" s="30">
        <f t="shared" si="111"/>
        <v>0</v>
      </c>
    </row>
    <row r="707" spans="1:8" s="24" customFormat="1" hidden="1">
      <c r="A707" s="26"/>
      <c r="B707" s="26">
        <f t="shared" si="112"/>
        <v>0</v>
      </c>
      <c r="C707" s="26">
        <f t="shared" si="106"/>
        <v>0</v>
      </c>
      <c r="D707" s="22">
        <f t="shared" si="107"/>
        <v>0</v>
      </c>
      <c r="E707" s="22">
        <f t="shared" si="108"/>
        <v>0</v>
      </c>
      <c r="F707" s="22">
        <f t="shared" si="109"/>
        <v>0</v>
      </c>
      <c r="G707" s="22">
        <f t="shared" si="110"/>
        <v>0</v>
      </c>
      <c r="H707" s="30">
        <f t="shared" si="111"/>
        <v>0</v>
      </c>
    </row>
    <row r="708" spans="1:8" s="24" customFormat="1" hidden="1">
      <c r="A708" s="26"/>
      <c r="B708" s="26">
        <f t="shared" si="112"/>
        <v>0</v>
      </c>
      <c r="C708" s="26">
        <f t="shared" si="106"/>
        <v>0</v>
      </c>
      <c r="D708" s="22">
        <f t="shared" si="107"/>
        <v>0</v>
      </c>
      <c r="E708" s="22">
        <f t="shared" si="108"/>
        <v>0</v>
      </c>
      <c r="F708" s="22">
        <f t="shared" si="109"/>
        <v>0</v>
      </c>
      <c r="G708" s="22">
        <f t="shared" si="110"/>
        <v>0</v>
      </c>
      <c r="H708" s="30">
        <f t="shared" si="111"/>
        <v>0</v>
      </c>
    </row>
    <row r="709" spans="1:8" s="24" customFormat="1" hidden="1">
      <c r="A709" s="26"/>
      <c r="B709" s="26">
        <f t="shared" si="112"/>
        <v>0</v>
      </c>
      <c r="C709" s="26">
        <f t="shared" si="106"/>
        <v>0</v>
      </c>
      <c r="D709" s="22">
        <f t="shared" si="107"/>
        <v>0</v>
      </c>
      <c r="E709" s="22">
        <f t="shared" si="108"/>
        <v>0</v>
      </c>
      <c r="F709" s="22">
        <f t="shared" si="109"/>
        <v>0</v>
      </c>
      <c r="G709" s="22">
        <f t="shared" si="110"/>
        <v>0</v>
      </c>
      <c r="H709" s="30">
        <f t="shared" si="111"/>
        <v>0</v>
      </c>
    </row>
    <row r="710" spans="1:8" s="24" customFormat="1" hidden="1">
      <c r="A710" s="26"/>
      <c r="B710" s="26">
        <f t="shared" si="112"/>
        <v>0</v>
      </c>
      <c r="C710" s="26">
        <f t="shared" si="106"/>
        <v>0</v>
      </c>
      <c r="D710" s="22">
        <f t="shared" si="107"/>
        <v>0</v>
      </c>
      <c r="E710" s="22">
        <f t="shared" si="108"/>
        <v>0</v>
      </c>
      <c r="F710" s="22">
        <f t="shared" si="109"/>
        <v>0</v>
      </c>
      <c r="G710" s="22">
        <f t="shared" si="110"/>
        <v>0</v>
      </c>
      <c r="H710" s="30">
        <f t="shared" si="111"/>
        <v>0</v>
      </c>
    </row>
    <row r="711" spans="1:8" s="24" customFormat="1" hidden="1">
      <c r="A711" s="26"/>
      <c r="B711" s="26">
        <f t="shared" si="112"/>
        <v>0</v>
      </c>
      <c r="C711" s="26">
        <f t="shared" si="106"/>
        <v>0</v>
      </c>
      <c r="D711" s="22">
        <f t="shared" si="107"/>
        <v>0</v>
      </c>
      <c r="E711" s="22">
        <f t="shared" si="108"/>
        <v>0</v>
      </c>
      <c r="F711" s="22">
        <f t="shared" si="109"/>
        <v>0</v>
      </c>
      <c r="G711" s="22">
        <f t="shared" si="110"/>
        <v>0</v>
      </c>
      <c r="H711" s="30">
        <f t="shared" si="111"/>
        <v>0</v>
      </c>
    </row>
    <row r="712" spans="1:8" s="24" customFormat="1" hidden="1">
      <c r="A712" s="26"/>
      <c r="B712" s="26">
        <f t="shared" si="112"/>
        <v>0</v>
      </c>
      <c r="C712" s="26">
        <f t="shared" si="106"/>
        <v>0</v>
      </c>
      <c r="D712" s="22">
        <f t="shared" si="107"/>
        <v>0</v>
      </c>
      <c r="E712" s="22">
        <f t="shared" si="108"/>
        <v>0</v>
      </c>
      <c r="F712" s="22">
        <f t="shared" si="109"/>
        <v>0</v>
      </c>
      <c r="G712" s="22">
        <f t="shared" si="110"/>
        <v>0</v>
      </c>
      <c r="H712" s="30">
        <f t="shared" si="111"/>
        <v>0</v>
      </c>
    </row>
    <row r="713" spans="1:8" s="24" customFormat="1" hidden="1">
      <c r="A713" s="26"/>
      <c r="B713" s="26">
        <f t="shared" si="112"/>
        <v>0</v>
      </c>
      <c r="C713" s="26">
        <f t="shared" si="106"/>
        <v>0</v>
      </c>
      <c r="D713" s="22">
        <f t="shared" si="107"/>
        <v>0</v>
      </c>
      <c r="E713" s="22">
        <f t="shared" si="108"/>
        <v>0</v>
      </c>
      <c r="F713" s="22">
        <f t="shared" si="109"/>
        <v>0</v>
      </c>
      <c r="G713" s="22">
        <f t="shared" si="110"/>
        <v>0</v>
      </c>
      <c r="H713" s="30">
        <f t="shared" si="111"/>
        <v>0</v>
      </c>
    </row>
    <row r="714" spans="1:8" s="24" customFormat="1" hidden="1">
      <c r="A714" s="26"/>
      <c r="B714" s="26">
        <f t="shared" si="112"/>
        <v>0</v>
      </c>
      <c r="C714" s="26">
        <f t="shared" si="106"/>
        <v>0</v>
      </c>
      <c r="D714" s="22">
        <f t="shared" si="107"/>
        <v>0</v>
      </c>
      <c r="E714" s="22">
        <f t="shared" si="108"/>
        <v>0</v>
      </c>
      <c r="F714" s="22">
        <f t="shared" si="109"/>
        <v>0</v>
      </c>
      <c r="G714" s="22">
        <f t="shared" si="110"/>
        <v>0</v>
      </c>
      <c r="H714" s="30">
        <f t="shared" si="111"/>
        <v>0</v>
      </c>
    </row>
    <row r="715" spans="1:8" s="24" customFormat="1" hidden="1">
      <c r="A715" s="26"/>
      <c r="B715" s="26">
        <f t="shared" si="112"/>
        <v>0</v>
      </c>
      <c r="C715" s="26">
        <f t="shared" si="106"/>
        <v>0</v>
      </c>
      <c r="D715" s="22">
        <f t="shared" si="107"/>
        <v>0</v>
      </c>
      <c r="E715" s="22">
        <f t="shared" si="108"/>
        <v>0</v>
      </c>
      <c r="F715" s="22">
        <f t="shared" si="109"/>
        <v>0</v>
      </c>
      <c r="G715" s="22">
        <f t="shared" si="110"/>
        <v>0</v>
      </c>
      <c r="H715" s="30">
        <f t="shared" si="111"/>
        <v>0</v>
      </c>
    </row>
    <row r="716" spans="1:8" s="24" customFormat="1" hidden="1">
      <c r="A716" s="26"/>
      <c r="B716" s="26">
        <f t="shared" si="112"/>
        <v>0</v>
      </c>
      <c r="C716" s="26">
        <f t="shared" si="106"/>
        <v>0</v>
      </c>
      <c r="D716" s="22">
        <f t="shared" si="107"/>
        <v>0</v>
      </c>
      <c r="E716" s="22">
        <f t="shared" si="108"/>
        <v>0</v>
      </c>
      <c r="F716" s="22">
        <f t="shared" si="109"/>
        <v>0</v>
      </c>
      <c r="G716" s="22">
        <f t="shared" si="110"/>
        <v>0</v>
      </c>
      <c r="H716" s="30">
        <f t="shared" si="111"/>
        <v>0</v>
      </c>
    </row>
    <row r="717" spans="1:8" s="24" customFormat="1" hidden="1">
      <c r="A717" s="26"/>
      <c r="B717" s="26">
        <f t="shared" si="112"/>
        <v>0</v>
      </c>
      <c r="C717" s="26">
        <f t="shared" si="106"/>
        <v>0</v>
      </c>
      <c r="D717" s="22">
        <f t="shared" si="107"/>
        <v>0</v>
      </c>
      <c r="E717" s="22">
        <f t="shared" si="108"/>
        <v>0</v>
      </c>
      <c r="F717" s="22">
        <f t="shared" si="109"/>
        <v>0</v>
      </c>
      <c r="G717" s="22">
        <f t="shared" si="110"/>
        <v>0</v>
      </c>
      <c r="H717" s="30">
        <f t="shared" si="111"/>
        <v>0</v>
      </c>
    </row>
    <row r="718" spans="1:8" s="24" customFormat="1" hidden="1">
      <c r="A718" s="26"/>
      <c r="B718" s="26">
        <f t="shared" si="112"/>
        <v>0</v>
      </c>
      <c r="C718" s="26">
        <f t="shared" si="106"/>
        <v>0</v>
      </c>
      <c r="D718" s="22">
        <f t="shared" si="107"/>
        <v>0</v>
      </c>
      <c r="E718" s="22">
        <f t="shared" si="108"/>
        <v>0</v>
      </c>
      <c r="F718" s="22">
        <f t="shared" si="109"/>
        <v>0</v>
      </c>
      <c r="G718" s="22">
        <f t="shared" si="110"/>
        <v>0</v>
      </c>
      <c r="H718" s="30">
        <f t="shared" si="111"/>
        <v>0</v>
      </c>
    </row>
    <row r="719" spans="1:8" s="24" customFormat="1" hidden="1">
      <c r="A719" s="26"/>
      <c r="B719" s="26">
        <f t="shared" si="112"/>
        <v>0</v>
      </c>
      <c r="C719" s="26">
        <f t="shared" si="106"/>
        <v>0</v>
      </c>
      <c r="D719" s="22">
        <f t="shared" si="107"/>
        <v>0</v>
      </c>
      <c r="E719" s="22">
        <f t="shared" si="108"/>
        <v>0</v>
      </c>
      <c r="F719" s="22">
        <f t="shared" si="109"/>
        <v>0</v>
      </c>
      <c r="G719" s="22">
        <f t="shared" si="110"/>
        <v>0</v>
      </c>
      <c r="H719" s="30">
        <f t="shared" si="111"/>
        <v>0</v>
      </c>
    </row>
    <row r="720" spans="1:8" s="24" customFormat="1" hidden="1">
      <c r="A720" s="26"/>
      <c r="B720" s="26">
        <f t="shared" si="112"/>
        <v>0</v>
      </c>
      <c r="C720" s="26">
        <f t="shared" si="106"/>
        <v>0</v>
      </c>
      <c r="D720" s="22">
        <f t="shared" si="107"/>
        <v>0</v>
      </c>
      <c r="E720" s="22">
        <f t="shared" si="108"/>
        <v>0</v>
      </c>
      <c r="F720" s="22">
        <f t="shared" si="109"/>
        <v>0</v>
      </c>
      <c r="G720" s="22">
        <f t="shared" si="110"/>
        <v>0</v>
      </c>
      <c r="H720" s="30">
        <f t="shared" si="111"/>
        <v>0</v>
      </c>
    </row>
    <row r="721" spans="1:29" s="24" customFormat="1" hidden="1">
      <c r="A721" s="26"/>
      <c r="B721" s="26">
        <f t="shared" si="112"/>
        <v>0</v>
      </c>
      <c r="C721" s="26">
        <f t="shared" si="106"/>
        <v>0</v>
      </c>
      <c r="D721" s="22">
        <f t="shared" si="107"/>
        <v>0</v>
      </c>
      <c r="E721" s="22">
        <f t="shared" si="108"/>
        <v>0</v>
      </c>
      <c r="F721" s="22">
        <f t="shared" si="109"/>
        <v>0</v>
      </c>
      <c r="G721" s="22">
        <f t="shared" si="110"/>
        <v>0</v>
      </c>
      <c r="H721" s="30">
        <f t="shared" si="111"/>
        <v>0</v>
      </c>
    </row>
    <row r="722" spans="1:29" s="24" customFormat="1"/>
    <row r="723" spans="1:29" s="24" customFormat="1" hidden="1">
      <c r="I723" s="23" t="s">
        <v>25</v>
      </c>
      <c r="J723" s="31" t="s">
        <v>173</v>
      </c>
    </row>
    <row r="724" spans="1:29" s="24" customFormat="1" hidden="1"/>
    <row r="725" spans="1:29" s="24" customFormat="1" hidden="1">
      <c r="I725" s="21" t="s">
        <v>77</v>
      </c>
      <c r="J725" s="21" t="s">
        <v>26</v>
      </c>
      <c r="K725" s="19"/>
      <c r="L725" s="19"/>
      <c r="M725" s="19"/>
      <c r="N725" s="19"/>
      <c r="O725" s="19"/>
      <c r="P725" s="19"/>
      <c r="Q725" s="19"/>
      <c r="R725" s="19"/>
      <c r="S725" s="19"/>
      <c r="T725" s="19"/>
      <c r="U725" s="19"/>
      <c r="V725" s="19"/>
      <c r="W725" s="19"/>
      <c r="X725" s="19"/>
      <c r="Y725" s="19"/>
      <c r="Z725" s="20"/>
      <c r="AA725"/>
      <c r="AB725"/>
      <c r="AC725"/>
    </row>
    <row r="726" spans="1:29" s="24" customFormat="1" hidden="1">
      <c r="A726" s="25" t="s">
        <v>78</v>
      </c>
      <c r="B726" s="25" t="s">
        <v>79</v>
      </c>
      <c r="C726" s="25" t="s">
        <v>80</v>
      </c>
      <c r="D726" s="25" t="s">
        <v>81</v>
      </c>
      <c r="E726" s="25" t="s">
        <v>82</v>
      </c>
      <c r="F726" s="25" t="s">
        <v>83</v>
      </c>
      <c r="G726" s="25" t="s">
        <v>84</v>
      </c>
      <c r="H726" s="29" t="s">
        <v>52</v>
      </c>
      <c r="I726" s="37" t="s">
        <v>24</v>
      </c>
      <c r="J726" s="27" t="s">
        <v>67</v>
      </c>
      <c r="K726" s="27" t="s">
        <v>62</v>
      </c>
      <c r="L726" s="27" t="s">
        <v>60</v>
      </c>
      <c r="M726" s="27" t="s">
        <v>68</v>
      </c>
      <c r="N726" s="27" t="s">
        <v>63</v>
      </c>
      <c r="O726" s="27" t="s">
        <v>65</v>
      </c>
      <c r="P726" s="27" t="s">
        <v>64</v>
      </c>
      <c r="Q726" s="27" t="s">
        <v>61</v>
      </c>
      <c r="R726" s="27" t="s">
        <v>69</v>
      </c>
      <c r="S726" s="27" t="s">
        <v>153</v>
      </c>
      <c r="T726" s="27" t="s">
        <v>154</v>
      </c>
      <c r="U726" s="27" t="s">
        <v>155</v>
      </c>
      <c r="V726" s="27" t="s">
        <v>156</v>
      </c>
      <c r="W726" s="27" t="s">
        <v>157</v>
      </c>
      <c r="X726" s="27" t="s">
        <v>158</v>
      </c>
      <c r="Y726" s="27" t="s">
        <v>176</v>
      </c>
      <c r="Z726" s="27" t="s">
        <v>75</v>
      </c>
      <c r="AA726"/>
      <c r="AB726"/>
      <c r="AC726"/>
    </row>
    <row r="727" spans="1:29" s="24" customFormat="1" hidden="1">
      <c r="A727" s="26"/>
      <c r="B727" s="26" t="str">
        <f>I727</f>
        <v>(blank)</v>
      </c>
      <c r="C727" s="26">
        <f>COUNT(J727:Y727)</f>
        <v>16</v>
      </c>
      <c r="D727" s="22">
        <f>IF(C727&gt;0,LARGE(J727:Y727,1),0)</f>
        <v>0</v>
      </c>
      <c r="E727" s="22">
        <f>IF(C727&gt;1,LARGE(J727:Y727,2),0)</f>
        <v>0</v>
      </c>
      <c r="F727" s="22">
        <f>IF(C727&gt;2,LARGE(J727:Y727,3),0)</f>
        <v>0</v>
      </c>
      <c r="G727" s="22">
        <f>IF(C727&gt;3,LARGE(J727:Y727,4),0)</f>
        <v>0</v>
      </c>
      <c r="H727" s="30">
        <f>SUM(D727:G727)</f>
        <v>0</v>
      </c>
      <c r="I727" s="27" t="s">
        <v>76</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c r="AB727"/>
      <c r="AC727"/>
    </row>
    <row r="728" spans="1:29" s="24" customFormat="1" hidden="1">
      <c r="A728" s="26"/>
      <c r="B728" s="26">
        <f>I728</f>
        <v>0</v>
      </c>
      <c r="C728" s="26">
        <f t="shared" ref="C728:C766" si="113">COUNT(J728:Y728)</f>
        <v>0</v>
      </c>
      <c r="D728" s="22">
        <f t="shared" ref="D728:D766" si="114">IF(C728&gt;0,LARGE(J728:Y728,1),0)</f>
        <v>0</v>
      </c>
      <c r="E728" s="22">
        <f t="shared" ref="E728:E766" si="115">IF(C728&gt;1,LARGE(J728:Y728,2),0)</f>
        <v>0</v>
      </c>
      <c r="F728" s="22">
        <f t="shared" ref="F728:F766" si="116">IF(C728&gt;2,LARGE(J728:Y728,3),0)</f>
        <v>0</v>
      </c>
      <c r="G728" s="22">
        <f t="shared" ref="G728:G766" si="117">IF(C728&gt;3,LARGE(J728:Y728,4),0)</f>
        <v>0</v>
      </c>
      <c r="H728" s="30">
        <f t="shared" ref="H728:H766" si="118">SUM(D728:G728)</f>
        <v>0</v>
      </c>
      <c r="I728"/>
      <c r="J728"/>
      <c r="K728"/>
      <c r="L728"/>
      <c r="M728"/>
      <c r="N728"/>
      <c r="O728"/>
      <c r="P728"/>
      <c r="Q728"/>
      <c r="R728"/>
      <c r="S728"/>
      <c r="T728"/>
      <c r="U728"/>
      <c r="V728"/>
      <c r="W728"/>
      <c r="X728"/>
      <c r="Y728"/>
      <c r="Z728"/>
      <c r="AA728"/>
      <c r="AB728"/>
      <c r="AC728"/>
    </row>
    <row r="729" spans="1:29" s="24" customFormat="1" hidden="1">
      <c r="A729" s="26"/>
      <c r="B729" s="26">
        <f t="shared" ref="B729:B766" si="119">I729</f>
        <v>0</v>
      </c>
      <c r="C729" s="26">
        <f t="shared" si="113"/>
        <v>0</v>
      </c>
      <c r="D729" s="22">
        <f t="shared" si="114"/>
        <v>0</v>
      </c>
      <c r="E729" s="22">
        <f t="shared" si="115"/>
        <v>0</v>
      </c>
      <c r="F729" s="22">
        <f t="shared" si="116"/>
        <v>0</v>
      </c>
      <c r="G729" s="22">
        <f t="shared" si="117"/>
        <v>0</v>
      </c>
      <c r="H729" s="30">
        <f t="shared" si="118"/>
        <v>0</v>
      </c>
      <c r="I729"/>
      <c r="J729"/>
      <c r="K729"/>
      <c r="L729"/>
      <c r="M729"/>
      <c r="N729"/>
      <c r="O729"/>
      <c r="P729"/>
      <c r="Q729"/>
      <c r="R729"/>
      <c r="S729"/>
      <c r="T729"/>
      <c r="U729"/>
      <c r="V729"/>
      <c r="W729"/>
      <c r="X729"/>
      <c r="Y729"/>
      <c r="Z729"/>
      <c r="AA729"/>
      <c r="AB729"/>
      <c r="AC729"/>
    </row>
    <row r="730" spans="1:29" s="24" customFormat="1" hidden="1">
      <c r="A730" s="26"/>
      <c r="B730" s="26">
        <f t="shared" si="119"/>
        <v>0</v>
      </c>
      <c r="C730" s="26">
        <f t="shared" si="113"/>
        <v>0</v>
      </c>
      <c r="D730" s="22">
        <f t="shared" si="114"/>
        <v>0</v>
      </c>
      <c r="E730" s="22">
        <f t="shared" si="115"/>
        <v>0</v>
      </c>
      <c r="F730" s="22">
        <f t="shared" si="116"/>
        <v>0</v>
      </c>
      <c r="G730" s="22">
        <f t="shared" si="117"/>
        <v>0</v>
      </c>
      <c r="H730" s="30">
        <f t="shared" si="118"/>
        <v>0</v>
      </c>
      <c r="I730"/>
      <c r="J730"/>
      <c r="K730"/>
      <c r="L730"/>
      <c r="M730"/>
      <c r="N730"/>
      <c r="O730"/>
      <c r="P730"/>
      <c r="Q730"/>
      <c r="R730"/>
      <c r="S730"/>
      <c r="T730"/>
      <c r="U730"/>
      <c r="V730"/>
      <c r="W730"/>
      <c r="X730"/>
      <c r="Y730"/>
      <c r="Z730"/>
      <c r="AA730"/>
      <c r="AB730"/>
      <c r="AC730"/>
    </row>
    <row r="731" spans="1:29" s="24" customFormat="1" hidden="1">
      <c r="A731" s="26"/>
      <c r="B731" s="26">
        <f t="shared" si="119"/>
        <v>0</v>
      </c>
      <c r="C731" s="26">
        <f t="shared" si="113"/>
        <v>0</v>
      </c>
      <c r="D731" s="22">
        <f t="shared" si="114"/>
        <v>0</v>
      </c>
      <c r="E731" s="22">
        <f t="shared" si="115"/>
        <v>0</v>
      </c>
      <c r="F731" s="22">
        <f t="shared" si="116"/>
        <v>0</v>
      </c>
      <c r="G731" s="22">
        <f t="shared" si="117"/>
        <v>0</v>
      </c>
      <c r="H731" s="30">
        <f t="shared" si="118"/>
        <v>0</v>
      </c>
      <c r="I731"/>
      <c r="J731"/>
      <c r="K731"/>
      <c r="L731"/>
      <c r="M731"/>
      <c r="N731"/>
      <c r="O731"/>
      <c r="P731"/>
      <c r="Q731"/>
      <c r="R731"/>
      <c r="S731"/>
      <c r="T731"/>
      <c r="U731"/>
      <c r="V731"/>
      <c r="W731"/>
      <c r="X731"/>
      <c r="Y731"/>
      <c r="Z731"/>
      <c r="AA731"/>
      <c r="AB731"/>
      <c r="AC731"/>
    </row>
    <row r="732" spans="1:29" s="24" customFormat="1" hidden="1">
      <c r="A732" s="26"/>
      <c r="B732" s="26">
        <f t="shared" si="119"/>
        <v>0</v>
      </c>
      <c r="C732" s="26">
        <f t="shared" si="113"/>
        <v>0</v>
      </c>
      <c r="D732" s="22">
        <f t="shared" si="114"/>
        <v>0</v>
      </c>
      <c r="E732" s="22">
        <f t="shared" si="115"/>
        <v>0</v>
      </c>
      <c r="F732" s="22">
        <f t="shared" si="116"/>
        <v>0</v>
      </c>
      <c r="G732" s="22">
        <f t="shared" si="117"/>
        <v>0</v>
      </c>
      <c r="H732" s="30">
        <f t="shared" si="118"/>
        <v>0</v>
      </c>
      <c r="I732"/>
      <c r="J732"/>
      <c r="K732"/>
      <c r="L732"/>
      <c r="M732"/>
      <c r="N732"/>
      <c r="O732"/>
      <c r="P732"/>
      <c r="Q732"/>
      <c r="R732"/>
      <c r="S732"/>
      <c r="T732"/>
      <c r="U732"/>
      <c r="V732"/>
      <c r="W732"/>
      <c r="X732"/>
      <c r="Y732"/>
      <c r="Z732"/>
      <c r="AA732"/>
      <c r="AB732"/>
      <c r="AC732"/>
    </row>
    <row r="733" spans="1:29" s="24" customFormat="1" hidden="1">
      <c r="A733" s="26"/>
      <c r="B733" s="26">
        <f t="shared" si="119"/>
        <v>0</v>
      </c>
      <c r="C733" s="26">
        <f t="shared" si="113"/>
        <v>0</v>
      </c>
      <c r="D733" s="22">
        <f t="shared" si="114"/>
        <v>0</v>
      </c>
      <c r="E733" s="22">
        <f t="shared" si="115"/>
        <v>0</v>
      </c>
      <c r="F733" s="22">
        <f t="shared" si="116"/>
        <v>0</v>
      </c>
      <c r="G733" s="22">
        <f t="shared" si="117"/>
        <v>0</v>
      </c>
      <c r="H733" s="30">
        <f t="shared" si="118"/>
        <v>0</v>
      </c>
      <c r="I733"/>
      <c r="J733"/>
      <c r="K733"/>
      <c r="L733"/>
      <c r="M733"/>
      <c r="N733"/>
      <c r="O733"/>
      <c r="P733"/>
      <c r="Q733"/>
      <c r="R733"/>
      <c r="S733"/>
      <c r="T733"/>
      <c r="U733"/>
      <c r="V733"/>
      <c r="W733"/>
      <c r="X733"/>
      <c r="Y733"/>
      <c r="Z733"/>
      <c r="AA733"/>
      <c r="AB733"/>
      <c r="AC733"/>
    </row>
    <row r="734" spans="1:29" s="24" customFormat="1" hidden="1">
      <c r="A734" s="26"/>
      <c r="B734" s="26">
        <f t="shared" si="119"/>
        <v>0</v>
      </c>
      <c r="C734" s="26">
        <f t="shared" si="113"/>
        <v>0</v>
      </c>
      <c r="D734" s="22">
        <f t="shared" si="114"/>
        <v>0</v>
      </c>
      <c r="E734" s="22">
        <f t="shared" si="115"/>
        <v>0</v>
      </c>
      <c r="F734" s="22">
        <f t="shared" si="116"/>
        <v>0</v>
      </c>
      <c r="G734" s="22">
        <f t="shared" si="117"/>
        <v>0</v>
      </c>
      <c r="H734" s="30">
        <f t="shared" si="118"/>
        <v>0</v>
      </c>
      <c r="I734"/>
      <c r="J734"/>
      <c r="K734"/>
      <c r="L734"/>
      <c r="M734"/>
      <c r="N734"/>
      <c r="O734"/>
      <c r="P734"/>
      <c r="Q734"/>
      <c r="R734"/>
      <c r="S734"/>
      <c r="T734"/>
      <c r="U734"/>
      <c r="V734"/>
      <c r="W734"/>
      <c r="X734"/>
      <c r="Y734"/>
      <c r="Z734"/>
      <c r="AA734"/>
      <c r="AB734"/>
      <c r="AC734"/>
    </row>
    <row r="735" spans="1:29" s="24" customFormat="1" hidden="1">
      <c r="A735" s="26"/>
      <c r="B735" s="26">
        <f t="shared" si="119"/>
        <v>0</v>
      </c>
      <c r="C735" s="26">
        <f t="shared" si="113"/>
        <v>0</v>
      </c>
      <c r="D735" s="22">
        <f t="shared" si="114"/>
        <v>0</v>
      </c>
      <c r="E735" s="22">
        <f t="shared" si="115"/>
        <v>0</v>
      </c>
      <c r="F735" s="22">
        <f t="shared" si="116"/>
        <v>0</v>
      </c>
      <c r="G735" s="22">
        <f t="shared" si="117"/>
        <v>0</v>
      </c>
      <c r="H735" s="30">
        <f t="shared" si="118"/>
        <v>0</v>
      </c>
      <c r="I735"/>
      <c r="J735"/>
      <c r="K735"/>
      <c r="L735"/>
      <c r="M735"/>
      <c r="N735"/>
      <c r="O735"/>
      <c r="P735"/>
      <c r="Q735"/>
      <c r="R735"/>
      <c r="S735"/>
      <c r="T735"/>
      <c r="U735"/>
      <c r="V735"/>
      <c r="W735"/>
      <c r="X735"/>
      <c r="Y735"/>
      <c r="Z735"/>
      <c r="AA735"/>
      <c r="AB735"/>
      <c r="AC735"/>
    </row>
    <row r="736" spans="1:29" s="24" customFormat="1" hidden="1">
      <c r="A736" s="26"/>
      <c r="B736" s="26">
        <f t="shared" si="119"/>
        <v>0</v>
      </c>
      <c r="C736" s="26">
        <f t="shared" si="113"/>
        <v>0</v>
      </c>
      <c r="D736" s="22">
        <f t="shared" si="114"/>
        <v>0</v>
      </c>
      <c r="E736" s="22">
        <f t="shared" si="115"/>
        <v>0</v>
      </c>
      <c r="F736" s="22">
        <f t="shared" si="116"/>
        <v>0</v>
      </c>
      <c r="G736" s="22">
        <f t="shared" si="117"/>
        <v>0</v>
      </c>
      <c r="H736" s="30">
        <f t="shared" si="118"/>
        <v>0</v>
      </c>
      <c r="I736"/>
      <c r="J736"/>
      <c r="K736"/>
      <c r="L736"/>
      <c r="M736"/>
      <c r="N736"/>
      <c r="O736"/>
      <c r="P736"/>
      <c r="Q736"/>
      <c r="R736"/>
      <c r="S736"/>
      <c r="T736"/>
      <c r="U736"/>
      <c r="V736"/>
      <c r="W736"/>
      <c r="X736"/>
      <c r="Y736"/>
      <c r="Z736"/>
      <c r="AA736"/>
      <c r="AB736"/>
      <c r="AC736"/>
    </row>
    <row r="737" spans="1:29" s="24" customFormat="1" hidden="1">
      <c r="A737" s="26"/>
      <c r="B737" s="26">
        <f t="shared" si="119"/>
        <v>0</v>
      </c>
      <c r="C737" s="26">
        <f t="shared" si="113"/>
        <v>0</v>
      </c>
      <c r="D737" s="22">
        <f t="shared" si="114"/>
        <v>0</v>
      </c>
      <c r="E737" s="22">
        <f t="shared" si="115"/>
        <v>0</v>
      </c>
      <c r="F737" s="22">
        <f t="shared" si="116"/>
        <v>0</v>
      </c>
      <c r="G737" s="22">
        <f t="shared" si="117"/>
        <v>0</v>
      </c>
      <c r="H737" s="30">
        <f t="shared" si="118"/>
        <v>0</v>
      </c>
      <c r="I737"/>
      <c r="J737"/>
      <c r="K737"/>
      <c r="L737"/>
      <c r="M737"/>
      <c r="N737"/>
      <c r="O737"/>
      <c r="P737"/>
      <c r="Q737"/>
      <c r="R737"/>
      <c r="S737"/>
      <c r="T737"/>
      <c r="U737"/>
      <c r="V737"/>
      <c r="W737"/>
      <c r="X737"/>
      <c r="Y737"/>
      <c r="Z737"/>
      <c r="AA737"/>
      <c r="AB737"/>
      <c r="AC737"/>
    </row>
    <row r="738" spans="1:29" s="24" customFormat="1" hidden="1">
      <c r="A738" s="26"/>
      <c r="B738" s="26">
        <f t="shared" si="119"/>
        <v>0</v>
      </c>
      <c r="C738" s="26">
        <f t="shared" si="113"/>
        <v>0</v>
      </c>
      <c r="D738" s="22">
        <f t="shared" si="114"/>
        <v>0</v>
      </c>
      <c r="E738" s="22">
        <f t="shared" si="115"/>
        <v>0</v>
      </c>
      <c r="F738" s="22">
        <f t="shared" si="116"/>
        <v>0</v>
      </c>
      <c r="G738" s="22">
        <f t="shared" si="117"/>
        <v>0</v>
      </c>
      <c r="H738" s="30">
        <f t="shared" si="118"/>
        <v>0</v>
      </c>
      <c r="I738"/>
      <c r="J738"/>
      <c r="K738"/>
      <c r="L738"/>
      <c r="M738"/>
      <c r="N738"/>
      <c r="O738"/>
      <c r="P738"/>
      <c r="Q738"/>
      <c r="R738"/>
      <c r="S738"/>
      <c r="T738"/>
      <c r="U738"/>
      <c r="V738"/>
      <c r="W738"/>
      <c r="X738"/>
      <c r="Y738"/>
      <c r="Z738"/>
      <c r="AA738"/>
      <c r="AB738"/>
      <c r="AC738"/>
    </row>
    <row r="739" spans="1:29" s="24" customFormat="1" hidden="1">
      <c r="A739" s="26"/>
      <c r="B739" s="26">
        <f t="shared" si="119"/>
        <v>0</v>
      </c>
      <c r="C739" s="26">
        <f t="shared" si="113"/>
        <v>0</v>
      </c>
      <c r="D739" s="22">
        <f t="shared" si="114"/>
        <v>0</v>
      </c>
      <c r="E739" s="22">
        <f t="shared" si="115"/>
        <v>0</v>
      </c>
      <c r="F739" s="22">
        <f t="shared" si="116"/>
        <v>0</v>
      </c>
      <c r="G739" s="22">
        <f t="shared" si="117"/>
        <v>0</v>
      </c>
      <c r="H739" s="30">
        <f t="shared" si="118"/>
        <v>0</v>
      </c>
      <c r="I739"/>
      <c r="J739"/>
      <c r="K739"/>
      <c r="L739"/>
      <c r="M739"/>
      <c r="N739"/>
      <c r="O739"/>
      <c r="P739"/>
      <c r="Q739"/>
      <c r="R739"/>
      <c r="S739"/>
      <c r="T739"/>
      <c r="U739"/>
      <c r="V739"/>
      <c r="W739"/>
      <c r="X739"/>
      <c r="Y739"/>
      <c r="Z739"/>
      <c r="AA739"/>
      <c r="AB739"/>
      <c r="AC739"/>
    </row>
    <row r="740" spans="1:29" s="24" customFormat="1" hidden="1">
      <c r="A740" s="26"/>
      <c r="B740" s="26">
        <f t="shared" si="119"/>
        <v>0</v>
      </c>
      <c r="C740" s="26">
        <f t="shared" si="113"/>
        <v>0</v>
      </c>
      <c r="D740" s="22">
        <f t="shared" si="114"/>
        <v>0</v>
      </c>
      <c r="E740" s="22">
        <f t="shared" si="115"/>
        <v>0</v>
      </c>
      <c r="F740" s="22">
        <f t="shared" si="116"/>
        <v>0</v>
      </c>
      <c r="G740" s="22">
        <f t="shared" si="117"/>
        <v>0</v>
      </c>
      <c r="H740" s="30">
        <f t="shared" si="118"/>
        <v>0</v>
      </c>
      <c r="I740"/>
      <c r="J740"/>
      <c r="K740"/>
      <c r="L740"/>
      <c r="M740"/>
      <c r="N740"/>
      <c r="O740"/>
      <c r="P740"/>
      <c r="Q740"/>
      <c r="R740"/>
      <c r="S740"/>
      <c r="T740"/>
      <c r="U740"/>
      <c r="V740"/>
      <c r="W740"/>
      <c r="X740"/>
      <c r="Y740"/>
      <c r="Z740"/>
      <c r="AA740"/>
      <c r="AB740"/>
      <c r="AC740"/>
    </row>
    <row r="741" spans="1:29" s="24" customFormat="1" hidden="1">
      <c r="A741" s="26"/>
      <c r="B741" s="26">
        <f t="shared" si="119"/>
        <v>0</v>
      </c>
      <c r="C741" s="26">
        <f t="shared" si="113"/>
        <v>0</v>
      </c>
      <c r="D741" s="22">
        <f t="shared" si="114"/>
        <v>0</v>
      </c>
      <c r="E741" s="22">
        <f t="shared" si="115"/>
        <v>0</v>
      </c>
      <c r="F741" s="22">
        <f t="shared" si="116"/>
        <v>0</v>
      </c>
      <c r="G741" s="22">
        <f t="shared" si="117"/>
        <v>0</v>
      </c>
      <c r="H741" s="30">
        <f t="shared" si="118"/>
        <v>0</v>
      </c>
      <c r="I741"/>
      <c r="J741"/>
      <c r="K741"/>
      <c r="L741"/>
      <c r="M741"/>
      <c r="N741"/>
      <c r="O741"/>
      <c r="P741"/>
      <c r="Q741"/>
      <c r="R741"/>
      <c r="S741"/>
      <c r="T741"/>
      <c r="U741"/>
      <c r="V741"/>
      <c r="W741"/>
      <c r="X741"/>
      <c r="Y741"/>
      <c r="Z741"/>
      <c r="AA741"/>
      <c r="AB741"/>
      <c r="AC741"/>
    </row>
    <row r="742" spans="1:29" s="24" customFormat="1" hidden="1">
      <c r="A742" s="26"/>
      <c r="B742" s="26">
        <f t="shared" si="119"/>
        <v>0</v>
      </c>
      <c r="C742" s="26">
        <f t="shared" si="113"/>
        <v>0</v>
      </c>
      <c r="D742" s="22">
        <f t="shared" si="114"/>
        <v>0</v>
      </c>
      <c r="E742" s="22">
        <f t="shared" si="115"/>
        <v>0</v>
      </c>
      <c r="F742" s="22">
        <f t="shared" si="116"/>
        <v>0</v>
      </c>
      <c r="G742" s="22">
        <f t="shared" si="117"/>
        <v>0</v>
      </c>
      <c r="H742" s="30">
        <f t="shared" si="118"/>
        <v>0</v>
      </c>
      <c r="I742"/>
      <c r="J742"/>
      <c r="K742"/>
      <c r="L742"/>
      <c r="M742"/>
      <c r="N742"/>
      <c r="O742"/>
      <c r="P742"/>
      <c r="Q742"/>
      <c r="R742"/>
      <c r="S742"/>
      <c r="T742"/>
      <c r="U742"/>
      <c r="V742"/>
      <c r="W742"/>
      <c r="X742"/>
      <c r="Y742"/>
      <c r="Z742"/>
      <c r="AA742"/>
      <c r="AB742"/>
      <c r="AC742"/>
    </row>
    <row r="743" spans="1:29" s="24" customFormat="1" hidden="1">
      <c r="A743" s="26"/>
      <c r="B743" s="26">
        <f t="shared" si="119"/>
        <v>0</v>
      </c>
      <c r="C743" s="26">
        <f t="shared" si="113"/>
        <v>0</v>
      </c>
      <c r="D743" s="22">
        <f t="shared" si="114"/>
        <v>0</v>
      </c>
      <c r="E743" s="22">
        <f t="shared" si="115"/>
        <v>0</v>
      </c>
      <c r="F743" s="22">
        <f t="shared" si="116"/>
        <v>0</v>
      </c>
      <c r="G743" s="22">
        <f t="shared" si="117"/>
        <v>0</v>
      </c>
      <c r="H743" s="30">
        <f t="shared" si="118"/>
        <v>0</v>
      </c>
      <c r="I743"/>
      <c r="J743"/>
      <c r="K743"/>
      <c r="L743"/>
      <c r="M743"/>
      <c r="N743"/>
      <c r="O743"/>
      <c r="P743"/>
      <c r="Q743"/>
      <c r="R743"/>
      <c r="S743"/>
      <c r="T743"/>
      <c r="U743"/>
      <c r="V743"/>
      <c r="W743"/>
      <c r="X743"/>
      <c r="Y743"/>
      <c r="Z743"/>
      <c r="AA743"/>
      <c r="AB743"/>
      <c r="AC743"/>
    </row>
    <row r="744" spans="1:29" s="24" customFormat="1" hidden="1">
      <c r="A744" s="26"/>
      <c r="B744" s="26">
        <f t="shared" si="119"/>
        <v>0</v>
      </c>
      <c r="C744" s="26">
        <f t="shared" si="113"/>
        <v>0</v>
      </c>
      <c r="D744" s="22">
        <f t="shared" si="114"/>
        <v>0</v>
      </c>
      <c r="E744" s="22">
        <f t="shared" si="115"/>
        <v>0</v>
      </c>
      <c r="F744" s="22">
        <f t="shared" si="116"/>
        <v>0</v>
      </c>
      <c r="G744" s="22">
        <f t="shared" si="117"/>
        <v>0</v>
      </c>
      <c r="H744" s="30">
        <f t="shared" si="118"/>
        <v>0</v>
      </c>
      <c r="I744"/>
      <c r="J744"/>
      <c r="K744"/>
      <c r="L744"/>
      <c r="M744"/>
      <c r="N744"/>
      <c r="O744"/>
      <c r="P744"/>
      <c r="Q744"/>
      <c r="R744"/>
      <c r="S744"/>
      <c r="T744"/>
      <c r="U744"/>
      <c r="V744"/>
      <c r="W744"/>
      <c r="X744"/>
      <c r="Y744"/>
      <c r="Z744"/>
      <c r="AA744"/>
      <c r="AB744"/>
      <c r="AC744"/>
    </row>
    <row r="745" spans="1:29" s="24" customFormat="1" hidden="1">
      <c r="A745" s="26"/>
      <c r="B745" s="26">
        <f t="shared" si="119"/>
        <v>0</v>
      </c>
      <c r="C745" s="26">
        <f t="shared" si="113"/>
        <v>0</v>
      </c>
      <c r="D745" s="22">
        <f t="shared" si="114"/>
        <v>0</v>
      </c>
      <c r="E745" s="22">
        <f t="shared" si="115"/>
        <v>0</v>
      </c>
      <c r="F745" s="22">
        <f t="shared" si="116"/>
        <v>0</v>
      </c>
      <c r="G745" s="22">
        <f t="shared" si="117"/>
        <v>0</v>
      </c>
      <c r="H745" s="30">
        <f t="shared" si="118"/>
        <v>0</v>
      </c>
      <c r="I745"/>
      <c r="J745"/>
      <c r="K745"/>
      <c r="L745"/>
      <c r="M745"/>
      <c r="N745"/>
      <c r="O745"/>
      <c r="P745"/>
      <c r="Q745"/>
      <c r="R745"/>
      <c r="S745"/>
      <c r="T745"/>
      <c r="U745"/>
      <c r="V745"/>
      <c r="W745"/>
      <c r="X745"/>
      <c r="Y745"/>
      <c r="Z745"/>
      <c r="AA745"/>
      <c r="AB745"/>
      <c r="AC745"/>
    </row>
    <row r="746" spans="1:29" s="24" customFormat="1" hidden="1">
      <c r="A746" s="26"/>
      <c r="B746" s="26">
        <f t="shared" si="119"/>
        <v>0</v>
      </c>
      <c r="C746" s="26">
        <f t="shared" si="113"/>
        <v>0</v>
      </c>
      <c r="D746" s="22">
        <f t="shared" si="114"/>
        <v>0</v>
      </c>
      <c r="E746" s="22">
        <f t="shared" si="115"/>
        <v>0</v>
      </c>
      <c r="F746" s="22">
        <f t="shared" si="116"/>
        <v>0</v>
      </c>
      <c r="G746" s="22">
        <f t="shared" si="117"/>
        <v>0</v>
      </c>
      <c r="H746" s="30">
        <f t="shared" si="118"/>
        <v>0</v>
      </c>
    </row>
    <row r="747" spans="1:29" s="24" customFormat="1" hidden="1">
      <c r="A747" s="26"/>
      <c r="B747" s="26">
        <f t="shared" si="119"/>
        <v>0</v>
      </c>
      <c r="C747" s="26">
        <f t="shared" si="113"/>
        <v>0</v>
      </c>
      <c r="D747" s="22">
        <f t="shared" si="114"/>
        <v>0</v>
      </c>
      <c r="E747" s="22">
        <f t="shared" si="115"/>
        <v>0</v>
      </c>
      <c r="F747" s="22">
        <f t="shared" si="116"/>
        <v>0</v>
      </c>
      <c r="G747" s="22">
        <f t="shared" si="117"/>
        <v>0</v>
      </c>
      <c r="H747" s="30">
        <f t="shared" si="118"/>
        <v>0</v>
      </c>
    </row>
    <row r="748" spans="1:29" s="24" customFormat="1" hidden="1">
      <c r="A748" s="26"/>
      <c r="B748" s="26">
        <f t="shared" si="119"/>
        <v>0</v>
      </c>
      <c r="C748" s="26">
        <f t="shared" si="113"/>
        <v>0</v>
      </c>
      <c r="D748" s="22">
        <f t="shared" si="114"/>
        <v>0</v>
      </c>
      <c r="E748" s="22">
        <f t="shared" si="115"/>
        <v>0</v>
      </c>
      <c r="F748" s="22">
        <f t="shared" si="116"/>
        <v>0</v>
      </c>
      <c r="G748" s="22">
        <f t="shared" si="117"/>
        <v>0</v>
      </c>
      <c r="H748" s="30">
        <f t="shared" si="118"/>
        <v>0</v>
      </c>
    </row>
    <row r="749" spans="1:29" s="24" customFormat="1" hidden="1">
      <c r="A749" s="26"/>
      <c r="B749" s="26">
        <f t="shared" si="119"/>
        <v>0</v>
      </c>
      <c r="C749" s="26">
        <f t="shared" si="113"/>
        <v>0</v>
      </c>
      <c r="D749" s="22">
        <f t="shared" si="114"/>
        <v>0</v>
      </c>
      <c r="E749" s="22">
        <f t="shared" si="115"/>
        <v>0</v>
      </c>
      <c r="F749" s="22">
        <f t="shared" si="116"/>
        <v>0</v>
      </c>
      <c r="G749" s="22">
        <f t="shared" si="117"/>
        <v>0</v>
      </c>
      <c r="H749" s="30">
        <f t="shared" si="118"/>
        <v>0</v>
      </c>
    </row>
    <row r="750" spans="1:29" s="24" customFormat="1" hidden="1">
      <c r="A750" s="26"/>
      <c r="B750" s="26">
        <f t="shared" si="119"/>
        <v>0</v>
      </c>
      <c r="C750" s="26">
        <f t="shared" si="113"/>
        <v>0</v>
      </c>
      <c r="D750" s="22">
        <f t="shared" si="114"/>
        <v>0</v>
      </c>
      <c r="E750" s="22">
        <f t="shared" si="115"/>
        <v>0</v>
      </c>
      <c r="F750" s="22">
        <f t="shared" si="116"/>
        <v>0</v>
      </c>
      <c r="G750" s="22">
        <f t="shared" si="117"/>
        <v>0</v>
      </c>
      <c r="H750" s="30">
        <f t="shared" si="118"/>
        <v>0</v>
      </c>
    </row>
    <row r="751" spans="1:29" s="24" customFormat="1" hidden="1">
      <c r="A751" s="26"/>
      <c r="B751" s="26">
        <f t="shared" si="119"/>
        <v>0</v>
      </c>
      <c r="C751" s="26">
        <f t="shared" si="113"/>
        <v>0</v>
      </c>
      <c r="D751" s="22">
        <f t="shared" si="114"/>
        <v>0</v>
      </c>
      <c r="E751" s="22">
        <f t="shared" si="115"/>
        <v>0</v>
      </c>
      <c r="F751" s="22">
        <f t="shared" si="116"/>
        <v>0</v>
      </c>
      <c r="G751" s="22">
        <f t="shared" si="117"/>
        <v>0</v>
      </c>
      <c r="H751" s="30">
        <f t="shared" si="118"/>
        <v>0</v>
      </c>
    </row>
    <row r="752" spans="1:29" s="24" customFormat="1" hidden="1">
      <c r="A752" s="26"/>
      <c r="B752" s="26">
        <f t="shared" si="119"/>
        <v>0</v>
      </c>
      <c r="C752" s="26">
        <f t="shared" si="113"/>
        <v>0</v>
      </c>
      <c r="D752" s="22">
        <f t="shared" si="114"/>
        <v>0</v>
      </c>
      <c r="E752" s="22">
        <f t="shared" si="115"/>
        <v>0</v>
      </c>
      <c r="F752" s="22">
        <f t="shared" si="116"/>
        <v>0</v>
      </c>
      <c r="G752" s="22">
        <f t="shared" si="117"/>
        <v>0</v>
      </c>
      <c r="H752" s="30">
        <f t="shared" si="118"/>
        <v>0</v>
      </c>
    </row>
    <row r="753" spans="1:10" s="24" customFormat="1" hidden="1">
      <c r="A753" s="26"/>
      <c r="B753" s="26">
        <f t="shared" si="119"/>
        <v>0</v>
      </c>
      <c r="C753" s="26">
        <f t="shared" si="113"/>
        <v>0</v>
      </c>
      <c r="D753" s="22">
        <f t="shared" si="114"/>
        <v>0</v>
      </c>
      <c r="E753" s="22">
        <f t="shared" si="115"/>
        <v>0</v>
      </c>
      <c r="F753" s="22">
        <f t="shared" si="116"/>
        <v>0</v>
      </c>
      <c r="G753" s="22">
        <f t="shared" si="117"/>
        <v>0</v>
      </c>
      <c r="H753" s="30">
        <f t="shared" si="118"/>
        <v>0</v>
      </c>
    </row>
    <row r="754" spans="1:10" s="24" customFormat="1" hidden="1">
      <c r="A754" s="26"/>
      <c r="B754" s="26">
        <f t="shared" si="119"/>
        <v>0</v>
      </c>
      <c r="C754" s="26">
        <f t="shared" si="113"/>
        <v>0</v>
      </c>
      <c r="D754" s="22">
        <f t="shared" si="114"/>
        <v>0</v>
      </c>
      <c r="E754" s="22">
        <f t="shared" si="115"/>
        <v>0</v>
      </c>
      <c r="F754" s="22">
        <f t="shared" si="116"/>
        <v>0</v>
      </c>
      <c r="G754" s="22">
        <f t="shared" si="117"/>
        <v>0</v>
      </c>
      <c r="H754" s="30">
        <f t="shared" si="118"/>
        <v>0</v>
      </c>
    </row>
    <row r="755" spans="1:10" s="24" customFormat="1" hidden="1">
      <c r="A755" s="26"/>
      <c r="B755" s="26">
        <f t="shared" si="119"/>
        <v>0</v>
      </c>
      <c r="C755" s="26">
        <f t="shared" si="113"/>
        <v>0</v>
      </c>
      <c r="D755" s="22">
        <f t="shared" si="114"/>
        <v>0</v>
      </c>
      <c r="E755" s="22">
        <f t="shared" si="115"/>
        <v>0</v>
      </c>
      <c r="F755" s="22">
        <f t="shared" si="116"/>
        <v>0</v>
      </c>
      <c r="G755" s="22">
        <f t="shared" si="117"/>
        <v>0</v>
      </c>
      <c r="H755" s="30">
        <f t="shared" si="118"/>
        <v>0</v>
      </c>
    </row>
    <row r="756" spans="1:10" s="24" customFormat="1" hidden="1">
      <c r="A756" s="26"/>
      <c r="B756" s="26">
        <f t="shared" si="119"/>
        <v>0</v>
      </c>
      <c r="C756" s="26">
        <f t="shared" si="113"/>
        <v>0</v>
      </c>
      <c r="D756" s="22">
        <f t="shared" si="114"/>
        <v>0</v>
      </c>
      <c r="E756" s="22">
        <f t="shared" si="115"/>
        <v>0</v>
      </c>
      <c r="F756" s="22">
        <f t="shared" si="116"/>
        <v>0</v>
      </c>
      <c r="G756" s="22">
        <f t="shared" si="117"/>
        <v>0</v>
      </c>
      <c r="H756" s="30">
        <f t="shared" si="118"/>
        <v>0</v>
      </c>
    </row>
    <row r="757" spans="1:10" s="24" customFormat="1" hidden="1">
      <c r="A757" s="26"/>
      <c r="B757" s="26">
        <f t="shared" si="119"/>
        <v>0</v>
      </c>
      <c r="C757" s="26">
        <f t="shared" si="113"/>
        <v>0</v>
      </c>
      <c r="D757" s="22">
        <f t="shared" si="114"/>
        <v>0</v>
      </c>
      <c r="E757" s="22">
        <f t="shared" si="115"/>
        <v>0</v>
      </c>
      <c r="F757" s="22">
        <f t="shared" si="116"/>
        <v>0</v>
      </c>
      <c r="G757" s="22">
        <f t="shared" si="117"/>
        <v>0</v>
      </c>
      <c r="H757" s="30">
        <f t="shared" si="118"/>
        <v>0</v>
      </c>
    </row>
    <row r="758" spans="1:10" s="24" customFormat="1" hidden="1">
      <c r="A758" s="26"/>
      <c r="B758" s="26">
        <f t="shared" si="119"/>
        <v>0</v>
      </c>
      <c r="C758" s="26">
        <f t="shared" si="113"/>
        <v>0</v>
      </c>
      <c r="D758" s="22">
        <f t="shared" si="114"/>
        <v>0</v>
      </c>
      <c r="E758" s="22">
        <f t="shared" si="115"/>
        <v>0</v>
      </c>
      <c r="F758" s="22">
        <f t="shared" si="116"/>
        <v>0</v>
      </c>
      <c r="G758" s="22">
        <f t="shared" si="117"/>
        <v>0</v>
      </c>
      <c r="H758" s="30">
        <f t="shared" si="118"/>
        <v>0</v>
      </c>
    </row>
    <row r="759" spans="1:10" s="24" customFormat="1" hidden="1">
      <c r="A759" s="26"/>
      <c r="B759" s="26">
        <f t="shared" si="119"/>
        <v>0</v>
      </c>
      <c r="C759" s="26">
        <f t="shared" si="113"/>
        <v>0</v>
      </c>
      <c r="D759" s="22">
        <f t="shared" si="114"/>
        <v>0</v>
      </c>
      <c r="E759" s="22">
        <f t="shared" si="115"/>
        <v>0</v>
      </c>
      <c r="F759" s="22">
        <f t="shared" si="116"/>
        <v>0</v>
      </c>
      <c r="G759" s="22">
        <f t="shared" si="117"/>
        <v>0</v>
      </c>
      <c r="H759" s="30">
        <f t="shared" si="118"/>
        <v>0</v>
      </c>
    </row>
    <row r="760" spans="1:10" s="24" customFormat="1" hidden="1">
      <c r="A760" s="26"/>
      <c r="B760" s="26">
        <f t="shared" si="119"/>
        <v>0</v>
      </c>
      <c r="C760" s="26">
        <f t="shared" si="113"/>
        <v>0</v>
      </c>
      <c r="D760" s="22">
        <f t="shared" si="114"/>
        <v>0</v>
      </c>
      <c r="E760" s="22">
        <f t="shared" si="115"/>
        <v>0</v>
      </c>
      <c r="F760" s="22">
        <f t="shared" si="116"/>
        <v>0</v>
      </c>
      <c r="G760" s="22">
        <f t="shared" si="117"/>
        <v>0</v>
      </c>
      <c r="H760" s="30">
        <f t="shared" si="118"/>
        <v>0</v>
      </c>
    </row>
    <row r="761" spans="1:10" s="24" customFormat="1" hidden="1">
      <c r="A761" s="26"/>
      <c r="B761" s="26">
        <f t="shared" si="119"/>
        <v>0</v>
      </c>
      <c r="C761" s="26">
        <f t="shared" si="113"/>
        <v>0</v>
      </c>
      <c r="D761" s="22">
        <f t="shared" si="114"/>
        <v>0</v>
      </c>
      <c r="E761" s="22">
        <f t="shared" si="115"/>
        <v>0</v>
      </c>
      <c r="F761" s="22">
        <f t="shared" si="116"/>
        <v>0</v>
      </c>
      <c r="G761" s="22">
        <f t="shared" si="117"/>
        <v>0</v>
      </c>
      <c r="H761" s="30">
        <f t="shared" si="118"/>
        <v>0</v>
      </c>
    </row>
    <row r="762" spans="1:10" s="24" customFormat="1" hidden="1">
      <c r="A762" s="26"/>
      <c r="B762" s="26">
        <f t="shared" si="119"/>
        <v>0</v>
      </c>
      <c r="C762" s="26">
        <f t="shared" si="113"/>
        <v>0</v>
      </c>
      <c r="D762" s="22">
        <f t="shared" si="114"/>
        <v>0</v>
      </c>
      <c r="E762" s="22">
        <f t="shared" si="115"/>
        <v>0</v>
      </c>
      <c r="F762" s="22">
        <f t="shared" si="116"/>
        <v>0</v>
      </c>
      <c r="G762" s="22">
        <f t="shared" si="117"/>
        <v>0</v>
      </c>
      <c r="H762" s="30">
        <f t="shared" si="118"/>
        <v>0</v>
      </c>
    </row>
    <row r="763" spans="1:10" s="24" customFormat="1" hidden="1">
      <c r="A763" s="26"/>
      <c r="B763" s="26">
        <f t="shared" si="119"/>
        <v>0</v>
      </c>
      <c r="C763" s="26">
        <f t="shared" si="113"/>
        <v>0</v>
      </c>
      <c r="D763" s="22">
        <f t="shared" si="114"/>
        <v>0</v>
      </c>
      <c r="E763" s="22">
        <f t="shared" si="115"/>
        <v>0</v>
      </c>
      <c r="F763" s="22">
        <f t="shared" si="116"/>
        <v>0</v>
      </c>
      <c r="G763" s="22">
        <f t="shared" si="117"/>
        <v>0</v>
      </c>
      <c r="H763" s="30">
        <f t="shared" si="118"/>
        <v>0</v>
      </c>
    </row>
    <row r="764" spans="1:10" s="24" customFormat="1" hidden="1">
      <c r="A764" s="26"/>
      <c r="B764" s="26">
        <f t="shared" si="119"/>
        <v>0</v>
      </c>
      <c r="C764" s="26">
        <f t="shared" si="113"/>
        <v>0</v>
      </c>
      <c r="D764" s="22">
        <f t="shared" si="114"/>
        <v>0</v>
      </c>
      <c r="E764" s="22">
        <f t="shared" si="115"/>
        <v>0</v>
      </c>
      <c r="F764" s="22">
        <f t="shared" si="116"/>
        <v>0</v>
      </c>
      <c r="G764" s="22">
        <f t="shared" si="117"/>
        <v>0</v>
      </c>
      <c r="H764" s="30">
        <f t="shared" si="118"/>
        <v>0</v>
      </c>
    </row>
    <row r="765" spans="1:10" s="24" customFormat="1" hidden="1">
      <c r="A765" s="26"/>
      <c r="B765" s="26">
        <f t="shared" si="119"/>
        <v>0</v>
      </c>
      <c r="C765" s="26">
        <f t="shared" si="113"/>
        <v>0</v>
      </c>
      <c r="D765" s="22">
        <f t="shared" si="114"/>
        <v>0</v>
      </c>
      <c r="E765" s="22">
        <f t="shared" si="115"/>
        <v>0</v>
      </c>
      <c r="F765" s="22">
        <f t="shared" si="116"/>
        <v>0</v>
      </c>
      <c r="G765" s="22">
        <f t="shared" si="117"/>
        <v>0</v>
      </c>
      <c r="H765" s="30">
        <f t="shared" si="118"/>
        <v>0</v>
      </c>
    </row>
    <row r="766" spans="1:10" s="24" customFormat="1" hidden="1">
      <c r="A766" s="26"/>
      <c r="B766" s="26">
        <f t="shared" si="119"/>
        <v>0</v>
      </c>
      <c r="C766" s="26">
        <f t="shared" si="113"/>
        <v>0</v>
      </c>
      <c r="D766" s="22">
        <f t="shared" si="114"/>
        <v>0</v>
      </c>
      <c r="E766" s="22">
        <f t="shared" si="115"/>
        <v>0</v>
      </c>
      <c r="F766" s="22">
        <f t="shared" si="116"/>
        <v>0</v>
      </c>
      <c r="G766" s="22">
        <f t="shared" si="117"/>
        <v>0</v>
      </c>
      <c r="H766" s="30">
        <f t="shared" si="118"/>
        <v>0</v>
      </c>
    </row>
    <row r="767" spans="1:10" s="24" customFormat="1" hidden="1"/>
    <row r="768" spans="1:10" s="24" customFormat="1" hidden="1">
      <c r="I768" s="23" t="s">
        <v>25</v>
      </c>
      <c r="J768" s="31" t="s">
        <v>174</v>
      </c>
    </row>
    <row r="769" spans="1:29" s="24" customFormat="1" hidden="1"/>
    <row r="770" spans="1:29" s="24" customFormat="1" hidden="1">
      <c r="I770" s="21" t="s">
        <v>77</v>
      </c>
      <c r="J770" s="21" t="s">
        <v>26</v>
      </c>
      <c r="K770" s="19"/>
      <c r="L770" s="19"/>
      <c r="M770" s="19"/>
      <c r="N770" s="19"/>
      <c r="O770" s="19"/>
      <c r="P770" s="19"/>
      <c r="Q770" s="19"/>
      <c r="R770" s="19"/>
      <c r="S770" s="19"/>
      <c r="T770" s="19"/>
      <c r="U770" s="19"/>
      <c r="V770" s="19"/>
      <c r="W770" s="19"/>
      <c r="X770" s="19"/>
      <c r="Y770" s="19"/>
      <c r="Z770" s="20"/>
      <c r="AA770"/>
      <c r="AB770"/>
      <c r="AC770"/>
    </row>
    <row r="771" spans="1:29" s="24" customFormat="1" hidden="1">
      <c r="A771" s="25" t="s">
        <v>78</v>
      </c>
      <c r="B771" s="25" t="s">
        <v>79</v>
      </c>
      <c r="C771" s="25" t="s">
        <v>80</v>
      </c>
      <c r="D771" s="25" t="s">
        <v>81</v>
      </c>
      <c r="E771" s="25" t="s">
        <v>82</v>
      </c>
      <c r="F771" s="25" t="s">
        <v>83</v>
      </c>
      <c r="G771" s="25" t="s">
        <v>84</v>
      </c>
      <c r="H771" s="29" t="s">
        <v>52</v>
      </c>
      <c r="I771" s="37" t="s">
        <v>24</v>
      </c>
      <c r="J771" s="27" t="s">
        <v>67</v>
      </c>
      <c r="K771" s="27" t="s">
        <v>62</v>
      </c>
      <c r="L771" s="27" t="s">
        <v>60</v>
      </c>
      <c r="M771" s="27" t="s">
        <v>68</v>
      </c>
      <c r="N771" s="27" t="s">
        <v>63</v>
      </c>
      <c r="O771" s="27" t="s">
        <v>65</v>
      </c>
      <c r="P771" s="27" t="s">
        <v>64</v>
      </c>
      <c r="Q771" s="27" t="s">
        <v>61</v>
      </c>
      <c r="R771" s="27" t="s">
        <v>69</v>
      </c>
      <c r="S771" s="27" t="s">
        <v>153</v>
      </c>
      <c r="T771" s="27" t="s">
        <v>154</v>
      </c>
      <c r="U771" s="27" t="s">
        <v>155</v>
      </c>
      <c r="V771" s="27" t="s">
        <v>156</v>
      </c>
      <c r="W771" s="27" t="s">
        <v>157</v>
      </c>
      <c r="X771" s="27" t="s">
        <v>158</v>
      </c>
      <c r="Y771" s="27" t="s">
        <v>176</v>
      </c>
      <c r="Z771" s="27" t="s">
        <v>75</v>
      </c>
      <c r="AA771"/>
      <c r="AB771"/>
      <c r="AC771"/>
    </row>
    <row r="772" spans="1:29" s="24" customFormat="1" hidden="1">
      <c r="A772" s="26"/>
      <c r="B772" s="26" t="str">
        <f>I772</f>
        <v>(blank)</v>
      </c>
      <c r="C772" s="26">
        <f>COUNT(J772:Y772)</f>
        <v>16</v>
      </c>
      <c r="D772" s="22">
        <f>IF(C772&gt;0,LARGE(J772:Y772,1),0)</f>
        <v>0</v>
      </c>
      <c r="E772" s="22">
        <f>IF(C772&gt;1,LARGE(J772:Y772,2),0)</f>
        <v>0</v>
      </c>
      <c r="F772" s="22">
        <f>IF(C772&gt;2,LARGE(J772:Y772,3),0)</f>
        <v>0</v>
      </c>
      <c r="G772" s="22">
        <f>IF(C772&gt;3,LARGE(J772:Y772,4),0)</f>
        <v>0</v>
      </c>
      <c r="H772" s="30">
        <f>SUM(D772:G772)</f>
        <v>0</v>
      </c>
      <c r="I772" s="27" t="s">
        <v>76</v>
      </c>
      <c r="J772" s="26">
        <v>0</v>
      </c>
      <c r="K772" s="26">
        <v>0</v>
      </c>
      <c r="L772" s="26">
        <v>0</v>
      </c>
      <c r="M772" s="26">
        <v>0</v>
      </c>
      <c r="N772" s="26">
        <v>0</v>
      </c>
      <c r="O772" s="26">
        <v>0</v>
      </c>
      <c r="P772" s="26">
        <v>0</v>
      </c>
      <c r="Q772" s="26">
        <v>0</v>
      </c>
      <c r="R772" s="26">
        <v>0</v>
      </c>
      <c r="S772" s="26">
        <v>0</v>
      </c>
      <c r="T772" s="26">
        <v>0</v>
      </c>
      <c r="U772" s="26">
        <v>0</v>
      </c>
      <c r="V772" s="26">
        <v>0</v>
      </c>
      <c r="W772" s="26">
        <v>0</v>
      </c>
      <c r="X772" s="26">
        <v>0</v>
      </c>
      <c r="Y772" s="26">
        <v>0</v>
      </c>
      <c r="Z772" s="26">
        <v>0</v>
      </c>
      <c r="AA772"/>
      <c r="AB772"/>
      <c r="AC772"/>
    </row>
    <row r="773" spans="1:29" s="24" customFormat="1" hidden="1">
      <c r="A773" s="26"/>
      <c r="B773" s="26">
        <f>I773</f>
        <v>0</v>
      </c>
      <c r="C773" s="26">
        <f t="shared" ref="C773:C811" si="120">COUNT(J773:Y773)</f>
        <v>0</v>
      </c>
      <c r="D773" s="22">
        <f t="shared" ref="D773:D811" si="121">IF(C773&gt;0,LARGE(J773:Y773,1),0)</f>
        <v>0</v>
      </c>
      <c r="E773" s="22">
        <f t="shared" ref="E773:E811" si="122">IF(C773&gt;1,LARGE(J773:Y773,2),0)</f>
        <v>0</v>
      </c>
      <c r="F773" s="22">
        <f t="shared" ref="F773:F811" si="123">IF(C773&gt;2,LARGE(J773:Y773,3),0)</f>
        <v>0</v>
      </c>
      <c r="G773" s="22">
        <f t="shared" ref="G773:G811" si="124">IF(C773&gt;3,LARGE(J773:Y773,4),0)</f>
        <v>0</v>
      </c>
      <c r="H773" s="30">
        <f t="shared" ref="H773:H811" si="125">SUM(D773:G773)</f>
        <v>0</v>
      </c>
      <c r="I773"/>
      <c r="J773"/>
      <c r="K773"/>
      <c r="L773"/>
      <c r="M773"/>
      <c r="N773"/>
      <c r="O773"/>
      <c r="P773"/>
      <c r="Q773"/>
      <c r="R773"/>
      <c r="S773"/>
      <c r="T773"/>
      <c r="U773"/>
      <c r="V773"/>
      <c r="W773"/>
      <c r="X773"/>
      <c r="Y773"/>
      <c r="Z773"/>
      <c r="AA773"/>
      <c r="AB773"/>
      <c r="AC773"/>
    </row>
    <row r="774" spans="1:29" s="24" customFormat="1" hidden="1">
      <c r="A774" s="26"/>
      <c r="B774" s="26">
        <f t="shared" ref="B774:B811" si="126">I774</f>
        <v>0</v>
      </c>
      <c r="C774" s="26">
        <f t="shared" si="120"/>
        <v>0</v>
      </c>
      <c r="D774" s="22">
        <f t="shared" si="121"/>
        <v>0</v>
      </c>
      <c r="E774" s="22">
        <f t="shared" si="122"/>
        <v>0</v>
      </c>
      <c r="F774" s="22">
        <f t="shared" si="123"/>
        <v>0</v>
      </c>
      <c r="G774" s="22">
        <f t="shared" si="124"/>
        <v>0</v>
      </c>
      <c r="H774" s="30">
        <f t="shared" si="125"/>
        <v>0</v>
      </c>
      <c r="I774"/>
      <c r="J774"/>
      <c r="K774"/>
      <c r="L774"/>
      <c r="M774"/>
      <c r="N774"/>
      <c r="O774"/>
      <c r="P774"/>
      <c r="Q774"/>
      <c r="R774"/>
      <c r="S774"/>
      <c r="T774"/>
      <c r="U774"/>
      <c r="V774"/>
      <c r="W774"/>
      <c r="X774"/>
      <c r="Y774"/>
      <c r="Z774"/>
      <c r="AA774"/>
      <c r="AB774"/>
      <c r="AC774"/>
    </row>
    <row r="775" spans="1:29" s="24" customFormat="1" hidden="1">
      <c r="A775" s="26"/>
      <c r="B775" s="26">
        <f t="shared" si="126"/>
        <v>0</v>
      </c>
      <c r="C775" s="26">
        <f t="shared" si="120"/>
        <v>0</v>
      </c>
      <c r="D775" s="22">
        <f t="shared" si="121"/>
        <v>0</v>
      </c>
      <c r="E775" s="22">
        <f t="shared" si="122"/>
        <v>0</v>
      </c>
      <c r="F775" s="22">
        <f t="shared" si="123"/>
        <v>0</v>
      </c>
      <c r="G775" s="22">
        <f t="shared" si="124"/>
        <v>0</v>
      </c>
      <c r="H775" s="30">
        <f t="shared" si="125"/>
        <v>0</v>
      </c>
      <c r="I775"/>
      <c r="J775"/>
      <c r="K775"/>
      <c r="L775"/>
      <c r="M775"/>
      <c r="N775"/>
      <c r="O775"/>
      <c r="P775"/>
      <c r="Q775"/>
      <c r="R775"/>
      <c r="S775"/>
      <c r="T775"/>
      <c r="U775"/>
      <c r="V775"/>
      <c r="W775"/>
      <c r="X775"/>
      <c r="Y775"/>
      <c r="Z775"/>
      <c r="AA775"/>
      <c r="AB775"/>
      <c r="AC775"/>
    </row>
    <row r="776" spans="1:29" s="24" customFormat="1" hidden="1">
      <c r="A776" s="26"/>
      <c r="B776" s="26">
        <f t="shared" si="126"/>
        <v>0</v>
      </c>
      <c r="C776" s="26">
        <f t="shared" si="120"/>
        <v>0</v>
      </c>
      <c r="D776" s="22">
        <f t="shared" si="121"/>
        <v>0</v>
      </c>
      <c r="E776" s="22">
        <f t="shared" si="122"/>
        <v>0</v>
      </c>
      <c r="F776" s="22">
        <f t="shared" si="123"/>
        <v>0</v>
      </c>
      <c r="G776" s="22">
        <f t="shared" si="124"/>
        <v>0</v>
      </c>
      <c r="H776" s="30">
        <f t="shared" si="125"/>
        <v>0</v>
      </c>
      <c r="I776"/>
      <c r="J776"/>
      <c r="K776"/>
      <c r="L776"/>
      <c r="M776"/>
      <c r="N776"/>
      <c r="O776"/>
      <c r="P776"/>
      <c r="Q776"/>
      <c r="R776"/>
      <c r="S776"/>
      <c r="T776"/>
      <c r="U776"/>
      <c r="V776"/>
      <c r="W776"/>
      <c r="X776"/>
      <c r="Y776"/>
      <c r="Z776"/>
      <c r="AA776"/>
      <c r="AB776"/>
      <c r="AC776"/>
    </row>
    <row r="777" spans="1:29" s="24" customFormat="1" hidden="1">
      <c r="A777" s="26"/>
      <c r="B777" s="26">
        <f t="shared" si="126"/>
        <v>0</v>
      </c>
      <c r="C777" s="26">
        <f t="shared" si="120"/>
        <v>0</v>
      </c>
      <c r="D777" s="22">
        <f t="shared" si="121"/>
        <v>0</v>
      </c>
      <c r="E777" s="22">
        <f t="shared" si="122"/>
        <v>0</v>
      </c>
      <c r="F777" s="22">
        <f t="shared" si="123"/>
        <v>0</v>
      </c>
      <c r="G777" s="22">
        <f t="shared" si="124"/>
        <v>0</v>
      </c>
      <c r="H777" s="30">
        <f t="shared" si="125"/>
        <v>0</v>
      </c>
      <c r="I777"/>
      <c r="J777"/>
      <c r="K777"/>
      <c r="L777"/>
      <c r="M777"/>
      <c r="N777"/>
      <c r="O777"/>
      <c r="P777"/>
      <c r="Q777"/>
      <c r="R777"/>
      <c r="S777"/>
      <c r="T777"/>
      <c r="U777"/>
      <c r="V777"/>
      <c r="W777"/>
      <c r="X777"/>
      <c r="Y777"/>
      <c r="Z777"/>
      <c r="AA777"/>
      <c r="AB777"/>
      <c r="AC777"/>
    </row>
    <row r="778" spans="1:29" s="24" customFormat="1" hidden="1">
      <c r="A778" s="26"/>
      <c r="B778" s="26">
        <f t="shared" si="126"/>
        <v>0</v>
      </c>
      <c r="C778" s="26">
        <f t="shared" si="120"/>
        <v>0</v>
      </c>
      <c r="D778" s="22">
        <f t="shared" si="121"/>
        <v>0</v>
      </c>
      <c r="E778" s="22">
        <f t="shared" si="122"/>
        <v>0</v>
      </c>
      <c r="F778" s="22">
        <f t="shared" si="123"/>
        <v>0</v>
      </c>
      <c r="G778" s="22">
        <f t="shared" si="124"/>
        <v>0</v>
      </c>
      <c r="H778" s="30">
        <f t="shared" si="125"/>
        <v>0</v>
      </c>
      <c r="I778"/>
      <c r="J778"/>
      <c r="K778"/>
      <c r="L778"/>
      <c r="M778"/>
      <c r="N778"/>
      <c r="O778"/>
      <c r="P778"/>
      <c r="Q778"/>
      <c r="R778"/>
      <c r="S778"/>
      <c r="T778"/>
      <c r="U778"/>
      <c r="V778"/>
      <c r="W778"/>
      <c r="X778"/>
      <c r="Y778"/>
      <c r="Z778"/>
      <c r="AA778"/>
      <c r="AB778"/>
      <c r="AC778"/>
    </row>
    <row r="779" spans="1:29" s="24" customFormat="1" hidden="1">
      <c r="A779" s="26"/>
      <c r="B779" s="26">
        <f t="shared" si="126"/>
        <v>0</v>
      </c>
      <c r="C779" s="26">
        <f t="shared" si="120"/>
        <v>0</v>
      </c>
      <c r="D779" s="22">
        <f t="shared" si="121"/>
        <v>0</v>
      </c>
      <c r="E779" s="22">
        <f t="shared" si="122"/>
        <v>0</v>
      </c>
      <c r="F779" s="22">
        <f t="shared" si="123"/>
        <v>0</v>
      </c>
      <c r="G779" s="22">
        <f t="shared" si="124"/>
        <v>0</v>
      </c>
      <c r="H779" s="30">
        <f t="shared" si="125"/>
        <v>0</v>
      </c>
      <c r="I779"/>
      <c r="J779"/>
      <c r="K779"/>
      <c r="L779"/>
      <c r="M779"/>
      <c r="N779"/>
      <c r="O779"/>
      <c r="P779"/>
      <c r="Q779"/>
      <c r="R779"/>
      <c r="S779"/>
      <c r="T779"/>
      <c r="U779"/>
      <c r="V779"/>
      <c r="W779"/>
      <c r="X779"/>
      <c r="Y779"/>
      <c r="Z779"/>
      <c r="AA779"/>
      <c r="AB779"/>
      <c r="AC779"/>
    </row>
    <row r="780" spans="1:29" s="24" customFormat="1" hidden="1">
      <c r="A780" s="26"/>
      <c r="B780" s="26">
        <f t="shared" si="126"/>
        <v>0</v>
      </c>
      <c r="C780" s="26">
        <f t="shared" si="120"/>
        <v>0</v>
      </c>
      <c r="D780" s="22">
        <f t="shared" si="121"/>
        <v>0</v>
      </c>
      <c r="E780" s="22">
        <f t="shared" si="122"/>
        <v>0</v>
      </c>
      <c r="F780" s="22">
        <f t="shared" si="123"/>
        <v>0</v>
      </c>
      <c r="G780" s="22">
        <f t="shared" si="124"/>
        <v>0</v>
      </c>
      <c r="H780" s="30">
        <f t="shared" si="125"/>
        <v>0</v>
      </c>
      <c r="I780"/>
      <c r="J780"/>
      <c r="K780"/>
      <c r="L780"/>
      <c r="M780"/>
      <c r="N780"/>
      <c r="O780"/>
      <c r="P780"/>
      <c r="Q780"/>
      <c r="R780"/>
      <c r="S780"/>
      <c r="T780"/>
      <c r="U780"/>
      <c r="V780"/>
      <c r="W780"/>
      <c r="X780"/>
      <c r="Y780"/>
      <c r="Z780"/>
      <c r="AA780"/>
      <c r="AB780"/>
      <c r="AC780"/>
    </row>
    <row r="781" spans="1:29" s="24" customFormat="1" hidden="1">
      <c r="A781" s="26"/>
      <c r="B781" s="26">
        <f t="shared" si="126"/>
        <v>0</v>
      </c>
      <c r="C781" s="26">
        <f t="shared" si="120"/>
        <v>0</v>
      </c>
      <c r="D781" s="22">
        <f t="shared" si="121"/>
        <v>0</v>
      </c>
      <c r="E781" s="22">
        <f t="shared" si="122"/>
        <v>0</v>
      </c>
      <c r="F781" s="22">
        <f t="shared" si="123"/>
        <v>0</v>
      </c>
      <c r="G781" s="22">
        <f t="shared" si="124"/>
        <v>0</v>
      </c>
      <c r="H781" s="30">
        <f t="shared" si="125"/>
        <v>0</v>
      </c>
      <c r="I781"/>
      <c r="J781"/>
      <c r="K781"/>
      <c r="L781"/>
      <c r="M781"/>
      <c r="N781"/>
      <c r="O781"/>
      <c r="P781"/>
      <c r="Q781"/>
      <c r="R781"/>
      <c r="S781"/>
      <c r="T781"/>
      <c r="U781"/>
      <c r="V781"/>
      <c r="W781"/>
      <c r="X781"/>
      <c r="Y781"/>
      <c r="Z781"/>
      <c r="AA781"/>
      <c r="AB781"/>
      <c r="AC781"/>
    </row>
    <row r="782" spans="1:29" s="24" customFormat="1" hidden="1">
      <c r="A782" s="26"/>
      <c r="B782" s="26">
        <f t="shared" si="126"/>
        <v>0</v>
      </c>
      <c r="C782" s="26">
        <f t="shared" si="120"/>
        <v>0</v>
      </c>
      <c r="D782" s="22">
        <f t="shared" si="121"/>
        <v>0</v>
      </c>
      <c r="E782" s="22">
        <f t="shared" si="122"/>
        <v>0</v>
      </c>
      <c r="F782" s="22">
        <f t="shared" si="123"/>
        <v>0</v>
      </c>
      <c r="G782" s="22">
        <f t="shared" si="124"/>
        <v>0</v>
      </c>
      <c r="H782" s="30">
        <f t="shared" si="125"/>
        <v>0</v>
      </c>
      <c r="I782"/>
      <c r="J782"/>
      <c r="K782"/>
      <c r="L782"/>
      <c r="M782"/>
      <c r="N782"/>
      <c r="O782"/>
      <c r="P782"/>
      <c r="Q782"/>
      <c r="R782"/>
      <c r="S782"/>
      <c r="T782"/>
      <c r="U782"/>
      <c r="V782"/>
      <c r="W782"/>
      <c r="X782"/>
      <c r="Y782"/>
      <c r="Z782"/>
      <c r="AA782"/>
      <c r="AB782"/>
      <c r="AC782"/>
    </row>
    <row r="783" spans="1:29" s="24" customFormat="1" hidden="1">
      <c r="A783" s="26"/>
      <c r="B783" s="26">
        <f t="shared" si="126"/>
        <v>0</v>
      </c>
      <c r="C783" s="26">
        <f t="shared" si="120"/>
        <v>0</v>
      </c>
      <c r="D783" s="22">
        <f t="shared" si="121"/>
        <v>0</v>
      </c>
      <c r="E783" s="22">
        <f t="shared" si="122"/>
        <v>0</v>
      </c>
      <c r="F783" s="22">
        <f t="shared" si="123"/>
        <v>0</v>
      </c>
      <c r="G783" s="22">
        <f t="shared" si="124"/>
        <v>0</v>
      </c>
      <c r="H783" s="30">
        <f t="shared" si="125"/>
        <v>0</v>
      </c>
      <c r="I783"/>
      <c r="J783"/>
      <c r="K783"/>
      <c r="L783"/>
      <c r="M783"/>
      <c r="N783"/>
      <c r="O783"/>
      <c r="P783"/>
      <c r="Q783"/>
      <c r="R783"/>
      <c r="S783"/>
      <c r="T783"/>
      <c r="U783"/>
      <c r="V783"/>
      <c r="W783"/>
      <c r="X783"/>
      <c r="Y783"/>
      <c r="Z783"/>
      <c r="AA783"/>
      <c r="AB783"/>
      <c r="AC783"/>
    </row>
    <row r="784" spans="1:29" s="24" customFormat="1" hidden="1">
      <c r="A784" s="26"/>
      <c r="B784" s="26">
        <f t="shared" si="126"/>
        <v>0</v>
      </c>
      <c r="C784" s="26">
        <f t="shared" si="120"/>
        <v>0</v>
      </c>
      <c r="D784" s="22">
        <f t="shared" si="121"/>
        <v>0</v>
      </c>
      <c r="E784" s="22">
        <f t="shared" si="122"/>
        <v>0</v>
      </c>
      <c r="F784" s="22">
        <f t="shared" si="123"/>
        <v>0</v>
      </c>
      <c r="G784" s="22">
        <f t="shared" si="124"/>
        <v>0</v>
      </c>
      <c r="H784" s="30">
        <f t="shared" si="125"/>
        <v>0</v>
      </c>
      <c r="I784"/>
      <c r="J784"/>
      <c r="K784"/>
      <c r="L784"/>
      <c r="M784"/>
      <c r="N784"/>
      <c r="O784"/>
      <c r="P784"/>
      <c r="Q784"/>
      <c r="R784"/>
      <c r="S784"/>
      <c r="T784"/>
      <c r="U784"/>
      <c r="V784"/>
      <c r="W784"/>
      <c r="X784"/>
      <c r="Y784"/>
      <c r="Z784"/>
      <c r="AA784"/>
      <c r="AB784"/>
      <c r="AC784"/>
    </row>
    <row r="785" spans="1:29" s="24" customFormat="1" hidden="1">
      <c r="A785" s="26"/>
      <c r="B785" s="26">
        <f t="shared" si="126"/>
        <v>0</v>
      </c>
      <c r="C785" s="26">
        <f t="shared" si="120"/>
        <v>0</v>
      </c>
      <c r="D785" s="22">
        <f t="shared" si="121"/>
        <v>0</v>
      </c>
      <c r="E785" s="22">
        <f t="shared" si="122"/>
        <v>0</v>
      </c>
      <c r="F785" s="22">
        <f t="shared" si="123"/>
        <v>0</v>
      </c>
      <c r="G785" s="22">
        <f t="shared" si="124"/>
        <v>0</v>
      </c>
      <c r="H785" s="30">
        <f t="shared" si="125"/>
        <v>0</v>
      </c>
      <c r="I785"/>
      <c r="J785"/>
      <c r="K785"/>
      <c r="L785"/>
      <c r="M785"/>
      <c r="N785"/>
      <c r="O785"/>
      <c r="P785"/>
      <c r="Q785"/>
      <c r="R785"/>
      <c r="S785"/>
      <c r="T785"/>
      <c r="U785"/>
      <c r="V785"/>
      <c r="W785"/>
      <c r="X785"/>
      <c r="Y785"/>
      <c r="Z785"/>
      <c r="AA785"/>
      <c r="AB785"/>
      <c r="AC785"/>
    </row>
    <row r="786" spans="1:29" s="24" customFormat="1" hidden="1">
      <c r="A786" s="26"/>
      <c r="B786" s="26">
        <f t="shared" si="126"/>
        <v>0</v>
      </c>
      <c r="C786" s="26">
        <f t="shared" si="120"/>
        <v>0</v>
      </c>
      <c r="D786" s="22">
        <f t="shared" si="121"/>
        <v>0</v>
      </c>
      <c r="E786" s="22">
        <f t="shared" si="122"/>
        <v>0</v>
      </c>
      <c r="F786" s="22">
        <f t="shared" si="123"/>
        <v>0</v>
      </c>
      <c r="G786" s="22">
        <f t="shared" si="124"/>
        <v>0</v>
      </c>
      <c r="H786" s="30">
        <f t="shared" si="125"/>
        <v>0</v>
      </c>
      <c r="I786"/>
      <c r="J786"/>
      <c r="K786"/>
      <c r="L786"/>
      <c r="M786"/>
      <c r="N786"/>
      <c r="O786"/>
      <c r="P786"/>
      <c r="Q786"/>
      <c r="R786"/>
      <c r="S786"/>
      <c r="T786"/>
      <c r="U786"/>
      <c r="V786"/>
      <c r="W786"/>
      <c r="X786"/>
      <c r="Y786"/>
      <c r="Z786"/>
      <c r="AA786"/>
      <c r="AB786"/>
      <c r="AC786"/>
    </row>
    <row r="787" spans="1:29" s="24" customFormat="1" hidden="1">
      <c r="A787" s="26"/>
      <c r="B787" s="26">
        <f t="shared" si="126"/>
        <v>0</v>
      </c>
      <c r="C787" s="26">
        <f t="shared" si="120"/>
        <v>0</v>
      </c>
      <c r="D787" s="22">
        <f t="shared" si="121"/>
        <v>0</v>
      </c>
      <c r="E787" s="22">
        <f t="shared" si="122"/>
        <v>0</v>
      </c>
      <c r="F787" s="22">
        <f t="shared" si="123"/>
        <v>0</v>
      </c>
      <c r="G787" s="22">
        <f t="shared" si="124"/>
        <v>0</v>
      </c>
      <c r="H787" s="30">
        <f t="shared" si="125"/>
        <v>0</v>
      </c>
      <c r="I787"/>
      <c r="J787"/>
      <c r="K787"/>
      <c r="L787"/>
      <c r="M787"/>
      <c r="N787"/>
      <c r="O787"/>
      <c r="P787"/>
      <c r="Q787"/>
      <c r="R787"/>
      <c r="S787"/>
      <c r="T787"/>
      <c r="U787"/>
      <c r="V787"/>
      <c r="W787"/>
      <c r="X787"/>
      <c r="Y787"/>
      <c r="Z787"/>
      <c r="AA787"/>
      <c r="AB787"/>
      <c r="AC787"/>
    </row>
    <row r="788" spans="1:29" s="24" customFormat="1" hidden="1">
      <c r="A788" s="26"/>
      <c r="B788" s="26">
        <f t="shared" si="126"/>
        <v>0</v>
      </c>
      <c r="C788" s="26">
        <f t="shared" si="120"/>
        <v>0</v>
      </c>
      <c r="D788" s="22">
        <f t="shared" si="121"/>
        <v>0</v>
      </c>
      <c r="E788" s="22">
        <f t="shared" si="122"/>
        <v>0</v>
      </c>
      <c r="F788" s="22">
        <f t="shared" si="123"/>
        <v>0</v>
      </c>
      <c r="G788" s="22">
        <f t="shared" si="124"/>
        <v>0</v>
      </c>
      <c r="H788" s="30">
        <f t="shared" si="125"/>
        <v>0</v>
      </c>
      <c r="I788"/>
      <c r="J788"/>
      <c r="K788"/>
      <c r="L788"/>
      <c r="M788"/>
      <c r="N788"/>
      <c r="O788"/>
      <c r="P788"/>
      <c r="Q788"/>
      <c r="R788"/>
      <c r="S788"/>
      <c r="T788"/>
      <c r="U788"/>
      <c r="V788"/>
      <c r="W788"/>
      <c r="X788"/>
      <c r="Y788"/>
      <c r="Z788"/>
      <c r="AA788"/>
      <c r="AB788"/>
      <c r="AC788"/>
    </row>
    <row r="789" spans="1:29" s="24" customFormat="1" hidden="1">
      <c r="A789" s="26"/>
      <c r="B789" s="26">
        <f t="shared" si="126"/>
        <v>0</v>
      </c>
      <c r="C789" s="26">
        <f t="shared" si="120"/>
        <v>0</v>
      </c>
      <c r="D789" s="22">
        <f t="shared" si="121"/>
        <v>0</v>
      </c>
      <c r="E789" s="22">
        <f t="shared" si="122"/>
        <v>0</v>
      </c>
      <c r="F789" s="22">
        <f t="shared" si="123"/>
        <v>0</v>
      </c>
      <c r="G789" s="22">
        <f t="shared" si="124"/>
        <v>0</v>
      </c>
      <c r="H789" s="30">
        <f t="shared" si="125"/>
        <v>0</v>
      </c>
      <c r="I789"/>
      <c r="J789"/>
      <c r="K789"/>
      <c r="L789"/>
      <c r="M789"/>
      <c r="N789"/>
      <c r="O789"/>
      <c r="P789"/>
      <c r="Q789"/>
      <c r="R789"/>
      <c r="S789"/>
      <c r="T789"/>
      <c r="U789"/>
      <c r="V789"/>
      <c r="W789"/>
      <c r="X789"/>
      <c r="Y789"/>
      <c r="Z789"/>
      <c r="AA789"/>
      <c r="AB789"/>
      <c r="AC789"/>
    </row>
    <row r="790" spans="1:29" s="24" customFormat="1" hidden="1">
      <c r="A790" s="26"/>
      <c r="B790" s="26">
        <f t="shared" si="126"/>
        <v>0</v>
      </c>
      <c r="C790" s="26">
        <f t="shared" si="120"/>
        <v>0</v>
      </c>
      <c r="D790" s="22">
        <f t="shared" si="121"/>
        <v>0</v>
      </c>
      <c r="E790" s="22">
        <f t="shared" si="122"/>
        <v>0</v>
      </c>
      <c r="F790" s="22">
        <f t="shared" si="123"/>
        <v>0</v>
      </c>
      <c r="G790" s="22">
        <f t="shared" si="124"/>
        <v>0</v>
      </c>
      <c r="H790" s="30">
        <f t="shared" si="125"/>
        <v>0</v>
      </c>
      <c r="I790"/>
      <c r="J790"/>
      <c r="K790"/>
      <c r="L790"/>
      <c r="M790"/>
      <c r="N790"/>
      <c r="O790"/>
      <c r="P790"/>
      <c r="Q790"/>
      <c r="R790"/>
      <c r="S790"/>
      <c r="T790"/>
      <c r="U790"/>
      <c r="V790"/>
      <c r="W790"/>
      <c r="X790"/>
      <c r="Y790"/>
      <c r="Z790"/>
      <c r="AA790"/>
      <c r="AB790"/>
      <c r="AC790"/>
    </row>
    <row r="791" spans="1:29" s="24" customFormat="1" hidden="1">
      <c r="A791" s="26"/>
      <c r="B791" s="26">
        <f t="shared" si="126"/>
        <v>0</v>
      </c>
      <c r="C791" s="26">
        <f t="shared" si="120"/>
        <v>0</v>
      </c>
      <c r="D791" s="22">
        <f t="shared" si="121"/>
        <v>0</v>
      </c>
      <c r="E791" s="22">
        <f t="shared" si="122"/>
        <v>0</v>
      </c>
      <c r="F791" s="22">
        <f t="shared" si="123"/>
        <v>0</v>
      </c>
      <c r="G791" s="22">
        <f t="shared" si="124"/>
        <v>0</v>
      </c>
      <c r="H791" s="30">
        <f t="shared" si="125"/>
        <v>0</v>
      </c>
    </row>
    <row r="792" spans="1:29" s="24" customFormat="1" hidden="1">
      <c r="A792" s="26"/>
      <c r="B792" s="26">
        <f t="shared" si="126"/>
        <v>0</v>
      </c>
      <c r="C792" s="26">
        <f t="shared" si="120"/>
        <v>0</v>
      </c>
      <c r="D792" s="22">
        <f t="shared" si="121"/>
        <v>0</v>
      </c>
      <c r="E792" s="22">
        <f t="shared" si="122"/>
        <v>0</v>
      </c>
      <c r="F792" s="22">
        <f t="shared" si="123"/>
        <v>0</v>
      </c>
      <c r="G792" s="22">
        <f t="shared" si="124"/>
        <v>0</v>
      </c>
      <c r="H792" s="30">
        <f t="shared" si="125"/>
        <v>0</v>
      </c>
    </row>
    <row r="793" spans="1:29" s="24" customFormat="1" hidden="1">
      <c r="A793" s="26"/>
      <c r="B793" s="26">
        <f t="shared" si="126"/>
        <v>0</v>
      </c>
      <c r="C793" s="26">
        <f t="shared" si="120"/>
        <v>0</v>
      </c>
      <c r="D793" s="22">
        <f t="shared" si="121"/>
        <v>0</v>
      </c>
      <c r="E793" s="22">
        <f t="shared" si="122"/>
        <v>0</v>
      </c>
      <c r="F793" s="22">
        <f t="shared" si="123"/>
        <v>0</v>
      </c>
      <c r="G793" s="22">
        <f t="shared" si="124"/>
        <v>0</v>
      </c>
      <c r="H793" s="30">
        <f t="shared" si="125"/>
        <v>0</v>
      </c>
    </row>
    <row r="794" spans="1:29" s="24" customFormat="1" hidden="1">
      <c r="A794" s="26"/>
      <c r="B794" s="26">
        <f t="shared" si="126"/>
        <v>0</v>
      </c>
      <c r="C794" s="26">
        <f t="shared" si="120"/>
        <v>0</v>
      </c>
      <c r="D794" s="22">
        <f t="shared" si="121"/>
        <v>0</v>
      </c>
      <c r="E794" s="22">
        <f t="shared" si="122"/>
        <v>0</v>
      </c>
      <c r="F794" s="22">
        <f t="shared" si="123"/>
        <v>0</v>
      </c>
      <c r="G794" s="22">
        <f t="shared" si="124"/>
        <v>0</v>
      </c>
      <c r="H794" s="30">
        <f t="shared" si="125"/>
        <v>0</v>
      </c>
    </row>
    <row r="795" spans="1:29" s="24" customFormat="1" hidden="1">
      <c r="A795" s="26"/>
      <c r="B795" s="26">
        <f t="shared" si="126"/>
        <v>0</v>
      </c>
      <c r="C795" s="26">
        <f t="shared" si="120"/>
        <v>0</v>
      </c>
      <c r="D795" s="22">
        <f t="shared" si="121"/>
        <v>0</v>
      </c>
      <c r="E795" s="22">
        <f t="shared" si="122"/>
        <v>0</v>
      </c>
      <c r="F795" s="22">
        <f t="shared" si="123"/>
        <v>0</v>
      </c>
      <c r="G795" s="22">
        <f t="shared" si="124"/>
        <v>0</v>
      </c>
      <c r="H795" s="30">
        <f t="shared" si="125"/>
        <v>0</v>
      </c>
    </row>
    <row r="796" spans="1:29" s="24" customFormat="1" hidden="1">
      <c r="A796" s="26"/>
      <c r="B796" s="26">
        <f t="shared" si="126"/>
        <v>0</v>
      </c>
      <c r="C796" s="26">
        <f t="shared" si="120"/>
        <v>0</v>
      </c>
      <c r="D796" s="22">
        <f t="shared" si="121"/>
        <v>0</v>
      </c>
      <c r="E796" s="22">
        <f t="shared" si="122"/>
        <v>0</v>
      </c>
      <c r="F796" s="22">
        <f t="shared" si="123"/>
        <v>0</v>
      </c>
      <c r="G796" s="22">
        <f t="shared" si="124"/>
        <v>0</v>
      </c>
      <c r="H796" s="30">
        <f t="shared" si="125"/>
        <v>0</v>
      </c>
    </row>
    <row r="797" spans="1:29" s="24" customFormat="1" hidden="1">
      <c r="A797" s="26"/>
      <c r="B797" s="26">
        <f t="shared" si="126"/>
        <v>0</v>
      </c>
      <c r="C797" s="26">
        <f t="shared" si="120"/>
        <v>0</v>
      </c>
      <c r="D797" s="22">
        <f t="shared" si="121"/>
        <v>0</v>
      </c>
      <c r="E797" s="22">
        <f t="shared" si="122"/>
        <v>0</v>
      </c>
      <c r="F797" s="22">
        <f t="shared" si="123"/>
        <v>0</v>
      </c>
      <c r="G797" s="22">
        <f t="shared" si="124"/>
        <v>0</v>
      </c>
      <c r="H797" s="30">
        <f t="shared" si="125"/>
        <v>0</v>
      </c>
    </row>
    <row r="798" spans="1:29" s="24" customFormat="1" hidden="1">
      <c r="A798" s="26"/>
      <c r="B798" s="26">
        <f t="shared" si="126"/>
        <v>0</v>
      </c>
      <c r="C798" s="26">
        <f t="shared" si="120"/>
        <v>0</v>
      </c>
      <c r="D798" s="22">
        <f t="shared" si="121"/>
        <v>0</v>
      </c>
      <c r="E798" s="22">
        <f t="shared" si="122"/>
        <v>0</v>
      </c>
      <c r="F798" s="22">
        <f t="shared" si="123"/>
        <v>0</v>
      </c>
      <c r="G798" s="22">
        <f t="shared" si="124"/>
        <v>0</v>
      </c>
      <c r="H798" s="30">
        <f t="shared" si="125"/>
        <v>0</v>
      </c>
    </row>
    <row r="799" spans="1:29" s="24" customFormat="1" hidden="1">
      <c r="A799" s="26"/>
      <c r="B799" s="26">
        <f t="shared" si="126"/>
        <v>0</v>
      </c>
      <c r="C799" s="26">
        <f t="shared" si="120"/>
        <v>0</v>
      </c>
      <c r="D799" s="22">
        <f t="shared" si="121"/>
        <v>0</v>
      </c>
      <c r="E799" s="22">
        <f t="shared" si="122"/>
        <v>0</v>
      </c>
      <c r="F799" s="22">
        <f t="shared" si="123"/>
        <v>0</v>
      </c>
      <c r="G799" s="22">
        <f t="shared" si="124"/>
        <v>0</v>
      </c>
      <c r="H799" s="30">
        <f t="shared" si="125"/>
        <v>0</v>
      </c>
    </row>
    <row r="800" spans="1:29" s="24" customFormat="1" hidden="1">
      <c r="A800" s="26"/>
      <c r="B800" s="26">
        <f t="shared" si="126"/>
        <v>0</v>
      </c>
      <c r="C800" s="26">
        <f t="shared" si="120"/>
        <v>0</v>
      </c>
      <c r="D800" s="22">
        <f t="shared" si="121"/>
        <v>0</v>
      </c>
      <c r="E800" s="22">
        <f t="shared" si="122"/>
        <v>0</v>
      </c>
      <c r="F800" s="22">
        <f t="shared" si="123"/>
        <v>0</v>
      </c>
      <c r="G800" s="22">
        <f t="shared" si="124"/>
        <v>0</v>
      </c>
      <c r="H800" s="30">
        <f t="shared" si="125"/>
        <v>0</v>
      </c>
    </row>
    <row r="801" spans="1:8" s="24" customFormat="1" hidden="1">
      <c r="A801" s="26"/>
      <c r="B801" s="26">
        <f t="shared" si="126"/>
        <v>0</v>
      </c>
      <c r="C801" s="26">
        <f t="shared" si="120"/>
        <v>0</v>
      </c>
      <c r="D801" s="22">
        <f t="shared" si="121"/>
        <v>0</v>
      </c>
      <c r="E801" s="22">
        <f t="shared" si="122"/>
        <v>0</v>
      </c>
      <c r="F801" s="22">
        <f t="shared" si="123"/>
        <v>0</v>
      </c>
      <c r="G801" s="22">
        <f t="shared" si="124"/>
        <v>0</v>
      </c>
      <c r="H801" s="30">
        <f t="shared" si="125"/>
        <v>0</v>
      </c>
    </row>
    <row r="802" spans="1:8" s="24" customFormat="1" hidden="1">
      <c r="A802" s="26"/>
      <c r="B802" s="26">
        <f t="shared" si="126"/>
        <v>0</v>
      </c>
      <c r="C802" s="26">
        <f t="shared" si="120"/>
        <v>0</v>
      </c>
      <c r="D802" s="22">
        <f t="shared" si="121"/>
        <v>0</v>
      </c>
      <c r="E802" s="22">
        <f t="shared" si="122"/>
        <v>0</v>
      </c>
      <c r="F802" s="22">
        <f t="shared" si="123"/>
        <v>0</v>
      </c>
      <c r="G802" s="22">
        <f t="shared" si="124"/>
        <v>0</v>
      </c>
      <c r="H802" s="30">
        <f t="shared" si="125"/>
        <v>0</v>
      </c>
    </row>
    <row r="803" spans="1:8" s="24" customFormat="1" hidden="1">
      <c r="A803" s="26"/>
      <c r="B803" s="26">
        <f t="shared" si="126"/>
        <v>0</v>
      </c>
      <c r="C803" s="26">
        <f t="shared" si="120"/>
        <v>0</v>
      </c>
      <c r="D803" s="22">
        <f t="shared" si="121"/>
        <v>0</v>
      </c>
      <c r="E803" s="22">
        <f t="shared" si="122"/>
        <v>0</v>
      </c>
      <c r="F803" s="22">
        <f t="shared" si="123"/>
        <v>0</v>
      </c>
      <c r="G803" s="22">
        <f t="shared" si="124"/>
        <v>0</v>
      </c>
      <c r="H803" s="30">
        <f t="shared" si="125"/>
        <v>0</v>
      </c>
    </row>
    <row r="804" spans="1:8" s="24" customFormat="1" hidden="1">
      <c r="A804" s="26"/>
      <c r="B804" s="26">
        <f t="shared" si="126"/>
        <v>0</v>
      </c>
      <c r="C804" s="26">
        <f t="shared" si="120"/>
        <v>0</v>
      </c>
      <c r="D804" s="22">
        <f t="shared" si="121"/>
        <v>0</v>
      </c>
      <c r="E804" s="22">
        <f t="shared" si="122"/>
        <v>0</v>
      </c>
      <c r="F804" s="22">
        <f t="shared" si="123"/>
        <v>0</v>
      </c>
      <c r="G804" s="22">
        <f t="shared" si="124"/>
        <v>0</v>
      </c>
      <c r="H804" s="30">
        <f t="shared" si="125"/>
        <v>0</v>
      </c>
    </row>
    <row r="805" spans="1:8" s="24" customFormat="1" hidden="1">
      <c r="A805" s="26"/>
      <c r="B805" s="26">
        <f t="shared" si="126"/>
        <v>0</v>
      </c>
      <c r="C805" s="26">
        <f t="shared" si="120"/>
        <v>0</v>
      </c>
      <c r="D805" s="22">
        <f t="shared" si="121"/>
        <v>0</v>
      </c>
      <c r="E805" s="22">
        <f t="shared" si="122"/>
        <v>0</v>
      </c>
      <c r="F805" s="22">
        <f t="shared" si="123"/>
        <v>0</v>
      </c>
      <c r="G805" s="22">
        <f t="shared" si="124"/>
        <v>0</v>
      </c>
      <c r="H805" s="30">
        <f t="shared" si="125"/>
        <v>0</v>
      </c>
    </row>
    <row r="806" spans="1:8" s="24" customFormat="1" hidden="1">
      <c r="A806" s="26"/>
      <c r="B806" s="26">
        <f t="shared" si="126"/>
        <v>0</v>
      </c>
      <c r="C806" s="26">
        <f t="shared" si="120"/>
        <v>0</v>
      </c>
      <c r="D806" s="22">
        <f t="shared" si="121"/>
        <v>0</v>
      </c>
      <c r="E806" s="22">
        <f t="shared" si="122"/>
        <v>0</v>
      </c>
      <c r="F806" s="22">
        <f t="shared" si="123"/>
        <v>0</v>
      </c>
      <c r="G806" s="22">
        <f t="shared" si="124"/>
        <v>0</v>
      </c>
      <c r="H806" s="30">
        <f t="shared" si="125"/>
        <v>0</v>
      </c>
    </row>
    <row r="807" spans="1:8" s="24" customFormat="1" hidden="1">
      <c r="A807" s="26"/>
      <c r="B807" s="26">
        <f t="shared" si="126"/>
        <v>0</v>
      </c>
      <c r="C807" s="26">
        <f t="shared" si="120"/>
        <v>0</v>
      </c>
      <c r="D807" s="22">
        <f t="shared" si="121"/>
        <v>0</v>
      </c>
      <c r="E807" s="22">
        <f t="shared" si="122"/>
        <v>0</v>
      </c>
      <c r="F807" s="22">
        <f t="shared" si="123"/>
        <v>0</v>
      </c>
      <c r="G807" s="22">
        <f t="shared" si="124"/>
        <v>0</v>
      </c>
      <c r="H807" s="30">
        <f t="shared" si="125"/>
        <v>0</v>
      </c>
    </row>
    <row r="808" spans="1:8" s="24" customFormat="1" hidden="1">
      <c r="A808" s="26"/>
      <c r="B808" s="26">
        <f t="shared" si="126"/>
        <v>0</v>
      </c>
      <c r="C808" s="26">
        <f t="shared" si="120"/>
        <v>0</v>
      </c>
      <c r="D808" s="22">
        <f t="shared" si="121"/>
        <v>0</v>
      </c>
      <c r="E808" s="22">
        <f t="shared" si="122"/>
        <v>0</v>
      </c>
      <c r="F808" s="22">
        <f t="shared" si="123"/>
        <v>0</v>
      </c>
      <c r="G808" s="22">
        <f t="shared" si="124"/>
        <v>0</v>
      </c>
      <c r="H808" s="30">
        <f t="shared" si="125"/>
        <v>0</v>
      </c>
    </row>
    <row r="809" spans="1:8" s="24" customFormat="1" hidden="1">
      <c r="A809" s="26"/>
      <c r="B809" s="26">
        <f t="shared" si="126"/>
        <v>0</v>
      </c>
      <c r="C809" s="26">
        <f t="shared" si="120"/>
        <v>0</v>
      </c>
      <c r="D809" s="22">
        <f t="shared" si="121"/>
        <v>0</v>
      </c>
      <c r="E809" s="22">
        <f t="shared" si="122"/>
        <v>0</v>
      </c>
      <c r="F809" s="22">
        <f t="shared" si="123"/>
        <v>0</v>
      </c>
      <c r="G809" s="22">
        <f t="shared" si="124"/>
        <v>0</v>
      </c>
      <c r="H809" s="30">
        <f t="shared" si="125"/>
        <v>0</v>
      </c>
    </row>
    <row r="810" spans="1:8" s="24" customFormat="1" hidden="1">
      <c r="A810" s="26"/>
      <c r="B810" s="26">
        <f t="shared" si="126"/>
        <v>0</v>
      </c>
      <c r="C810" s="26">
        <f t="shared" si="120"/>
        <v>0</v>
      </c>
      <c r="D810" s="22">
        <f t="shared" si="121"/>
        <v>0</v>
      </c>
      <c r="E810" s="22">
        <f t="shared" si="122"/>
        <v>0</v>
      </c>
      <c r="F810" s="22">
        <f t="shared" si="123"/>
        <v>0</v>
      </c>
      <c r="G810" s="22">
        <f t="shared" si="124"/>
        <v>0</v>
      </c>
      <c r="H810" s="30">
        <f t="shared" si="125"/>
        <v>0</v>
      </c>
    </row>
    <row r="811" spans="1:8" s="24" customFormat="1" hidden="1">
      <c r="A811" s="26"/>
      <c r="B811" s="26">
        <f t="shared" si="126"/>
        <v>0</v>
      </c>
      <c r="C811" s="26">
        <f t="shared" si="120"/>
        <v>0</v>
      </c>
      <c r="D811" s="22">
        <f t="shared" si="121"/>
        <v>0</v>
      </c>
      <c r="E811" s="22">
        <f t="shared" si="122"/>
        <v>0</v>
      </c>
      <c r="F811" s="22">
        <f t="shared" si="123"/>
        <v>0</v>
      </c>
      <c r="G811" s="22">
        <f t="shared" si="124"/>
        <v>0</v>
      </c>
      <c r="H811" s="30">
        <f t="shared" si="125"/>
        <v>0</v>
      </c>
    </row>
  </sheetData>
  <pageMargins left="0.7" right="0.7" top="0.75" bottom="0.75" header="0.3" footer="0.3"/>
  <pageSetup paperSize="9" orientation="portrait" r:id="rId19"/>
</worksheet>
</file>

<file path=xl/worksheets/sheet3.xml><?xml version="1.0" encoding="utf-8"?>
<worksheet xmlns="http://schemas.openxmlformats.org/spreadsheetml/2006/main" xmlns:r="http://schemas.openxmlformats.org/officeDocument/2006/relationships">
  <dimension ref="A1:H811"/>
  <sheetViews>
    <sheetView workbookViewId="0">
      <selection activeCell="J49" sqref="J49"/>
    </sheetView>
  </sheetViews>
  <sheetFormatPr defaultRowHeight="15"/>
  <cols>
    <col min="2" max="2" width="21.42578125" bestFit="1" customWidth="1"/>
    <col min="3" max="3" width="7" bestFit="1" customWidth="1"/>
    <col min="4" max="7" width="11.5703125" bestFit="1" customWidth="1"/>
    <col min="8" max="8" width="9.5703125" style="45" bestFit="1" customWidth="1"/>
  </cols>
  <sheetData>
    <row r="1" spans="1:8">
      <c r="A1" s="28" t="s">
        <v>191</v>
      </c>
      <c r="B1" s="28"/>
      <c r="C1" s="28"/>
      <c r="D1" s="28"/>
    </row>
    <row r="3" spans="1:8" hidden="1"/>
    <row r="4" spans="1:8">
      <c r="A4" t="str">
        <f>'Rankings Detailed'!J3</f>
        <v>M35</v>
      </c>
    </row>
    <row r="6" spans="1:8">
      <c r="A6" s="32" t="s">
        <v>78</v>
      </c>
      <c r="B6" s="32" t="s">
        <v>79</v>
      </c>
      <c r="C6" s="32" t="s">
        <v>80</v>
      </c>
      <c r="D6" s="32" t="s">
        <v>81</v>
      </c>
      <c r="E6" s="32" t="s">
        <v>82</v>
      </c>
      <c r="F6" s="32" t="s">
        <v>83</v>
      </c>
      <c r="G6" s="32" t="s">
        <v>84</v>
      </c>
      <c r="H6" s="33" t="s">
        <v>52</v>
      </c>
    </row>
    <row r="7" spans="1:8">
      <c r="A7" s="26">
        <f t="shared" ref="A7:A46" si="0">RANK(H7,$H$7:$H$46,0)</f>
        <v>1</v>
      </c>
      <c r="B7" s="27" t="str">
        <f>'Rankings Detailed'!B9</f>
        <v>Iain Young</v>
      </c>
      <c r="C7" s="27">
        <f>'Rankings Detailed'!C9</f>
        <v>2</v>
      </c>
      <c r="D7" s="27">
        <f>'Rankings Detailed'!D9</f>
        <v>360</v>
      </c>
      <c r="E7" s="27">
        <f>'Rankings Detailed'!E9</f>
        <v>300</v>
      </c>
      <c r="F7" s="27">
        <f>'Rankings Detailed'!F9</f>
        <v>0</v>
      </c>
      <c r="G7" s="27">
        <f>'Rankings Detailed'!G9</f>
        <v>0</v>
      </c>
      <c r="H7" s="22">
        <f>'Rankings Detailed'!H9</f>
        <v>660</v>
      </c>
    </row>
    <row r="8" spans="1:8">
      <c r="A8" s="26">
        <f t="shared" si="0"/>
        <v>2</v>
      </c>
      <c r="B8" s="27" t="str">
        <f>'Rankings Detailed'!B12</f>
        <v>Michael Black</v>
      </c>
      <c r="C8" s="27">
        <f>'Rankings Detailed'!C12</f>
        <v>1</v>
      </c>
      <c r="D8" s="27">
        <f>'Rankings Detailed'!D12</f>
        <v>270</v>
      </c>
      <c r="E8" s="27">
        <f>'Rankings Detailed'!E12</f>
        <v>0</v>
      </c>
      <c r="F8" s="27">
        <f>'Rankings Detailed'!F12</f>
        <v>0</v>
      </c>
      <c r="G8" s="27">
        <f>'Rankings Detailed'!G12</f>
        <v>0</v>
      </c>
      <c r="H8" s="22">
        <f>'Rankings Detailed'!H12</f>
        <v>270</v>
      </c>
    </row>
    <row r="9" spans="1:8">
      <c r="A9" s="26">
        <f t="shared" si="0"/>
        <v>3</v>
      </c>
      <c r="B9" s="27" t="str">
        <f>'Rankings Detailed'!B10</f>
        <v>Billy Scott</v>
      </c>
      <c r="C9" s="27">
        <f>'Rankings Detailed'!C10</f>
        <v>2</v>
      </c>
      <c r="D9" s="27">
        <f>'Rankings Detailed'!D10</f>
        <v>200</v>
      </c>
      <c r="E9" s="27">
        <f>'Rankings Detailed'!E10</f>
        <v>40</v>
      </c>
      <c r="F9" s="27">
        <f>'Rankings Detailed'!F10</f>
        <v>0</v>
      </c>
      <c r="G9" s="27">
        <f>'Rankings Detailed'!G10</f>
        <v>0</v>
      </c>
      <c r="H9" s="22">
        <f>'Rankings Detailed'!H10</f>
        <v>240</v>
      </c>
    </row>
    <row r="10" spans="1:8">
      <c r="A10" s="26">
        <f t="shared" si="0"/>
        <v>4</v>
      </c>
      <c r="B10" s="27" t="str">
        <f>'Rankings Detailed'!B8</f>
        <v>Ian Adamson</v>
      </c>
      <c r="C10" s="27">
        <f>'Rankings Detailed'!C8</f>
        <v>1</v>
      </c>
      <c r="D10" s="27">
        <f>'Rankings Detailed'!D8</f>
        <v>225</v>
      </c>
      <c r="E10" s="27">
        <f>'Rankings Detailed'!E8</f>
        <v>0</v>
      </c>
      <c r="F10" s="27">
        <f>'Rankings Detailed'!F8</f>
        <v>0</v>
      </c>
      <c r="G10" s="27">
        <f>'Rankings Detailed'!G8</f>
        <v>0</v>
      </c>
      <c r="H10" s="22">
        <f>'Rankings Detailed'!H8</f>
        <v>225</v>
      </c>
    </row>
    <row r="11" spans="1:8">
      <c r="A11" s="26">
        <f t="shared" si="0"/>
        <v>5</v>
      </c>
      <c r="B11" s="27" t="str">
        <f>'Rankings Detailed'!B11</f>
        <v>Vicente Fernando</v>
      </c>
      <c r="C11" s="27">
        <f>'Rankings Detailed'!C11</f>
        <v>1</v>
      </c>
      <c r="D11" s="27">
        <f>'Rankings Detailed'!D11</f>
        <v>190</v>
      </c>
      <c r="E11" s="27">
        <f>'Rankings Detailed'!E11</f>
        <v>0</v>
      </c>
      <c r="F11" s="27">
        <f>'Rankings Detailed'!F11</f>
        <v>0</v>
      </c>
      <c r="G11" s="27">
        <f>'Rankings Detailed'!G11</f>
        <v>0</v>
      </c>
      <c r="H11" s="22">
        <f>'Rankings Detailed'!H11</f>
        <v>190</v>
      </c>
    </row>
    <row r="12" spans="1:8">
      <c r="A12" s="26">
        <f t="shared" si="0"/>
        <v>6</v>
      </c>
      <c r="B12" s="27" t="str">
        <f>'Rankings Detailed'!B13</f>
        <v>Andrew Bremner</v>
      </c>
      <c r="C12" s="27">
        <f>'Rankings Detailed'!C13</f>
        <v>1</v>
      </c>
      <c r="D12" s="27">
        <f>'Rankings Detailed'!D13</f>
        <v>165</v>
      </c>
      <c r="E12" s="27">
        <f>'Rankings Detailed'!E13</f>
        <v>0</v>
      </c>
      <c r="F12" s="27">
        <f>'Rankings Detailed'!F13</f>
        <v>0</v>
      </c>
      <c r="G12" s="27">
        <f>'Rankings Detailed'!G13</f>
        <v>0</v>
      </c>
      <c r="H12" s="22">
        <f>'Rankings Detailed'!H13</f>
        <v>165</v>
      </c>
    </row>
    <row r="13" spans="1:8">
      <c r="A13" s="26">
        <f t="shared" si="0"/>
        <v>7</v>
      </c>
      <c r="B13" s="27" t="str">
        <f>'Rankings Detailed'!B7</f>
        <v>Jonathan Thompson</v>
      </c>
      <c r="C13" s="27">
        <f>'Rankings Detailed'!C7</f>
        <v>2</v>
      </c>
      <c r="D13" s="27">
        <f>'Rankings Detailed'!D7</f>
        <v>75</v>
      </c>
      <c r="E13" s="27">
        <f>'Rankings Detailed'!E7</f>
        <v>40</v>
      </c>
      <c r="F13" s="27">
        <f>'Rankings Detailed'!F7</f>
        <v>0</v>
      </c>
      <c r="G13" s="27">
        <f>'Rankings Detailed'!G7</f>
        <v>0</v>
      </c>
      <c r="H13" s="22">
        <f>'Rankings Detailed'!H7</f>
        <v>115</v>
      </c>
    </row>
    <row r="14" spans="1:8" hidden="1">
      <c r="A14" s="26">
        <f t="shared" si="0"/>
        <v>8</v>
      </c>
      <c r="B14" s="27" t="str">
        <f>'Rankings Detailed'!B14</f>
        <v>(blank)</v>
      </c>
      <c r="C14" s="27">
        <f>'Rankings Detailed'!C14</f>
        <v>16</v>
      </c>
      <c r="D14" s="27">
        <f>'Rankings Detailed'!D14</f>
        <v>0</v>
      </c>
      <c r="E14" s="27">
        <f>'Rankings Detailed'!E14</f>
        <v>0</v>
      </c>
      <c r="F14" s="27">
        <f>'Rankings Detailed'!F14</f>
        <v>0</v>
      </c>
      <c r="G14" s="27">
        <f>'Rankings Detailed'!G14</f>
        <v>0</v>
      </c>
      <c r="H14" s="22">
        <f>'Rankings Detailed'!H14</f>
        <v>0</v>
      </c>
    </row>
    <row r="15" spans="1:8" hidden="1">
      <c r="A15" s="26">
        <f t="shared" si="0"/>
        <v>8</v>
      </c>
      <c r="B15" s="27">
        <f>'Rankings Detailed'!B15</f>
        <v>0</v>
      </c>
      <c r="C15" s="27">
        <f>'Rankings Detailed'!C15</f>
        <v>0</v>
      </c>
      <c r="D15" s="27">
        <f>'Rankings Detailed'!D15</f>
        <v>0</v>
      </c>
      <c r="E15" s="27">
        <f>'Rankings Detailed'!E15</f>
        <v>0</v>
      </c>
      <c r="F15" s="27">
        <f>'Rankings Detailed'!F15</f>
        <v>0</v>
      </c>
      <c r="G15" s="27">
        <f>'Rankings Detailed'!G15</f>
        <v>0</v>
      </c>
      <c r="H15" s="22">
        <f>'Rankings Detailed'!H15</f>
        <v>0</v>
      </c>
    </row>
    <row r="16" spans="1:8" hidden="1">
      <c r="A16" s="26">
        <f t="shared" si="0"/>
        <v>8</v>
      </c>
      <c r="B16" s="27">
        <f>'Rankings Detailed'!B16</f>
        <v>0</v>
      </c>
      <c r="C16" s="27">
        <f>'Rankings Detailed'!C16</f>
        <v>0</v>
      </c>
      <c r="D16" s="27">
        <f>'Rankings Detailed'!D16</f>
        <v>0</v>
      </c>
      <c r="E16" s="27">
        <f>'Rankings Detailed'!E16</f>
        <v>0</v>
      </c>
      <c r="F16" s="27">
        <f>'Rankings Detailed'!F16</f>
        <v>0</v>
      </c>
      <c r="G16" s="27">
        <f>'Rankings Detailed'!G16</f>
        <v>0</v>
      </c>
      <c r="H16" s="22">
        <f>'Rankings Detailed'!H16</f>
        <v>0</v>
      </c>
    </row>
    <row r="17" spans="1:8" hidden="1">
      <c r="A17" s="26">
        <f t="shared" si="0"/>
        <v>8</v>
      </c>
      <c r="B17" s="27">
        <f>'Rankings Detailed'!B17</f>
        <v>0</v>
      </c>
      <c r="C17" s="27">
        <f>'Rankings Detailed'!C17</f>
        <v>0</v>
      </c>
      <c r="D17" s="27">
        <f>'Rankings Detailed'!D17</f>
        <v>0</v>
      </c>
      <c r="E17" s="27">
        <f>'Rankings Detailed'!E17</f>
        <v>0</v>
      </c>
      <c r="F17" s="27">
        <f>'Rankings Detailed'!F17</f>
        <v>0</v>
      </c>
      <c r="G17" s="27">
        <f>'Rankings Detailed'!G17</f>
        <v>0</v>
      </c>
      <c r="H17" s="22">
        <f>'Rankings Detailed'!H17</f>
        <v>0</v>
      </c>
    </row>
    <row r="18" spans="1:8" hidden="1">
      <c r="A18" s="26">
        <f t="shared" si="0"/>
        <v>8</v>
      </c>
      <c r="B18" s="27">
        <f>'Rankings Detailed'!B18</f>
        <v>0</v>
      </c>
      <c r="C18" s="27">
        <f>'Rankings Detailed'!C18</f>
        <v>0</v>
      </c>
      <c r="D18" s="27">
        <f>'Rankings Detailed'!D18</f>
        <v>0</v>
      </c>
      <c r="E18" s="27">
        <f>'Rankings Detailed'!E18</f>
        <v>0</v>
      </c>
      <c r="F18" s="27">
        <f>'Rankings Detailed'!F18</f>
        <v>0</v>
      </c>
      <c r="G18" s="27">
        <f>'Rankings Detailed'!G18</f>
        <v>0</v>
      </c>
      <c r="H18" s="22">
        <f>'Rankings Detailed'!H18</f>
        <v>0</v>
      </c>
    </row>
    <row r="19" spans="1:8" hidden="1">
      <c r="A19" s="26">
        <f t="shared" si="0"/>
        <v>8</v>
      </c>
      <c r="B19" s="27">
        <f>'Rankings Detailed'!B19</f>
        <v>0</v>
      </c>
      <c r="C19" s="27">
        <f>'Rankings Detailed'!C19</f>
        <v>0</v>
      </c>
      <c r="D19" s="27">
        <f>'Rankings Detailed'!D19</f>
        <v>0</v>
      </c>
      <c r="E19" s="27">
        <f>'Rankings Detailed'!E19</f>
        <v>0</v>
      </c>
      <c r="F19" s="27">
        <f>'Rankings Detailed'!F19</f>
        <v>0</v>
      </c>
      <c r="G19" s="27">
        <f>'Rankings Detailed'!G19</f>
        <v>0</v>
      </c>
      <c r="H19" s="22">
        <f>'Rankings Detailed'!H19</f>
        <v>0</v>
      </c>
    </row>
    <row r="20" spans="1:8" hidden="1">
      <c r="A20" s="26">
        <f t="shared" si="0"/>
        <v>8</v>
      </c>
      <c r="B20" s="27">
        <f>'Rankings Detailed'!B20</f>
        <v>0</v>
      </c>
      <c r="C20" s="27">
        <f>'Rankings Detailed'!C20</f>
        <v>0</v>
      </c>
      <c r="D20" s="27">
        <f>'Rankings Detailed'!D20</f>
        <v>0</v>
      </c>
      <c r="E20" s="27">
        <f>'Rankings Detailed'!E20</f>
        <v>0</v>
      </c>
      <c r="F20" s="27">
        <f>'Rankings Detailed'!F20</f>
        <v>0</v>
      </c>
      <c r="G20" s="27">
        <f>'Rankings Detailed'!G20</f>
        <v>0</v>
      </c>
      <c r="H20" s="22">
        <f>'Rankings Detailed'!H20</f>
        <v>0</v>
      </c>
    </row>
    <row r="21" spans="1:8" hidden="1">
      <c r="A21" s="26">
        <f t="shared" si="0"/>
        <v>8</v>
      </c>
      <c r="B21" s="27">
        <f>'Rankings Detailed'!B21</f>
        <v>0</v>
      </c>
      <c r="C21" s="27">
        <f>'Rankings Detailed'!C21</f>
        <v>0</v>
      </c>
      <c r="D21" s="27">
        <f>'Rankings Detailed'!D21</f>
        <v>0</v>
      </c>
      <c r="E21" s="27">
        <f>'Rankings Detailed'!E21</f>
        <v>0</v>
      </c>
      <c r="F21" s="27">
        <f>'Rankings Detailed'!F21</f>
        <v>0</v>
      </c>
      <c r="G21" s="27">
        <f>'Rankings Detailed'!G21</f>
        <v>0</v>
      </c>
      <c r="H21" s="22">
        <f>'Rankings Detailed'!H21</f>
        <v>0</v>
      </c>
    </row>
    <row r="22" spans="1:8" hidden="1">
      <c r="A22" s="26">
        <f t="shared" si="0"/>
        <v>8</v>
      </c>
      <c r="B22" s="27">
        <f>'Rankings Detailed'!B22</f>
        <v>0</v>
      </c>
      <c r="C22" s="27">
        <f>'Rankings Detailed'!C22</f>
        <v>0</v>
      </c>
      <c r="D22" s="27">
        <f>'Rankings Detailed'!D22</f>
        <v>0</v>
      </c>
      <c r="E22" s="27">
        <f>'Rankings Detailed'!E22</f>
        <v>0</v>
      </c>
      <c r="F22" s="27">
        <f>'Rankings Detailed'!F22</f>
        <v>0</v>
      </c>
      <c r="G22" s="27">
        <f>'Rankings Detailed'!G22</f>
        <v>0</v>
      </c>
      <c r="H22" s="22">
        <f>'Rankings Detailed'!H22</f>
        <v>0</v>
      </c>
    </row>
    <row r="23" spans="1:8" hidden="1">
      <c r="A23" s="26">
        <f t="shared" si="0"/>
        <v>8</v>
      </c>
      <c r="B23" s="27">
        <f>'Rankings Detailed'!B23</f>
        <v>0</v>
      </c>
      <c r="C23" s="27">
        <f>'Rankings Detailed'!C23</f>
        <v>0</v>
      </c>
      <c r="D23" s="27">
        <f>'Rankings Detailed'!D23</f>
        <v>0</v>
      </c>
      <c r="E23" s="27">
        <f>'Rankings Detailed'!E23</f>
        <v>0</v>
      </c>
      <c r="F23" s="27">
        <f>'Rankings Detailed'!F23</f>
        <v>0</v>
      </c>
      <c r="G23" s="27">
        <f>'Rankings Detailed'!G23</f>
        <v>0</v>
      </c>
      <c r="H23" s="22">
        <f>'Rankings Detailed'!H23</f>
        <v>0</v>
      </c>
    </row>
    <row r="24" spans="1:8" hidden="1">
      <c r="A24" s="26">
        <f t="shared" si="0"/>
        <v>8</v>
      </c>
      <c r="B24" s="27">
        <f>'Rankings Detailed'!B24</f>
        <v>0</v>
      </c>
      <c r="C24" s="27">
        <f>'Rankings Detailed'!C24</f>
        <v>0</v>
      </c>
      <c r="D24" s="27">
        <f>'Rankings Detailed'!D24</f>
        <v>0</v>
      </c>
      <c r="E24" s="27">
        <f>'Rankings Detailed'!E24</f>
        <v>0</v>
      </c>
      <c r="F24" s="27">
        <f>'Rankings Detailed'!F24</f>
        <v>0</v>
      </c>
      <c r="G24" s="27">
        <f>'Rankings Detailed'!G24</f>
        <v>0</v>
      </c>
      <c r="H24" s="22">
        <f>'Rankings Detailed'!H24</f>
        <v>0</v>
      </c>
    </row>
    <row r="25" spans="1:8" hidden="1">
      <c r="A25" s="26">
        <f t="shared" si="0"/>
        <v>8</v>
      </c>
      <c r="B25" s="27">
        <f>'Rankings Detailed'!B25</f>
        <v>0</v>
      </c>
      <c r="C25" s="27">
        <f>'Rankings Detailed'!C25</f>
        <v>0</v>
      </c>
      <c r="D25" s="27">
        <f>'Rankings Detailed'!D25</f>
        <v>0</v>
      </c>
      <c r="E25" s="27">
        <f>'Rankings Detailed'!E25</f>
        <v>0</v>
      </c>
      <c r="F25" s="27">
        <f>'Rankings Detailed'!F25</f>
        <v>0</v>
      </c>
      <c r="G25" s="27">
        <f>'Rankings Detailed'!G25</f>
        <v>0</v>
      </c>
      <c r="H25" s="22">
        <f>'Rankings Detailed'!H25</f>
        <v>0</v>
      </c>
    </row>
    <row r="26" spans="1:8" hidden="1">
      <c r="A26" s="26">
        <f t="shared" si="0"/>
        <v>8</v>
      </c>
      <c r="B26" s="27">
        <f>'Rankings Detailed'!B26</f>
        <v>0</v>
      </c>
      <c r="C26" s="27">
        <f>'Rankings Detailed'!C26</f>
        <v>0</v>
      </c>
      <c r="D26" s="27">
        <f>'Rankings Detailed'!D26</f>
        <v>0</v>
      </c>
      <c r="E26" s="27">
        <f>'Rankings Detailed'!E26</f>
        <v>0</v>
      </c>
      <c r="F26" s="27">
        <f>'Rankings Detailed'!F26</f>
        <v>0</v>
      </c>
      <c r="G26" s="27">
        <f>'Rankings Detailed'!G26</f>
        <v>0</v>
      </c>
      <c r="H26" s="22">
        <f>'Rankings Detailed'!H26</f>
        <v>0</v>
      </c>
    </row>
    <row r="27" spans="1:8" hidden="1">
      <c r="A27" s="26">
        <f t="shared" si="0"/>
        <v>8</v>
      </c>
      <c r="B27" s="27">
        <f>'Rankings Detailed'!B27</f>
        <v>0</v>
      </c>
      <c r="C27" s="27">
        <f>'Rankings Detailed'!C27</f>
        <v>0</v>
      </c>
      <c r="D27" s="27">
        <f>'Rankings Detailed'!D27</f>
        <v>0</v>
      </c>
      <c r="E27" s="27">
        <f>'Rankings Detailed'!E27</f>
        <v>0</v>
      </c>
      <c r="F27" s="27">
        <f>'Rankings Detailed'!F27</f>
        <v>0</v>
      </c>
      <c r="G27" s="27">
        <f>'Rankings Detailed'!G27</f>
        <v>0</v>
      </c>
      <c r="H27" s="22">
        <f>'Rankings Detailed'!H27</f>
        <v>0</v>
      </c>
    </row>
    <row r="28" spans="1:8" hidden="1">
      <c r="A28" s="26">
        <f t="shared" si="0"/>
        <v>8</v>
      </c>
      <c r="B28" s="27">
        <f>'Rankings Detailed'!B28</f>
        <v>0</v>
      </c>
      <c r="C28" s="27">
        <f>'Rankings Detailed'!C28</f>
        <v>0</v>
      </c>
      <c r="D28" s="27">
        <f>'Rankings Detailed'!D28</f>
        <v>0</v>
      </c>
      <c r="E28" s="27">
        <f>'Rankings Detailed'!E28</f>
        <v>0</v>
      </c>
      <c r="F28" s="27">
        <f>'Rankings Detailed'!F28</f>
        <v>0</v>
      </c>
      <c r="G28" s="27">
        <f>'Rankings Detailed'!G28</f>
        <v>0</v>
      </c>
      <c r="H28" s="22">
        <f>'Rankings Detailed'!H28</f>
        <v>0</v>
      </c>
    </row>
    <row r="29" spans="1:8" hidden="1">
      <c r="A29" s="26">
        <f t="shared" si="0"/>
        <v>8</v>
      </c>
      <c r="B29" s="27">
        <f>'Rankings Detailed'!B29</f>
        <v>0</v>
      </c>
      <c r="C29" s="27">
        <f>'Rankings Detailed'!C29</f>
        <v>0</v>
      </c>
      <c r="D29" s="27">
        <f>'Rankings Detailed'!D29</f>
        <v>0</v>
      </c>
      <c r="E29" s="27">
        <f>'Rankings Detailed'!E29</f>
        <v>0</v>
      </c>
      <c r="F29" s="27">
        <f>'Rankings Detailed'!F29</f>
        <v>0</v>
      </c>
      <c r="G29" s="27">
        <f>'Rankings Detailed'!G29</f>
        <v>0</v>
      </c>
      <c r="H29" s="22">
        <f>'Rankings Detailed'!H29</f>
        <v>0</v>
      </c>
    </row>
    <row r="30" spans="1:8" hidden="1">
      <c r="A30" s="26">
        <f t="shared" si="0"/>
        <v>8</v>
      </c>
      <c r="B30" s="27">
        <f>'Rankings Detailed'!B30</f>
        <v>0</v>
      </c>
      <c r="C30" s="27">
        <f>'Rankings Detailed'!C30</f>
        <v>0</v>
      </c>
      <c r="D30" s="27">
        <f>'Rankings Detailed'!D30</f>
        <v>0</v>
      </c>
      <c r="E30" s="27">
        <f>'Rankings Detailed'!E30</f>
        <v>0</v>
      </c>
      <c r="F30" s="27">
        <f>'Rankings Detailed'!F30</f>
        <v>0</v>
      </c>
      <c r="G30" s="27">
        <f>'Rankings Detailed'!G30</f>
        <v>0</v>
      </c>
      <c r="H30" s="22">
        <f>'Rankings Detailed'!H30</f>
        <v>0</v>
      </c>
    </row>
    <row r="31" spans="1:8" hidden="1">
      <c r="A31" s="26">
        <f t="shared" si="0"/>
        <v>8</v>
      </c>
      <c r="B31" s="27">
        <f>'Rankings Detailed'!B31</f>
        <v>0</v>
      </c>
      <c r="C31" s="27">
        <f>'Rankings Detailed'!C31</f>
        <v>0</v>
      </c>
      <c r="D31" s="27">
        <f>'Rankings Detailed'!D31</f>
        <v>0</v>
      </c>
      <c r="E31" s="27">
        <f>'Rankings Detailed'!E31</f>
        <v>0</v>
      </c>
      <c r="F31" s="27">
        <f>'Rankings Detailed'!F31</f>
        <v>0</v>
      </c>
      <c r="G31" s="27">
        <f>'Rankings Detailed'!G31</f>
        <v>0</v>
      </c>
      <c r="H31" s="22">
        <f>'Rankings Detailed'!H31</f>
        <v>0</v>
      </c>
    </row>
    <row r="32" spans="1:8" hidden="1">
      <c r="A32" s="26">
        <f t="shared" si="0"/>
        <v>8</v>
      </c>
      <c r="B32" s="27">
        <f>'Rankings Detailed'!B32</f>
        <v>0</v>
      </c>
      <c r="C32" s="27">
        <f>'Rankings Detailed'!C32</f>
        <v>0</v>
      </c>
      <c r="D32" s="27">
        <f>'Rankings Detailed'!D32</f>
        <v>0</v>
      </c>
      <c r="E32" s="27">
        <f>'Rankings Detailed'!E32</f>
        <v>0</v>
      </c>
      <c r="F32" s="27">
        <f>'Rankings Detailed'!F32</f>
        <v>0</v>
      </c>
      <c r="G32" s="27">
        <f>'Rankings Detailed'!G32</f>
        <v>0</v>
      </c>
      <c r="H32" s="22">
        <f>'Rankings Detailed'!H32</f>
        <v>0</v>
      </c>
    </row>
    <row r="33" spans="1:8" hidden="1">
      <c r="A33" s="26">
        <f t="shared" si="0"/>
        <v>8</v>
      </c>
      <c r="B33" s="27">
        <f>'Rankings Detailed'!B33</f>
        <v>0</v>
      </c>
      <c r="C33" s="27">
        <f>'Rankings Detailed'!C33</f>
        <v>0</v>
      </c>
      <c r="D33" s="27">
        <f>'Rankings Detailed'!D33</f>
        <v>0</v>
      </c>
      <c r="E33" s="27">
        <f>'Rankings Detailed'!E33</f>
        <v>0</v>
      </c>
      <c r="F33" s="27">
        <f>'Rankings Detailed'!F33</f>
        <v>0</v>
      </c>
      <c r="G33" s="27">
        <f>'Rankings Detailed'!G33</f>
        <v>0</v>
      </c>
      <c r="H33" s="22">
        <f>'Rankings Detailed'!H33</f>
        <v>0</v>
      </c>
    </row>
    <row r="34" spans="1:8" hidden="1">
      <c r="A34" s="26">
        <f t="shared" si="0"/>
        <v>8</v>
      </c>
      <c r="B34" s="27">
        <f>'Rankings Detailed'!B34</f>
        <v>0</v>
      </c>
      <c r="C34" s="27">
        <f>'Rankings Detailed'!C34</f>
        <v>0</v>
      </c>
      <c r="D34" s="27">
        <f>'Rankings Detailed'!D34</f>
        <v>0</v>
      </c>
      <c r="E34" s="27">
        <f>'Rankings Detailed'!E34</f>
        <v>0</v>
      </c>
      <c r="F34" s="27">
        <f>'Rankings Detailed'!F34</f>
        <v>0</v>
      </c>
      <c r="G34" s="27">
        <f>'Rankings Detailed'!G34</f>
        <v>0</v>
      </c>
      <c r="H34" s="22">
        <f>'Rankings Detailed'!H34</f>
        <v>0</v>
      </c>
    </row>
    <row r="35" spans="1:8" hidden="1">
      <c r="A35" s="26">
        <f t="shared" si="0"/>
        <v>8</v>
      </c>
      <c r="B35" s="27">
        <f>'Rankings Detailed'!B35</f>
        <v>0</v>
      </c>
      <c r="C35" s="27">
        <f>'Rankings Detailed'!C35</f>
        <v>0</v>
      </c>
      <c r="D35" s="27">
        <f>'Rankings Detailed'!D35</f>
        <v>0</v>
      </c>
      <c r="E35" s="27">
        <f>'Rankings Detailed'!E35</f>
        <v>0</v>
      </c>
      <c r="F35" s="27">
        <f>'Rankings Detailed'!F35</f>
        <v>0</v>
      </c>
      <c r="G35" s="27">
        <f>'Rankings Detailed'!G35</f>
        <v>0</v>
      </c>
      <c r="H35" s="22">
        <f>'Rankings Detailed'!H35</f>
        <v>0</v>
      </c>
    </row>
    <row r="36" spans="1:8" hidden="1">
      <c r="A36" s="26">
        <f t="shared" si="0"/>
        <v>8</v>
      </c>
      <c r="B36" s="27">
        <f>'Rankings Detailed'!B36</f>
        <v>0</v>
      </c>
      <c r="C36" s="27">
        <f>'Rankings Detailed'!C36</f>
        <v>0</v>
      </c>
      <c r="D36" s="27">
        <f>'Rankings Detailed'!D36</f>
        <v>0</v>
      </c>
      <c r="E36" s="27">
        <f>'Rankings Detailed'!E36</f>
        <v>0</v>
      </c>
      <c r="F36" s="27">
        <f>'Rankings Detailed'!F36</f>
        <v>0</v>
      </c>
      <c r="G36" s="27">
        <f>'Rankings Detailed'!G36</f>
        <v>0</v>
      </c>
      <c r="H36" s="22">
        <f>'Rankings Detailed'!H36</f>
        <v>0</v>
      </c>
    </row>
    <row r="37" spans="1:8" hidden="1">
      <c r="A37" s="26">
        <f t="shared" si="0"/>
        <v>8</v>
      </c>
      <c r="B37" s="27">
        <f>'Rankings Detailed'!B37</f>
        <v>0</v>
      </c>
      <c r="C37" s="27">
        <f>'Rankings Detailed'!C37</f>
        <v>0</v>
      </c>
      <c r="D37" s="27">
        <f>'Rankings Detailed'!D37</f>
        <v>0</v>
      </c>
      <c r="E37" s="27">
        <f>'Rankings Detailed'!E37</f>
        <v>0</v>
      </c>
      <c r="F37" s="27">
        <f>'Rankings Detailed'!F37</f>
        <v>0</v>
      </c>
      <c r="G37" s="27">
        <f>'Rankings Detailed'!G37</f>
        <v>0</v>
      </c>
      <c r="H37" s="22">
        <f>'Rankings Detailed'!H37</f>
        <v>0</v>
      </c>
    </row>
    <row r="38" spans="1:8" hidden="1">
      <c r="A38" s="26">
        <f t="shared" si="0"/>
        <v>8</v>
      </c>
      <c r="B38" s="27">
        <f>'Rankings Detailed'!B38</f>
        <v>0</v>
      </c>
      <c r="C38" s="27">
        <f>'Rankings Detailed'!C38</f>
        <v>0</v>
      </c>
      <c r="D38" s="27">
        <f>'Rankings Detailed'!D38</f>
        <v>0</v>
      </c>
      <c r="E38" s="27">
        <f>'Rankings Detailed'!E38</f>
        <v>0</v>
      </c>
      <c r="F38" s="27">
        <f>'Rankings Detailed'!F38</f>
        <v>0</v>
      </c>
      <c r="G38" s="27">
        <f>'Rankings Detailed'!G38</f>
        <v>0</v>
      </c>
      <c r="H38" s="22">
        <f>'Rankings Detailed'!H38</f>
        <v>0</v>
      </c>
    </row>
    <row r="39" spans="1:8" hidden="1">
      <c r="A39" s="26">
        <f t="shared" si="0"/>
        <v>8</v>
      </c>
      <c r="B39" s="27">
        <f>'Rankings Detailed'!B39</f>
        <v>0</v>
      </c>
      <c r="C39" s="27">
        <f>'Rankings Detailed'!C39</f>
        <v>0</v>
      </c>
      <c r="D39" s="27">
        <f>'Rankings Detailed'!D39</f>
        <v>0</v>
      </c>
      <c r="E39" s="27">
        <f>'Rankings Detailed'!E39</f>
        <v>0</v>
      </c>
      <c r="F39" s="27">
        <f>'Rankings Detailed'!F39</f>
        <v>0</v>
      </c>
      <c r="G39" s="27">
        <f>'Rankings Detailed'!G39</f>
        <v>0</v>
      </c>
      <c r="H39" s="22">
        <f>'Rankings Detailed'!H39</f>
        <v>0</v>
      </c>
    </row>
    <row r="40" spans="1:8" hidden="1">
      <c r="A40" s="26">
        <f t="shared" si="0"/>
        <v>8</v>
      </c>
      <c r="B40" s="27">
        <f>'Rankings Detailed'!B40</f>
        <v>0</v>
      </c>
      <c r="C40" s="27">
        <f>'Rankings Detailed'!C40</f>
        <v>0</v>
      </c>
      <c r="D40" s="27">
        <f>'Rankings Detailed'!D40</f>
        <v>0</v>
      </c>
      <c r="E40" s="27">
        <f>'Rankings Detailed'!E40</f>
        <v>0</v>
      </c>
      <c r="F40" s="27">
        <f>'Rankings Detailed'!F40</f>
        <v>0</v>
      </c>
      <c r="G40" s="27">
        <f>'Rankings Detailed'!G40</f>
        <v>0</v>
      </c>
      <c r="H40" s="22">
        <f>'Rankings Detailed'!H40</f>
        <v>0</v>
      </c>
    </row>
    <row r="41" spans="1:8" hidden="1">
      <c r="A41" s="26">
        <f t="shared" si="0"/>
        <v>8</v>
      </c>
      <c r="B41" s="27">
        <f>'Rankings Detailed'!B41</f>
        <v>0</v>
      </c>
      <c r="C41" s="27">
        <f>'Rankings Detailed'!C41</f>
        <v>0</v>
      </c>
      <c r="D41" s="27">
        <f>'Rankings Detailed'!D41</f>
        <v>0</v>
      </c>
      <c r="E41" s="27">
        <f>'Rankings Detailed'!E41</f>
        <v>0</v>
      </c>
      <c r="F41" s="27">
        <f>'Rankings Detailed'!F41</f>
        <v>0</v>
      </c>
      <c r="G41" s="27">
        <f>'Rankings Detailed'!G41</f>
        <v>0</v>
      </c>
      <c r="H41" s="22">
        <f>'Rankings Detailed'!H41</f>
        <v>0</v>
      </c>
    </row>
    <row r="42" spans="1:8" hidden="1">
      <c r="A42" s="26">
        <f t="shared" si="0"/>
        <v>8</v>
      </c>
      <c r="B42" s="27">
        <f>'Rankings Detailed'!B42</f>
        <v>0</v>
      </c>
      <c r="C42" s="27">
        <f>'Rankings Detailed'!C42</f>
        <v>0</v>
      </c>
      <c r="D42" s="27">
        <f>'Rankings Detailed'!D42</f>
        <v>0</v>
      </c>
      <c r="E42" s="27">
        <f>'Rankings Detailed'!E42</f>
        <v>0</v>
      </c>
      <c r="F42" s="27">
        <f>'Rankings Detailed'!F42</f>
        <v>0</v>
      </c>
      <c r="G42" s="27">
        <f>'Rankings Detailed'!G42</f>
        <v>0</v>
      </c>
      <c r="H42" s="22">
        <f>'Rankings Detailed'!H42</f>
        <v>0</v>
      </c>
    </row>
    <row r="43" spans="1:8" hidden="1">
      <c r="A43" s="26">
        <f t="shared" si="0"/>
        <v>8</v>
      </c>
      <c r="B43" s="27">
        <f>'Rankings Detailed'!B43</f>
        <v>0</v>
      </c>
      <c r="C43" s="27">
        <f>'Rankings Detailed'!C43</f>
        <v>0</v>
      </c>
      <c r="D43" s="27">
        <f>'Rankings Detailed'!D43</f>
        <v>0</v>
      </c>
      <c r="E43" s="27">
        <f>'Rankings Detailed'!E43</f>
        <v>0</v>
      </c>
      <c r="F43" s="27">
        <f>'Rankings Detailed'!F43</f>
        <v>0</v>
      </c>
      <c r="G43" s="27">
        <f>'Rankings Detailed'!G43</f>
        <v>0</v>
      </c>
      <c r="H43" s="22">
        <f>'Rankings Detailed'!H43</f>
        <v>0</v>
      </c>
    </row>
    <row r="44" spans="1:8" hidden="1">
      <c r="A44" s="26">
        <f t="shared" si="0"/>
        <v>8</v>
      </c>
      <c r="B44" s="27">
        <f>'Rankings Detailed'!B44</f>
        <v>0</v>
      </c>
      <c r="C44" s="27">
        <f>'Rankings Detailed'!C44</f>
        <v>0</v>
      </c>
      <c r="D44" s="27">
        <f>'Rankings Detailed'!D44</f>
        <v>0</v>
      </c>
      <c r="E44" s="27">
        <f>'Rankings Detailed'!E44</f>
        <v>0</v>
      </c>
      <c r="F44" s="27">
        <f>'Rankings Detailed'!F44</f>
        <v>0</v>
      </c>
      <c r="G44" s="27">
        <f>'Rankings Detailed'!G44</f>
        <v>0</v>
      </c>
      <c r="H44" s="22">
        <f>'Rankings Detailed'!H44</f>
        <v>0</v>
      </c>
    </row>
    <row r="45" spans="1:8" hidden="1">
      <c r="A45" s="26">
        <f t="shared" si="0"/>
        <v>8</v>
      </c>
      <c r="B45" s="27">
        <f>'Rankings Detailed'!B45</f>
        <v>0</v>
      </c>
      <c r="C45" s="27">
        <f>'Rankings Detailed'!C45</f>
        <v>0</v>
      </c>
      <c r="D45" s="27">
        <f>'Rankings Detailed'!D45</f>
        <v>0</v>
      </c>
      <c r="E45" s="27">
        <f>'Rankings Detailed'!E45</f>
        <v>0</v>
      </c>
      <c r="F45" s="27">
        <f>'Rankings Detailed'!F45</f>
        <v>0</v>
      </c>
      <c r="G45" s="27">
        <f>'Rankings Detailed'!G45</f>
        <v>0</v>
      </c>
      <c r="H45" s="22">
        <f>'Rankings Detailed'!H45</f>
        <v>0</v>
      </c>
    </row>
    <row r="46" spans="1:8" hidden="1">
      <c r="A46" s="26">
        <f t="shared" si="0"/>
        <v>8</v>
      </c>
      <c r="B46" s="27">
        <f>'Rankings Detailed'!B46</f>
        <v>0</v>
      </c>
      <c r="C46" s="27">
        <f>'Rankings Detailed'!C46</f>
        <v>0</v>
      </c>
      <c r="D46" s="27">
        <f>'Rankings Detailed'!D46</f>
        <v>0</v>
      </c>
      <c r="E46" s="27">
        <f>'Rankings Detailed'!E46</f>
        <v>0</v>
      </c>
      <c r="F46" s="27">
        <f>'Rankings Detailed'!F46</f>
        <v>0</v>
      </c>
      <c r="G46" s="27">
        <f>'Rankings Detailed'!G46</f>
        <v>0</v>
      </c>
      <c r="H46" s="22">
        <f>'Rankings Detailed'!H46</f>
        <v>0</v>
      </c>
    </row>
    <row r="47" spans="1:8" s="24" customFormat="1">
      <c r="H47" s="45"/>
    </row>
    <row r="48" spans="1:8" s="24" customFormat="1" hidden="1">
      <c r="H48" s="45"/>
    </row>
    <row r="49" spans="1:8" s="24" customFormat="1">
      <c r="A49" s="24" t="str">
        <f>'Rankings Detailed'!J48</f>
        <v>M40</v>
      </c>
      <c r="H49" s="45"/>
    </row>
    <row r="50" spans="1:8" s="24" customFormat="1">
      <c r="H50" s="45"/>
    </row>
    <row r="51" spans="1:8" s="24" customFormat="1">
      <c r="A51" s="32" t="s">
        <v>78</v>
      </c>
      <c r="B51" s="32" t="s">
        <v>79</v>
      </c>
      <c r="C51" s="32" t="s">
        <v>80</v>
      </c>
      <c r="D51" s="32" t="s">
        <v>81</v>
      </c>
      <c r="E51" s="32" t="s">
        <v>82</v>
      </c>
      <c r="F51" s="32" t="s">
        <v>83</v>
      </c>
      <c r="G51" s="32" t="s">
        <v>84</v>
      </c>
      <c r="H51" s="33" t="s">
        <v>52</v>
      </c>
    </row>
    <row r="52" spans="1:8">
      <c r="A52" s="26">
        <f t="shared" ref="A52:A91" si="1">RANK(H52,$H$52:$H$91,0)</f>
        <v>1</v>
      </c>
      <c r="B52" s="27" t="str">
        <f>'Rankings Detailed'!B55</f>
        <v>Matthew Morton</v>
      </c>
      <c r="C52" s="27">
        <f>'Rankings Detailed'!C55</f>
        <v>4</v>
      </c>
      <c r="D52" s="27">
        <f>'Rankings Detailed'!D55</f>
        <v>225</v>
      </c>
      <c r="E52" s="27">
        <f>'Rankings Detailed'!E55</f>
        <v>215</v>
      </c>
      <c r="F52" s="27">
        <f>'Rankings Detailed'!F55</f>
        <v>100</v>
      </c>
      <c r="G52" s="27">
        <f>'Rankings Detailed'!G55</f>
        <v>90</v>
      </c>
      <c r="H52" s="22">
        <f>'Rankings Detailed'!H55</f>
        <v>630</v>
      </c>
    </row>
    <row r="53" spans="1:8">
      <c r="A53" s="26">
        <f t="shared" si="1"/>
        <v>2</v>
      </c>
      <c r="B53" s="27" t="str">
        <f>'Rankings Detailed'!B53</f>
        <v>Scott Hay</v>
      </c>
      <c r="C53" s="27">
        <f>'Rankings Detailed'!C53</f>
        <v>2</v>
      </c>
      <c r="D53" s="27">
        <f>'Rankings Detailed'!D53</f>
        <v>200</v>
      </c>
      <c r="E53" s="27">
        <f>'Rankings Detailed'!E53</f>
        <v>165</v>
      </c>
      <c r="F53" s="27">
        <f>'Rankings Detailed'!F53</f>
        <v>0</v>
      </c>
      <c r="G53" s="27">
        <f>'Rankings Detailed'!G53</f>
        <v>0</v>
      </c>
      <c r="H53" s="22">
        <f>'Rankings Detailed'!H53</f>
        <v>365</v>
      </c>
    </row>
    <row r="54" spans="1:8">
      <c r="A54" s="26">
        <f t="shared" si="1"/>
        <v>3</v>
      </c>
      <c r="B54" s="27" t="str">
        <f>'Rankings Detailed'!B62</f>
        <v>Keith Simpson</v>
      </c>
      <c r="C54" s="27">
        <f>'Rankings Detailed'!C62</f>
        <v>1</v>
      </c>
      <c r="D54" s="27">
        <f>'Rankings Detailed'!D62</f>
        <v>360</v>
      </c>
      <c r="E54" s="27">
        <f>'Rankings Detailed'!E62</f>
        <v>0</v>
      </c>
      <c r="F54" s="27">
        <f>'Rankings Detailed'!F62</f>
        <v>0</v>
      </c>
      <c r="G54" s="27">
        <f>'Rankings Detailed'!G62</f>
        <v>0</v>
      </c>
      <c r="H54" s="22">
        <f>'Rankings Detailed'!H62</f>
        <v>360</v>
      </c>
    </row>
    <row r="55" spans="1:8">
      <c r="A55" s="26">
        <f t="shared" si="1"/>
        <v>4</v>
      </c>
      <c r="B55" s="27" t="str">
        <f>'Rankings Detailed'!B54</f>
        <v>Grant Gray</v>
      </c>
      <c r="C55" s="27">
        <f>'Rankings Detailed'!C54</f>
        <v>1</v>
      </c>
      <c r="D55" s="27">
        <f>'Rankings Detailed'!D54</f>
        <v>300</v>
      </c>
      <c r="E55" s="27">
        <f>'Rankings Detailed'!E54</f>
        <v>0</v>
      </c>
      <c r="F55" s="27">
        <f>'Rankings Detailed'!F54</f>
        <v>0</v>
      </c>
      <c r="G55" s="27">
        <f>'Rankings Detailed'!G54</f>
        <v>0</v>
      </c>
      <c r="H55" s="22">
        <f>'Rankings Detailed'!H54</f>
        <v>300</v>
      </c>
    </row>
    <row r="56" spans="1:8">
      <c r="A56" s="26">
        <f t="shared" si="1"/>
        <v>5</v>
      </c>
      <c r="B56" s="27" t="str">
        <f>'Rankings Detailed'!B57</f>
        <v>Michael Black</v>
      </c>
      <c r="C56" s="27">
        <f>'Rankings Detailed'!C57</f>
        <v>1</v>
      </c>
      <c r="D56" s="27">
        <f>'Rankings Detailed'!D57</f>
        <v>270</v>
      </c>
      <c r="E56" s="27">
        <f>'Rankings Detailed'!E57</f>
        <v>0</v>
      </c>
      <c r="F56" s="27">
        <f>'Rankings Detailed'!F57</f>
        <v>0</v>
      </c>
      <c r="G56" s="27">
        <f>'Rankings Detailed'!G57</f>
        <v>0</v>
      </c>
      <c r="H56" s="22">
        <f>'Rankings Detailed'!H57</f>
        <v>270</v>
      </c>
    </row>
    <row r="57" spans="1:8">
      <c r="A57" s="26">
        <f t="shared" si="1"/>
        <v>6</v>
      </c>
      <c r="B57" s="27" t="str">
        <f>'Rankings Detailed'!B52</f>
        <v>Stuart Ayton</v>
      </c>
      <c r="C57" s="27">
        <f>'Rankings Detailed'!C52</f>
        <v>1</v>
      </c>
      <c r="D57" s="27">
        <f>'Rankings Detailed'!D52</f>
        <v>210</v>
      </c>
      <c r="E57" s="27">
        <f>'Rankings Detailed'!E52</f>
        <v>0</v>
      </c>
      <c r="F57" s="27">
        <f>'Rankings Detailed'!F52</f>
        <v>0</v>
      </c>
      <c r="G57" s="27">
        <f>'Rankings Detailed'!G52</f>
        <v>0</v>
      </c>
      <c r="H57" s="22">
        <f>'Rankings Detailed'!H52</f>
        <v>210</v>
      </c>
    </row>
    <row r="58" spans="1:8">
      <c r="A58" s="26">
        <f t="shared" si="1"/>
        <v>7</v>
      </c>
      <c r="B58" s="27" t="str">
        <f>'Rankings Detailed'!B56</f>
        <v>Grant McGovern</v>
      </c>
      <c r="C58" s="27">
        <f>'Rankings Detailed'!C56</f>
        <v>2</v>
      </c>
      <c r="D58" s="27">
        <f>'Rankings Detailed'!D56</f>
        <v>80</v>
      </c>
      <c r="E58" s="27">
        <f>'Rankings Detailed'!E56</f>
        <v>75</v>
      </c>
      <c r="F58" s="27">
        <f>'Rankings Detailed'!F56</f>
        <v>0</v>
      </c>
      <c r="G58" s="27">
        <f>'Rankings Detailed'!G56</f>
        <v>0</v>
      </c>
      <c r="H58" s="22">
        <f>'Rankings Detailed'!H56</f>
        <v>155</v>
      </c>
    </row>
    <row r="59" spans="1:8">
      <c r="A59" s="26">
        <f t="shared" si="1"/>
        <v>8</v>
      </c>
      <c r="B59" s="27" t="str">
        <f>'Rankings Detailed'!B60</f>
        <v>Barry Masson</v>
      </c>
      <c r="C59" s="27">
        <f>'Rankings Detailed'!C60</f>
        <v>1</v>
      </c>
      <c r="D59" s="27">
        <f>'Rankings Detailed'!D60</f>
        <v>120</v>
      </c>
      <c r="E59" s="27">
        <f>'Rankings Detailed'!E60</f>
        <v>0</v>
      </c>
      <c r="F59" s="27">
        <f>'Rankings Detailed'!F60</f>
        <v>0</v>
      </c>
      <c r="G59" s="27">
        <f>'Rankings Detailed'!G60</f>
        <v>0</v>
      </c>
      <c r="H59" s="22">
        <f>'Rankings Detailed'!H60</f>
        <v>120</v>
      </c>
    </row>
    <row r="60" spans="1:8">
      <c r="A60" s="26">
        <f t="shared" si="1"/>
        <v>9</v>
      </c>
      <c r="B60" s="27" t="str">
        <f>'Rankings Detailed'!B59</f>
        <v>Blair MacKenzie</v>
      </c>
      <c r="C60" s="27">
        <f>'Rankings Detailed'!C59</f>
        <v>1</v>
      </c>
      <c r="D60" s="27">
        <f>'Rankings Detailed'!D59</f>
        <v>105</v>
      </c>
      <c r="E60" s="27">
        <f>'Rankings Detailed'!E59</f>
        <v>0</v>
      </c>
      <c r="F60" s="27">
        <f>'Rankings Detailed'!F59</f>
        <v>0</v>
      </c>
      <c r="G60" s="27">
        <f>'Rankings Detailed'!G59</f>
        <v>0</v>
      </c>
      <c r="H60" s="22">
        <f>'Rankings Detailed'!H59</f>
        <v>105</v>
      </c>
    </row>
    <row r="61" spans="1:8">
      <c r="A61" s="26">
        <f t="shared" si="1"/>
        <v>10</v>
      </c>
      <c r="B61" s="27" t="str">
        <f>'Rankings Detailed'!B58</f>
        <v>Nicholas Riley</v>
      </c>
      <c r="C61" s="27">
        <f>'Rankings Detailed'!C58</f>
        <v>1</v>
      </c>
      <c r="D61" s="27">
        <f>'Rankings Detailed'!D58</f>
        <v>80</v>
      </c>
      <c r="E61" s="27">
        <f>'Rankings Detailed'!E58</f>
        <v>0</v>
      </c>
      <c r="F61" s="27">
        <f>'Rankings Detailed'!F58</f>
        <v>0</v>
      </c>
      <c r="G61" s="27">
        <f>'Rankings Detailed'!G58</f>
        <v>0</v>
      </c>
      <c r="H61" s="22">
        <f>'Rankings Detailed'!H58</f>
        <v>80</v>
      </c>
    </row>
    <row r="62" spans="1:8">
      <c r="A62" s="26">
        <f t="shared" si="1"/>
        <v>11</v>
      </c>
      <c r="B62" s="27" t="str">
        <f>'Rankings Detailed'!B61</f>
        <v>David Niven</v>
      </c>
      <c r="C62" s="27">
        <f>'Rankings Detailed'!C61</f>
        <v>1</v>
      </c>
      <c r="D62" s="27">
        <f>'Rankings Detailed'!D61</f>
        <v>35</v>
      </c>
      <c r="E62" s="27">
        <f>'Rankings Detailed'!E61</f>
        <v>0</v>
      </c>
      <c r="F62" s="27">
        <f>'Rankings Detailed'!F61</f>
        <v>0</v>
      </c>
      <c r="G62" s="27">
        <f>'Rankings Detailed'!G61</f>
        <v>0</v>
      </c>
      <c r="H62" s="22">
        <f>'Rankings Detailed'!H61</f>
        <v>35</v>
      </c>
    </row>
    <row r="63" spans="1:8" hidden="1">
      <c r="A63" s="26">
        <f t="shared" si="1"/>
        <v>12</v>
      </c>
      <c r="B63" s="27" t="str">
        <f>'Rankings Detailed'!B63</f>
        <v>(blank)</v>
      </c>
      <c r="C63" s="27">
        <f>'Rankings Detailed'!C63</f>
        <v>16</v>
      </c>
      <c r="D63" s="27">
        <f>'Rankings Detailed'!D63</f>
        <v>0</v>
      </c>
      <c r="E63" s="27">
        <f>'Rankings Detailed'!E63</f>
        <v>0</v>
      </c>
      <c r="F63" s="27">
        <f>'Rankings Detailed'!F63</f>
        <v>0</v>
      </c>
      <c r="G63" s="27">
        <f>'Rankings Detailed'!G63</f>
        <v>0</v>
      </c>
      <c r="H63" s="22">
        <f>'Rankings Detailed'!H63</f>
        <v>0</v>
      </c>
    </row>
    <row r="64" spans="1:8" hidden="1">
      <c r="A64" s="26">
        <f t="shared" si="1"/>
        <v>12</v>
      </c>
      <c r="B64" s="27">
        <f>'Rankings Detailed'!B64</f>
        <v>0</v>
      </c>
      <c r="C64" s="27">
        <f>'Rankings Detailed'!C64</f>
        <v>0</v>
      </c>
      <c r="D64" s="27">
        <f>'Rankings Detailed'!D64</f>
        <v>0</v>
      </c>
      <c r="E64" s="27">
        <f>'Rankings Detailed'!E64</f>
        <v>0</v>
      </c>
      <c r="F64" s="27">
        <f>'Rankings Detailed'!F64</f>
        <v>0</v>
      </c>
      <c r="G64" s="27">
        <f>'Rankings Detailed'!G64</f>
        <v>0</v>
      </c>
      <c r="H64" s="22">
        <f>'Rankings Detailed'!H64</f>
        <v>0</v>
      </c>
    </row>
    <row r="65" spans="1:8" hidden="1">
      <c r="A65" s="26">
        <f t="shared" si="1"/>
        <v>12</v>
      </c>
      <c r="B65" s="27">
        <f>'Rankings Detailed'!B65</f>
        <v>0</v>
      </c>
      <c r="C65" s="27">
        <f>'Rankings Detailed'!C65</f>
        <v>0</v>
      </c>
      <c r="D65" s="27">
        <f>'Rankings Detailed'!D65</f>
        <v>0</v>
      </c>
      <c r="E65" s="27">
        <f>'Rankings Detailed'!E65</f>
        <v>0</v>
      </c>
      <c r="F65" s="27">
        <f>'Rankings Detailed'!F65</f>
        <v>0</v>
      </c>
      <c r="G65" s="27">
        <f>'Rankings Detailed'!G65</f>
        <v>0</v>
      </c>
      <c r="H65" s="22">
        <f>'Rankings Detailed'!H65</f>
        <v>0</v>
      </c>
    </row>
    <row r="66" spans="1:8" hidden="1">
      <c r="A66" s="26">
        <f t="shared" si="1"/>
        <v>12</v>
      </c>
      <c r="B66" s="27">
        <f>'Rankings Detailed'!B66</f>
        <v>0</v>
      </c>
      <c r="C66" s="27">
        <f>'Rankings Detailed'!C66</f>
        <v>0</v>
      </c>
      <c r="D66" s="27">
        <f>'Rankings Detailed'!D66</f>
        <v>0</v>
      </c>
      <c r="E66" s="27">
        <f>'Rankings Detailed'!E66</f>
        <v>0</v>
      </c>
      <c r="F66" s="27">
        <f>'Rankings Detailed'!F66</f>
        <v>0</v>
      </c>
      <c r="G66" s="27">
        <f>'Rankings Detailed'!G66</f>
        <v>0</v>
      </c>
      <c r="H66" s="22">
        <f>'Rankings Detailed'!H66</f>
        <v>0</v>
      </c>
    </row>
    <row r="67" spans="1:8" hidden="1">
      <c r="A67" s="26">
        <f t="shared" si="1"/>
        <v>12</v>
      </c>
      <c r="B67" s="27">
        <f>'Rankings Detailed'!B67</f>
        <v>0</v>
      </c>
      <c r="C67" s="27">
        <f>'Rankings Detailed'!C67</f>
        <v>0</v>
      </c>
      <c r="D67" s="27">
        <f>'Rankings Detailed'!D67</f>
        <v>0</v>
      </c>
      <c r="E67" s="27">
        <f>'Rankings Detailed'!E67</f>
        <v>0</v>
      </c>
      <c r="F67" s="27">
        <f>'Rankings Detailed'!F67</f>
        <v>0</v>
      </c>
      <c r="G67" s="27">
        <f>'Rankings Detailed'!G67</f>
        <v>0</v>
      </c>
      <c r="H67" s="22">
        <f>'Rankings Detailed'!H67</f>
        <v>0</v>
      </c>
    </row>
    <row r="68" spans="1:8" hidden="1">
      <c r="A68" s="26">
        <f t="shared" si="1"/>
        <v>12</v>
      </c>
      <c r="B68" s="27">
        <f>'Rankings Detailed'!B68</f>
        <v>0</v>
      </c>
      <c r="C68" s="27">
        <f>'Rankings Detailed'!C68</f>
        <v>0</v>
      </c>
      <c r="D68" s="27">
        <f>'Rankings Detailed'!D68</f>
        <v>0</v>
      </c>
      <c r="E68" s="27">
        <f>'Rankings Detailed'!E68</f>
        <v>0</v>
      </c>
      <c r="F68" s="27">
        <f>'Rankings Detailed'!F68</f>
        <v>0</v>
      </c>
      <c r="G68" s="27">
        <f>'Rankings Detailed'!G68</f>
        <v>0</v>
      </c>
      <c r="H68" s="22">
        <f>'Rankings Detailed'!H68</f>
        <v>0</v>
      </c>
    </row>
    <row r="69" spans="1:8" hidden="1">
      <c r="A69" s="26">
        <f t="shared" si="1"/>
        <v>12</v>
      </c>
      <c r="B69" s="27">
        <f>'Rankings Detailed'!B69</f>
        <v>0</v>
      </c>
      <c r="C69" s="27">
        <f>'Rankings Detailed'!C69</f>
        <v>0</v>
      </c>
      <c r="D69" s="27">
        <f>'Rankings Detailed'!D69</f>
        <v>0</v>
      </c>
      <c r="E69" s="27">
        <f>'Rankings Detailed'!E69</f>
        <v>0</v>
      </c>
      <c r="F69" s="27">
        <f>'Rankings Detailed'!F69</f>
        <v>0</v>
      </c>
      <c r="G69" s="27">
        <f>'Rankings Detailed'!G69</f>
        <v>0</v>
      </c>
      <c r="H69" s="22">
        <f>'Rankings Detailed'!H69</f>
        <v>0</v>
      </c>
    </row>
    <row r="70" spans="1:8" hidden="1">
      <c r="A70" s="26">
        <f t="shared" si="1"/>
        <v>12</v>
      </c>
      <c r="B70" s="27">
        <f>'Rankings Detailed'!B70</f>
        <v>0</v>
      </c>
      <c r="C70" s="27">
        <f>'Rankings Detailed'!C70</f>
        <v>0</v>
      </c>
      <c r="D70" s="27">
        <f>'Rankings Detailed'!D70</f>
        <v>0</v>
      </c>
      <c r="E70" s="27">
        <f>'Rankings Detailed'!E70</f>
        <v>0</v>
      </c>
      <c r="F70" s="27">
        <f>'Rankings Detailed'!F70</f>
        <v>0</v>
      </c>
      <c r="G70" s="27">
        <f>'Rankings Detailed'!G70</f>
        <v>0</v>
      </c>
      <c r="H70" s="22">
        <f>'Rankings Detailed'!H70</f>
        <v>0</v>
      </c>
    </row>
    <row r="71" spans="1:8" hidden="1">
      <c r="A71" s="26">
        <f t="shared" si="1"/>
        <v>12</v>
      </c>
      <c r="B71" s="27">
        <f>'Rankings Detailed'!B71</f>
        <v>0</v>
      </c>
      <c r="C71" s="27">
        <f>'Rankings Detailed'!C71</f>
        <v>0</v>
      </c>
      <c r="D71" s="27">
        <f>'Rankings Detailed'!D71</f>
        <v>0</v>
      </c>
      <c r="E71" s="27">
        <f>'Rankings Detailed'!E71</f>
        <v>0</v>
      </c>
      <c r="F71" s="27">
        <f>'Rankings Detailed'!F71</f>
        <v>0</v>
      </c>
      <c r="G71" s="27">
        <f>'Rankings Detailed'!G71</f>
        <v>0</v>
      </c>
      <c r="H71" s="22">
        <f>'Rankings Detailed'!H71</f>
        <v>0</v>
      </c>
    </row>
    <row r="72" spans="1:8" hidden="1">
      <c r="A72" s="26">
        <f t="shared" si="1"/>
        <v>12</v>
      </c>
      <c r="B72" s="27">
        <f>'Rankings Detailed'!B72</f>
        <v>0</v>
      </c>
      <c r="C72" s="27">
        <f>'Rankings Detailed'!C72</f>
        <v>0</v>
      </c>
      <c r="D72" s="27">
        <f>'Rankings Detailed'!D72</f>
        <v>0</v>
      </c>
      <c r="E72" s="27">
        <f>'Rankings Detailed'!E72</f>
        <v>0</v>
      </c>
      <c r="F72" s="27">
        <f>'Rankings Detailed'!F72</f>
        <v>0</v>
      </c>
      <c r="G72" s="27">
        <f>'Rankings Detailed'!G72</f>
        <v>0</v>
      </c>
      <c r="H72" s="22">
        <f>'Rankings Detailed'!H72</f>
        <v>0</v>
      </c>
    </row>
    <row r="73" spans="1:8" hidden="1">
      <c r="A73" s="26">
        <f t="shared" si="1"/>
        <v>12</v>
      </c>
      <c r="B73" s="27">
        <f>'Rankings Detailed'!B73</f>
        <v>0</v>
      </c>
      <c r="C73" s="27">
        <f>'Rankings Detailed'!C73</f>
        <v>0</v>
      </c>
      <c r="D73" s="27">
        <f>'Rankings Detailed'!D73</f>
        <v>0</v>
      </c>
      <c r="E73" s="27">
        <f>'Rankings Detailed'!E73</f>
        <v>0</v>
      </c>
      <c r="F73" s="27">
        <f>'Rankings Detailed'!F73</f>
        <v>0</v>
      </c>
      <c r="G73" s="27">
        <f>'Rankings Detailed'!G73</f>
        <v>0</v>
      </c>
      <c r="H73" s="22">
        <f>'Rankings Detailed'!H73</f>
        <v>0</v>
      </c>
    </row>
    <row r="74" spans="1:8" hidden="1">
      <c r="A74" s="26">
        <f t="shared" si="1"/>
        <v>12</v>
      </c>
      <c r="B74" s="27">
        <f>'Rankings Detailed'!B74</f>
        <v>0</v>
      </c>
      <c r="C74" s="27">
        <f>'Rankings Detailed'!C74</f>
        <v>0</v>
      </c>
      <c r="D74" s="27">
        <f>'Rankings Detailed'!D74</f>
        <v>0</v>
      </c>
      <c r="E74" s="27">
        <f>'Rankings Detailed'!E74</f>
        <v>0</v>
      </c>
      <c r="F74" s="27">
        <f>'Rankings Detailed'!F74</f>
        <v>0</v>
      </c>
      <c r="G74" s="27">
        <f>'Rankings Detailed'!G74</f>
        <v>0</v>
      </c>
      <c r="H74" s="22">
        <f>'Rankings Detailed'!H74</f>
        <v>0</v>
      </c>
    </row>
    <row r="75" spans="1:8" hidden="1">
      <c r="A75" s="26">
        <f t="shared" si="1"/>
        <v>12</v>
      </c>
      <c r="B75" s="27">
        <f>'Rankings Detailed'!B75</f>
        <v>0</v>
      </c>
      <c r="C75" s="27">
        <f>'Rankings Detailed'!C75</f>
        <v>0</v>
      </c>
      <c r="D75" s="27">
        <f>'Rankings Detailed'!D75</f>
        <v>0</v>
      </c>
      <c r="E75" s="27">
        <f>'Rankings Detailed'!E75</f>
        <v>0</v>
      </c>
      <c r="F75" s="27">
        <f>'Rankings Detailed'!F75</f>
        <v>0</v>
      </c>
      <c r="G75" s="27">
        <f>'Rankings Detailed'!G75</f>
        <v>0</v>
      </c>
      <c r="H75" s="22">
        <f>'Rankings Detailed'!H75</f>
        <v>0</v>
      </c>
    </row>
    <row r="76" spans="1:8" hidden="1">
      <c r="A76" s="26">
        <f t="shared" si="1"/>
        <v>12</v>
      </c>
      <c r="B76" s="27">
        <f>'Rankings Detailed'!B76</f>
        <v>0</v>
      </c>
      <c r="C76" s="27">
        <f>'Rankings Detailed'!C76</f>
        <v>0</v>
      </c>
      <c r="D76" s="27">
        <f>'Rankings Detailed'!D76</f>
        <v>0</v>
      </c>
      <c r="E76" s="27">
        <f>'Rankings Detailed'!E76</f>
        <v>0</v>
      </c>
      <c r="F76" s="27">
        <f>'Rankings Detailed'!F76</f>
        <v>0</v>
      </c>
      <c r="G76" s="27">
        <f>'Rankings Detailed'!G76</f>
        <v>0</v>
      </c>
      <c r="H76" s="22">
        <f>'Rankings Detailed'!H76</f>
        <v>0</v>
      </c>
    </row>
    <row r="77" spans="1:8" hidden="1">
      <c r="A77" s="26">
        <f t="shared" si="1"/>
        <v>12</v>
      </c>
      <c r="B77" s="27">
        <f>'Rankings Detailed'!B77</f>
        <v>0</v>
      </c>
      <c r="C77" s="27">
        <f>'Rankings Detailed'!C77</f>
        <v>0</v>
      </c>
      <c r="D77" s="27">
        <f>'Rankings Detailed'!D77</f>
        <v>0</v>
      </c>
      <c r="E77" s="27">
        <f>'Rankings Detailed'!E77</f>
        <v>0</v>
      </c>
      <c r="F77" s="27">
        <f>'Rankings Detailed'!F77</f>
        <v>0</v>
      </c>
      <c r="G77" s="27">
        <f>'Rankings Detailed'!G77</f>
        <v>0</v>
      </c>
      <c r="H77" s="22">
        <f>'Rankings Detailed'!H77</f>
        <v>0</v>
      </c>
    </row>
    <row r="78" spans="1:8" hidden="1">
      <c r="A78" s="26">
        <f t="shared" si="1"/>
        <v>12</v>
      </c>
      <c r="B78" s="27">
        <f>'Rankings Detailed'!B78</f>
        <v>0</v>
      </c>
      <c r="C78" s="27">
        <f>'Rankings Detailed'!C78</f>
        <v>0</v>
      </c>
      <c r="D78" s="27">
        <f>'Rankings Detailed'!D78</f>
        <v>0</v>
      </c>
      <c r="E78" s="27">
        <f>'Rankings Detailed'!E78</f>
        <v>0</v>
      </c>
      <c r="F78" s="27">
        <f>'Rankings Detailed'!F78</f>
        <v>0</v>
      </c>
      <c r="G78" s="27">
        <f>'Rankings Detailed'!G78</f>
        <v>0</v>
      </c>
      <c r="H78" s="22">
        <f>'Rankings Detailed'!H78</f>
        <v>0</v>
      </c>
    </row>
    <row r="79" spans="1:8" hidden="1">
      <c r="A79" s="26">
        <f t="shared" si="1"/>
        <v>12</v>
      </c>
      <c r="B79" s="27">
        <f>'Rankings Detailed'!B79</f>
        <v>0</v>
      </c>
      <c r="C79" s="27">
        <f>'Rankings Detailed'!C79</f>
        <v>0</v>
      </c>
      <c r="D79" s="27">
        <f>'Rankings Detailed'!D79</f>
        <v>0</v>
      </c>
      <c r="E79" s="27">
        <f>'Rankings Detailed'!E79</f>
        <v>0</v>
      </c>
      <c r="F79" s="27">
        <f>'Rankings Detailed'!F79</f>
        <v>0</v>
      </c>
      <c r="G79" s="27">
        <f>'Rankings Detailed'!G79</f>
        <v>0</v>
      </c>
      <c r="H79" s="22">
        <f>'Rankings Detailed'!H79</f>
        <v>0</v>
      </c>
    </row>
    <row r="80" spans="1:8" hidden="1">
      <c r="A80" s="26">
        <f t="shared" si="1"/>
        <v>12</v>
      </c>
      <c r="B80" s="27">
        <f>'Rankings Detailed'!B80</f>
        <v>0</v>
      </c>
      <c r="C80" s="27">
        <f>'Rankings Detailed'!C80</f>
        <v>0</v>
      </c>
      <c r="D80" s="27">
        <f>'Rankings Detailed'!D80</f>
        <v>0</v>
      </c>
      <c r="E80" s="27">
        <f>'Rankings Detailed'!E80</f>
        <v>0</v>
      </c>
      <c r="F80" s="27">
        <f>'Rankings Detailed'!F80</f>
        <v>0</v>
      </c>
      <c r="G80" s="27">
        <f>'Rankings Detailed'!G80</f>
        <v>0</v>
      </c>
      <c r="H80" s="22">
        <f>'Rankings Detailed'!H80</f>
        <v>0</v>
      </c>
    </row>
    <row r="81" spans="1:8" hidden="1">
      <c r="A81" s="26">
        <f t="shared" si="1"/>
        <v>12</v>
      </c>
      <c r="B81" s="27">
        <f>'Rankings Detailed'!B81</f>
        <v>0</v>
      </c>
      <c r="C81" s="27">
        <f>'Rankings Detailed'!C81</f>
        <v>0</v>
      </c>
      <c r="D81" s="27">
        <f>'Rankings Detailed'!D81</f>
        <v>0</v>
      </c>
      <c r="E81" s="27">
        <f>'Rankings Detailed'!E81</f>
        <v>0</v>
      </c>
      <c r="F81" s="27">
        <f>'Rankings Detailed'!F81</f>
        <v>0</v>
      </c>
      <c r="G81" s="27">
        <f>'Rankings Detailed'!G81</f>
        <v>0</v>
      </c>
      <c r="H81" s="22">
        <f>'Rankings Detailed'!H81</f>
        <v>0</v>
      </c>
    </row>
    <row r="82" spans="1:8" hidden="1">
      <c r="A82" s="26">
        <f t="shared" si="1"/>
        <v>12</v>
      </c>
      <c r="B82" s="27">
        <f>'Rankings Detailed'!B82</f>
        <v>0</v>
      </c>
      <c r="C82" s="27">
        <f>'Rankings Detailed'!C82</f>
        <v>0</v>
      </c>
      <c r="D82" s="27">
        <f>'Rankings Detailed'!D82</f>
        <v>0</v>
      </c>
      <c r="E82" s="27">
        <f>'Rankings Detailed'!E82</f>
        <v>0</v>
      </c>
      <c r="F82" s="27">
        <f>'Rankings Detailed'!F82</f>
        <v>0</v>
      </c>
      <c r="G82" s="27">
        <f>'Rankings Detailed'!G82</f>
        <v>0</v>
      </c>
      <c r="H82" s="22">
        <f>'Rankings Detailed'!H82</f>
        <v>0</v>
      </c>
    </row>
    <row r="83" spans="1:8" hidden="1">
      <c r="A83" s="26">
        <f t="shared" si="1"/>
        <v>12</v>
      </c>
      <c r="B83" s="27">
        <f>'Rankings Detailed'!B83</f>
        <v>0</v>
      </c>
      <c r="C83" s="27">
        <f>'Rankings Detailed'!C83</f>
        <v>0</v>
      </c>
      <c r="D83" s="27">
        <f>'Rankings Detailed'!D83</f>
        <v>0</v>
      </c>
      <c r="E83" s="27">
        <f>'Rankings Detailed'!E83</f>
        <v>0</v>
      </c>
      <c r="F83" s="27">
        <f>'Rankings Detailed'!F83</f>
        <v>0</v>
      </c>
      <c r="G83" s="27">
        <f>'Rankings Detailed'!G83</f>
        <v>0</v>
      </c>
      <c r="H83" s="22">
        <f>'Rankings Detailed'!H83</f>
        <v>0</v>
      </c>
    </row>
    <row r="84" spans="1:8" hidden="1">
      <c r="A84" s="26">
        <f t="shared" si="1"/>
        <v>12</v>
      </c>
      <c r="B84" s="27">
        <f>'Rankings Detailed'!B84</f>
        <v>0</v>
      </c>
      <c r="C84" s="27">
        <f>'Rankings Detailed'!C84</f>
        <v>0</v>
      </c>
      <c r="D84" s="27">
        <f>'Rankings Detailed'!D84</f>
        <v>0</v>
      </c>
      <c r="E84" s="27">
        <f>'Rankings Detailed'!E84</f>
        <v>0</v>
      </c>
      <c r="F84" s="27">
        <f>'Rankings Detailed'!F84</f>
        <v>0</v>
      </c>
      <c r="G84" s="27">
        <f>'Rankings Detailed'!G84</f>
        <v>0</v>
      </c>
      <c r="H84" s="22">
        <f>'Rankings Detailed'!H84</f>
        <v>0</v>
      </c>
    </row>
    <row r="85" spans="1:8" hidden="1">
      <c r="A85" s="26">
        <f t="shared" si="1"/>
        <v>12</v>
      </c>
      <c r="B85" s="27">
        <f>'Rankings Detailed'!B85</f>
        <v>0</v>
      </c>
      <c r="C85" s="27">
        <f>'Rankings Detailed'!C85</f>
        <v>0</v>
      </c>
      <c r="D85" s="27">
        <f>'Rankings Detailed'!D85</f>
        <v>0</v>
      </c>
      <c r="E85" s="27">
        <f>'Rankings Detailed'!E85</f>
        <v>0</v>
      </c>
      <c r="F85" s="27">
        <f>'Rankings Detailed'!F85</f>
        <v>0</v>
      </c>
      <c r="G85" s="27">
        <f>'Rankings Detailed'!G85</f>
        <v>0</v>
      </c>
      <c r="H85" s="22">
        <f>'Rankings Detailed'!H85</f>
        <v>0</v>
      </c>
    </row>
    <row r="86" spans="1:8" hidden="1">
      <c r="A86" s="26">
        <f t="shared" si="1"/>
        <v>12</v>
      </c>
      <c r="B86" s="27">
        <f>'Rankings Detailed'!B86</f>
        <v>0</v>
      </c>
      <c r="C86" s="27">
        <f>'Rankings Detailed'!C86</f>
        <v>0</v>
      </c>
      <c r="D86" s="27">
        <f>'Rankings Detailed'!D86</f>
        <v>0</v>
      </c>
      <c r="E86" s="27">
        <f>'Rankings Detailed'!E86</f>
        <v>0</v>
      </c>
      <c r="F86" s="27">
        <f>'Rankings Detailed'!F86</f>
        <v>0</v>
      </c>
      <c r="G86" s="27">
        <f>'Rankings Detailed'!G86</f>
        <v>0</v>
      </c>
      <c r="H86" s="22">
        <f>'Rankings Detailed'!H86</f>
        <v>0</v>
      </c>
    </row>
    <row r="87" spans="1:8" hidden="1">
      <c r="A87" s="26">
        <f t="shared" si="1"/>
        <v>12</v>
      </c>
      <c r="B87" s="27">
        <f>'Rankings Detailed'!B87</f>
        <v>0</v>
      </c>
      <c r="C87" s="27">
        <f>'Rankings Detailed'!C87</f>
        <v>0</v>
      </c>
      <c r="D87" s="27">
        <f>'Rankings Detailed'!D87</f>
        <v>0</v>
      </c>
      <c r="E87" s="27">
        <f>'Rankings Detailed'!E87</f>
        <v>0</v>
      </c>
      <c r="F87" s="27">
        <f>'Rankings Detailed'!F87</f>
        <v>0</v>
      </c>
      <c r="G87" s="27">
        <f>'Rankings Detailed'!G87</f>
        <v>0</v>
      </c>
      <c r="H87" s="22">
        <f>'Rankings Detailed'!H87</f>
        <v>0</v>
      </c>
    </row>
    <row r="88" spans="1:8" hidden="1">
      <c r="A88" s="26">
        <f t="shared" si="1"/>
        <v>12</v>
      </c>
      <c r="B88" s="27">
        <f>'Rankings Detailed'!B88</f>
        <v>0</v>
      </c>
      <c r="C88" s="27">
        <f>'Rankings Detailed'!C88</f>
        <v>0</v>
      </c>
      <c r="D88" s="27">
        <f>'Rankings Detailed'!D88</f>
        <v>0</v>
      </c>
      <c r="E88" s="27">
        <f>'Rankings Detailed'!E88</f>
        <v>0</v>
      </c>
      <c r="F88" s="27">
        <f>'Rankings Detailed'!F88</f>
        <v>0</v>
      </c>
      <c r="G88" s="27">
        <f>'Rankings Detailed'!G88</f>
        <v>0</v>
      </c>
      <c r="H88" s="22">
        <f>'Rankings Detailed'!H88</f>
        <v>0</v>
      </c>
    </row>
    <row r="89" spans="1:8" hidden="1">
      <c r="A89" s="26">
        <f t="shared" si="1"/>
        <v>12</v>
      </c>
      <c r="B89" s="27">
        <f>'Rankings Detailed'!B89</f>
        <v>0</v>
      </c>
      <c r="C89" s="27">
        <f>'Rankings Detailed'!C89</f>
        <v>0</v>
      </c>
      <c r="D89" s="27">
        <f>'Rankings Detailed'!D89</f>
        <v>0</v>
      </c>
      <c r="E89" s="27">
        <f>'Rankings Detailed'!E89</f>
        <v>0</v>
      </c>
      <c r="F89" s="27">
        <f>'Rankings Detailed'!F89</f>
        <v>0</v>
      </c>
      <c r="G89" s="27">
        <f>'Rankings Detailed'!G89</f>
        <v>0</v>
      </c>
      <c r="H89" s="22">
        <f>'Rankings Detailed'!H89</f>
        <v>0</v>
      </c>
    </row>
    <row r="90" spans="1:8" hidden="1">
      <c r="A90" s="26">
        <f t="shared" si="1"/>
        <v>12</v>
      </c>
      <c r="B90" s="27">
        <f>'Rankings Detailed'!B90</f>
        <v>0</v>
      </c>
      <c r="C90" s="27">
        <f>'Rankings Detailed'!C90</f>
        <v>0</v>
      </c>
      <c r="D90" s="27">
        <f>'Rankings Detailed'!D90</f>
        <v>0</v>
      </c>
      <c r="E90" s="27">
        <f>'Rankings Detailed'!E90</f>
        <v>0</v>
      </c>
      <c r="F90" s="27">
        <f>'Rankings Detailed'!F90</f>
        <v>0</v>
      </c>
      <c r="G90" s="27">
        <f>'Rankings Detailed'!G90</f>
        <v>0</v>
      </c>
      <c r="H90" s="22">
        <f>'Rankings Detailed'!H90</f>
        <v>0</v>
      </c>
    </row>
    <row r="91" spans="1:8" hidden="1">
      <c r="A91" s="26">
        <f t="shared" si="1"/>
        <v>12</v>
      </c>
      <c r="B91" s="27">
        <f>'Rankings Detailed'!B91</f>
        <v>0</v>
      </c>
      <c r="C91" s="27">
        <f>'Rankings Detailed'!C91</f>
        <v>0</v>
      </c>
      <c r="D91" s="27">
        <f>'Rankings Detailed'!D91</f>
        <v>0</v>
      </c>
      <c r="E91" s="27">
        <f>'Rankings Detailed'!E91</f>
        <v>0</v>
      </c>
      <c r="F91" s="27">
        <f>'Rankings Detailed'!F91</f>
        <v>0</v>
      </c>
      <c r="G91" s="27">
        <f>'Rankings Detailed'!G91</f>
        <v>0</v>
      </c>
      <c r="H91" s="22">
        <f>'Rankings Detailed'!H91</f>
        <v>0</v>
      </c>
    </row>
    <row r="92" spans="1:8" s="24" customFormat="1">
      <c r="H92" s="45"/>
    </row>
    <row r="93" spans="1:8" s="24" customFormat="1" hidden="1">
      <c r="H93" s="45"/>
    </row>
    <row r="94" spans="1:8" s="24" customFormat="1">
      <c r="A94" s="24" t="str">
        <f>'Rankings Detailed'!J93</f>
        <v>M45</v>
      </c>
      <c r="H94" s="45"/>
    </row>
    <row r="95" spans="1:8" s="24" customFormat="1">
      <c r="H95" s="45"/>
    </row>
    <row r="96" spans="1:8" s="24" customFormat="1">
      <c r="A96" s="32" t="s">
        <v>78</v>
      </c>
      <c r="B96" s="32" t="s">
        <v>79</v>
      </c>
      <c r="C96" s="32" t="s">
        <v>80</v>
      </c>
      <c r="D96" s="32" t="s">
        <v>81</v>
      </c>
      <c r="E96" s="32" t="s">
        <v>82</v>
      </c>
      <c r="F96" s="32" t="s">
        <v>83</v>
      </c>
      <c r="G96" s="32" t="s">
        <v>84</v>
      </c>
      <c r="H96" s="33" t="s">
        <v>52</v>
      </c>
    </row>
    <row r="97" spans="1:8">
      <c r="A97" s="26">
        <f t="shared" ref="A97:A136" si="2">RANK(H97,$H$97:$H$136,0)</f>
        <v>1</v>
      </c>
      <c r="B97" s="27" t="str">
        <f>'Rankings Detailed'!B104</f>
        <v>Chris Turlik</v>
      </c>
      <c r="C97" s="27">
        <f>'Rankings Detailed'!C104</f>
        <v>2</v>
      </c>
      <c r="D97" s="27">
        <f>'Rankings Detailed'!D104</f>
        <v>295</v>
      </c>
      <c r="E97" s="27">
        <f>'Rankings Detailed'!E104</f>
        <v>210</v>
      </c>
      <c r="F97" s="27">
        <f>'Rankings Detailed'!F104</f>
        <v>0</v>
      </c>
      <c r="G97" s="27">
        <f>'Rankings Detailed'!G104</f>
        <v>0</v>
      </c>
      <c r="H97" s="22">
        <f>'Rankings Detailed'!H104</f>
        <v>505</v>
      </c>
    </row>
    <row r="98" spans="1:8">
      <c r="A98" s="26">
        <f t="shared" si="2"/>
        <v>2</v>
      </c>
      <c r="B98" s="27" t="str">
        <f>'Rankings Detailed'!B97</f>
        <v>Neil Frankland</v>
      </c>
      <c r="C98" s="27">
        <f>'Rankings Detailed'!C97</f>
        <v>1</v>
      </c>
      <c r="D98" s="27">
        <f>'Rankings Detailed'!D97</f>
        <v>465</v>
      </c>
      <c r="E98" s="27">
        <f>'Rankings Detailed'!E97</f>
        <v>0</v>
      </c>
      <c r="F98" s="27">
        <f>'Rankings Detailed'!F97</f>
        <v>0</v>
      </c>
      <c r="G98" s="27">
        <f>'Rankings Detailed'!G97</f>
        <v>0</v>
      </c>
      <c r="H98" s="22">
        <f>'Rankings Detailed'!H97</f>
        <v>465</v>
      </c>
    </row>
    <row r="99" spans="1:8">
      <c r="A99" s="26">
        <f t="shared" si="2"/>
        <v>3</v>
      </c>
      <c r="B99" s="27" t="str">
        <f>'Rankings Detailed'!B98</f>
        <v>Peter Buchan</v>
      </c>
      <c r="C99" s="27">
        <f>'Rankings Detailed'!C98</f>
        <v>2</v>
      </c>
      <c r="D99" s="27">
        <f>'Rankings Detailed'!D98</f>
        <v>300</v>
      </c>
      <c r="E99" s="27">
        <f>'Rankings Detailed'!E98</f>
        <v>150</v>
      </c>
      <c r="F99" s="27">
        <f>'Rankings Detailed'!F98</f>
        <v>0</v>
      </c>
      <c r="G99" s="27">
        <f>'Rankings Detailed'!G98</f>
        <v>0</v>
      </c>
      <c r="H99" s="22">
        <f>'Rankings Detailed'!H98</f>
        <v>450</v>
      </c>
    </row>
    <row r="100" spans="1:8">
      <c r="A100" s="26">
        <f t="shared" si="2"/>
        <v>4</v>
      </c>
      <c r="B100" s="27" t="str">
        <f>'Rankings Detailed'!B102</f>
        <v>Paul Jenkins</v>
      </c>
      <c r="C100" s="27">
        <f>'Rankings Detailed'!C102</f>
        <v>1</v>
      </c>
      <c r="D100" s="27">
        <f>'Rankings Detailed'!D102</f>
        <v>360</v>
      </c>
      <c r="E100" s="27">
        <f>'Rankings Detailed'!E102</f>
        <v>0</v>
      </c>
      <c r="F100" s="27">
        <f>'Rankings Detailed'!F102</f>
        <v>0</v>
      </c>
      <c r="G100" s="27">
        <f>'Rankings Detailed'!G102</f>
        <v>0</v>
      </c>
      <c r="H100" s="22">
        <f>'Rankings Detailed'!H102</f>
        <v>360</v>
      </c>
    </row>
    <row r="101" spans="1:8">
      <c r="A101" s="26">
        <f t="shared" si="2"/>
        <v>5</v>
      </c>
      <c r="B101" s="27" t="str">
        <f>'Rankings Detailed'!B101</f>
        <v>Angus Woodward</v>
      </c>
      <c r="C101" s="27">
        <f>'Rankings Detailed'!C101</f>
        <v>1</v>
      </c>
      <c r="D101" s="27">
        <f>'Rankings Detailed'!D101</f>
        <v>315</v>
      </c>
      <c r="E101" s="27">
        <f>'Rankings Detailed'!E101</f>
        <v>0</v>
      </c>
      <c r="F101" s="27">
        <f>'Rankings Detailed'!F101</f>
        <v>0</v>
      </c>
      <c r="G101" s="27">
        <f>'Rankings Detailed'!G101</f>
        <v>0</v>
      </c>
      <c r="H101" s="22">
        <f>'Rankings Detailed'!H101</f>
        <v>315</v>
      </c>
    </row>
    <row r="102" spans="1:8">
      <c r="A102" s="26">
        <f t="shared" si="2"/>
        <v>6</v>
      </c>
      <c r="B102" s="27" t="str">
        <f>'Rankings Detailed'!B103</f>
        <v>John Kynoch</v>
      </c>
      <c r="C102" s="27">
        <f>'Rankings Detailed'!C103</f>
        <v>2</v>
      </c>
      <c r="D102" s="27">
        <f>'Rankings Detailed'!D103</f>
        <v>150</v>
      </c>
      <c r="E102" s="27">
        <f>'Rankings Detailed'!E103</f>
        <v>105</v>
      </c>
      <c r="F102" s="27">
        <f>'Rankings Detailed'!F103</f>
        <v>0</v>
      </c>
      <c r="G102" s="27">
        <f>'Rankings Detailed'!G103</f>
        <v>0</v>
      </c>
      <c r="H102" s="22">
        <f>'Rankings Detailed'!H103</f>
        <v>255</v>
      </c>
    </row>
    <row r="103" spans="1:8">
      <c r="A103" s="26">
        <f t="shared" si="2"/>
        <v>7</v>
      </c>
      <c r="B103" s="27" t="str">
        <f>'Rankings Detailed'!B99</f>
        <v>Scott Hay</v>
      </c>
      <c r="C103" s="27">
        <f>'Rankings Detailed'!C99</f>
        <v>2</v>
      </c>
      <c r="D103" s="27">
        <f>'Rankings Detailed'!D99</f>
        <v>80</v>
      </c>
      <c r="E103" s="27">
        <f>'Rankings Detailed'!E99</f>
        <v>75</v>
      </c>
      <c r="F103" s="27">
        <f>'Rankings Detailed'!F99</f>
        <v>0</v>
      </c>
      <c r="G103" s="27">
        <f>'Rankings Detailed'!G99</f>
        <v>0</v>
      </c>
      <c r="H103" s="22">
        <f>'Rankings Detailed'!H99</f>
        <v>155</v>
      </c>
    </row>
    <row r="104" spans="1:8">
      <c r="A104" s="26">
        <f t="shared" si="2"/>
        <v>8</v>
      </c>
      <c r="B104" s="27" t="str">
        <f>'Rankings Detailed'!B100</f>
        <v>Mark James</v>
      </c>
      <c r="C104" s="27">
        <f>'Rankings Detailed'!C100</f>
        <v>1</v>
      </c>
      <c r="D104" s="27">
        <f>'Rankings Detailed'!D100</f>
        <v>105</v>
      </c>
      <c r="E104" s="27">
        <f>'Rankings Detailed'!E100</f>
        <v>0</v>
      </c>
      <c r="F104" s="27">
        <f>'Rankings Detailed'!F100</f>
        <v>0</v>
      </c>
      <c r="G104" s="27">
        <f>'Rankings Detailed'!G100</f>
        <v>0</v>
      </c>
      <c r="H104" s="22">
        <f>'Rankings Detailed'!H100</f>
        <v>105</v>
      </c>
    </row>
    <row r="105" spans="1:8">
      <c r="A105" s="26">
        <f t="shared" si="2"/>
        <v>9</v>
      </c>
      <c r="B105" s="27" t="str">
        <f>'Rankings Detailed'!B105</f>
        <v>David Corry</v>
      </c>
      <c r="C105" s="27">
        <f>'Rankings Detailed'!C105</f>
        <v>1</v>
      </c>
      <c r="D105" s="27">
        <f>'Rankings Detailed'!D105</f>
        <v>60</v>
      </c>
      <c r="E105" s="27">
        <f>'Rankings Detailed'!E105</f>
        <v>0</v>
      </c>
      <c r="F105" s="27">
        <f>'Rankings Detailed'!F105</f>
        <v>0</v>
      </c>
      <c r="G105" s="27">
        <f>'Rankings Detailed'!G105</f>
        <v>0</v>
      </c>
      <c r="H105" s="22">
        <f>'Rankings Detailed'!H105</f>
        <v>60</v>
      </c>
    </row>
    <row r="106" spans="1:8">
      <c r="A106" s="26">
        <f t="shared" si="2"/>
        <v>10</v>
      </c>
      <c r="B106" s="27" t="str">
        <f>'Rankings Detailed'!B107</f>
        <v>Adam Clayton</v>
      </c>
      <c r="C106" s="27">
        <f>'Rankings Detailed'!C107</f>
        <v>1</v>
      </c>
      <c r="D106" s="27">
        <f>'Rankings Detailed'!D107</f>
        <v>55</v>
      </c>
      <c r="E106" s="27">
        <f>'Rankings Detailed'!E107</f>
        <v>0</v>
      </c>
      <c r="F106" s="27">
        <f>'Rankings Detailed'!F107</f>
        <v>0</v>
      </c>
      <c r="G106" s="27">
        <f>'Rankings Detailed'!G107</f>
        <v>0</v>
      </c>
      <c r="H106" s="22">
        <f>'Rankings Detailed'!H107</f>
        <v>55</v>
      </c>
    </row>
    <row r="107" spans="1:8">
      <c r="A107" s="26">
        <f t="shared" si="2"/>
        <v>11</v>
      </c>
      <c r="B107" s="27" t="str">
        <f>'Rankings Detailed'!B106</f>
        <v>Ian Morrison</v>
      </c>
      <c r="C107" s="27">
        <f>'Rankings Detailed'!C106</f>
        <v>1</v>
      </c>
      <c r="D107" s="27">
        <f>'Rankings Detailed'!D106</f>
        <v>20</v>
      </c>
      <c r="E107" s="27">
        <f>'Rankings Detailed'!E106</f>
        <v>0</v>
      </c>
      <c r="F107" s="27">
        <f>'Rankings Detailed'!F106</f>
        <v>0</v>
      </c>
      <c r="G107" s="27">
        <f>'Rankings Detailed'!G106</f>
        <v>0</v>
      </c>
      <c r="H107" s="22">
        <f>'Rankings Detailed'!H106</f>
        <v>20</v>
      </c>
    </row>
    <row r="108" spans="1:8" hidden="1">
      <c r="A108" s="26">
        <f t="shared" si="2"/>
        <v>12</v>
      </c>
      <c r="B108" s="27" t="str">
        <f>'Rankings Detailed'!B108</f>
        <v>(blank)</v>
      </c>
      <c r="C108" s="27">
        <f>'Rankings Detailed'!C108</f>
        <v>16</v>
      </c>
      <c r="D108" s="27">
        <f>'Rankings Detailed'!D108</f>
        <v>0</v>
      </c>
      <c r="E108" s="27">
        <f>'Rankings Detailed'!E108</f>
        <v>0</v>
      </c>
      <c r="F108" s="27">
        <f>'Rankings Detailed'!F108</f>
        <v>0</v>
      </c>
      <c r="G108" s="27">
        <f>'Rankings Detailed'!G108</f>
        <v>0</v>
      </c>
      <c r="H108" s="22">
        <f>'Rankings Detailed'!H108</f>
        <v>0</v>
      </c>
    </row>
    <row r="109" spans="1:8" hidden="1">
      <c r="A109" s="26">
        <f t="shared" si="2"/>
        <v>12</v>
      </c>
      <c r="B109" s="27">
        <f>'Rankings Detailed'!B109</f>
        <v>0</v>
      </c>
      <c r="C109" s="27">
        <f>'Rankings Detailed'!C109</f>
        <v>0</v>
      </c>
      <c r="D109" s="27">
        <f>'Rankings Detailed'!D109</f>
        <v>0</v>
      </c>
      <c r="E109" s="27">
        <f>'Rankings Detailed'!E109</f>
        <v>0</v>
      </c>
      <c r="F109" s="27">
        <f>'Rankings Detailed'!F109</f>
        <v>0</v>
      </c>
      <c r="G109" s="27">
        <f>'Rankings Detailed'!G109</f>
        <v>0</v>
      </c>
      <c r="H109" s="22">
        <f>'Rankings Detailed'!H109</f>
        <v>0</v>
      </c>
    </row>
    <row r="110" spans="1:8" hidden="1">
      <c r="A110" s="26">
        <f t="shared" si="2"/>
        <v>12</v>
      </c>
      <c r="B110" s="27">
        <f>'Rankings Detailed'!B110</f>
        <v>0</v>
      </c>
      <c r="C110" s="27">
        <f>'Rankings Detailed'!C110</f>
        <v>0</v>
      </c>
      <c r="D110" s="27">
        <f>'Rankings Detailed'!D110</f>
        <v>0</v>
      </c>
      <c r="E110" s="27">
        <f>'Rankings Detailed'!E110</f>
        <v>0</v>
      </c>
      <c r="F110" s="27">
        <f>'Rankings Detailed'!F110</f>
        <v>0</v>
      </c>
      <c r="G110" s="27">
        <f>'Rankings Detailed'!G110</f>
        <v>0</v>
      </c>
      <c r="H110" s="22">
        <f>'Rankings Detailed'!H110</f>
        <v>0</v>
      </c>
    </row>
    <row r="111" spans="1:8" hidden="1">
      <c r="A111" s="26">
        <f t="shared" si="2"/>
        <v>12</v>
      </c>
      <c r="B111" s="27">
        <f>'Rankings Detailed'!B111</f>
        <v>0</v>
      </c>
      <c r="C111" s="27">
        <f>'Rankings Detailed'!C111</f>
        <v>0</v>
      </c>
      <c r="D111" s="27">
        <f>'Rankings Detailed'!D111</f>
        <v>0</v>
      </c>
      <c r="E111" s="27">
        <f>'Rankings Detailed'!E111</f>
        <v>0</v>
      </c>
      <c r="F111" s="27">
        <f>'Rankings Detailed'!F111</f>
        <v>0</v>
      </c>
      <c r="G111" s="27">
        <f>'Rankings Detailed'!G111</f>
        <v>0</v>
      </c>
      <c r="H111" s="22">
        <f>'Rankings Detailed'!H111</f>
        <v>0</v>
      </c>
    </row>
    <row r="112" spans="1:8" hidden="1">
      <c r="A112" s="26">
        <f t="shared" si="2"/>
        <v>12</v>
      </c>
      <c r="B112" s="27">
        <f>'Rankings Detailed'!B112</f>
        <v>0</v>
      </c>
      <c r="C112" s="27">
        <f>'Rankings Detailed'!C112</f>
        <v>0</v>
      </c>
      <c r="D112" s="27">
        <f>'Rankings Detailed'!D112</f>
        <v>0</v>
      </c>
      <c r="E112" s="27">
        <f>'Rankings Detailed'!E112</f>
        <v>0</v>
      </c>
      <c r="F112" s="27">
        <f>'Rankings Detailed'!F112</f>
        <v>0</v>
      </c>
      <c r="G112" s="27">
        <f>'Rankings Detailed'!G112</f>
        <v>0</v>
      </c>
      <c r="H112" s="22">
        <f>'Rankings Detailed'!H112</f>
        <v>0</v>
      </c>
    </row>
    <row r="113" spans="1:8" hidden="1">
      <c r="A113" s="26">
        <f t="shared" si="2"/>
        <v>12</v>
      </c>
      <c r="B113" s="27">
        <f>'Rankings Detailed'!B113</f>
        <v>0</v>
      </c>
      <c r="C113" s="27">
        <f>'Rankings Detailed'!C113</f>
        <v>0</v>
      </c>
      <c r="D113" s="27">
        <f>'Rankings Detailed'!D113</f>
        <v>0</v>
      </c>
      <c r="E113" s="27">
        <f>'Rankings Detailed'!E113</f>
        <v>0</v>
      </c>
      <c r="F113" s="27">
        <f>'Rankings Detailed'!F113</f>
        <v>0</v>
      </c>
      <c r="G113" s="27">
        <f>'Rankings Detailed'!G113</f>
        <v>0</v>
      </c>
      <c r="H113" s="22">
        <f>'Rankings Detailed'!H113</f>
        <v>0</v>
      </c>
    </row>
    <row r="114" spans="1:8" hidden="1">
      <c r="A114" s="26">
        <f t="shared" si="2"/>
        <v>12</v>
      </c>
      <c r="B114" s="27">
        <f>'Rankings Detailed'!B114</f>
        <v>0</v>
      </c>
      <c r="C114" s="27">
        <f>'Rankings Detailed'!C114</f>
        <v>0</v>
      </c>
      <c r="D114" s="27">
        <f>'Rankings Detailed'!D114</f>
        <v>0</v>
      </c>
      <c r="E114" s="27">
        <f>'Rankings Detailed'!E114</f>
        <v>0</v>
      </c>
      <c r="F114" s="27">
        <f>'Rankings Detailed'!F114</f>
        <v>0</v>
      </c>
      <c r="G114" s="27">
        <f>'Rankings Detailed'!G114</f>
        <v>0</v>
      </c>
      <c r="H114" s="22">
        <f>'Rankings Detailed'!H114</f>
        <v>0</v>
      </c>
    </row>
    <row r="115" spans="1:8" hidden="1">
      <c r="A115" s="26">
        <f t="shared" si="2"/>
        <v>12</v>
      </c>
      <c r="B115" s="27">
        <f>'Rankings Detailed'!B115</f>
        <v>0</v>
      </c>
      <c r="C115" s="27">
        <f>'Rankings Detailed'!C115</f>
        <v>0</v>
      </c>
      <c r="D115" s="27">
        <f>'Rankings Detailed'!D115</f>
        <v>0</v>
      </c>
      <c r="E115" s="27">
        <f>'Rankings Detailed'!E115</f>
        <v>0</v>
      </c>
      <c r="F115" s="27">
        <f>'Rankings Detailed'!F115</f>
        <v>0</v>
      </c>
      <c r="G115" s="27">
        <f>'Rankings Detailed'!G115</f>
        <v>0</v>
      </c>
      <c r="H115" s="22">
        <f>'Rankings Detailed'!H115</f>
        <v>0</v>
      </c>
    </row>
    <row r="116" spans="1:8" hidden="1">
      <c r="A116" s="26">
        <f t="shared" si="2"/>
        <v>12</v>
      </c>
      <c r="B116" s="27">
        <f>'Rankings Detailed'!B116</f>
        <v>0</v>
      </c>
      <c r="C116" s="27">
        <f>'Rankings Detailed'!C116</f>
        <v>0</v>
      </c>
      <c r="D116" s="27">
        <f>'Rankings Detailed'!D116</f>
        <v>0</v>
      </c>
      <c r="E116" s="27">
        <f>'Rankings Detailed'!E116</f>
        <v>0</v>
      </c>
      <c r="F116" s="27">
        <f>'Rankings Detailed'!F116</f>
        <v>0</v>
      </c>
      <c r="G116" s="27">
        <f>'Rankings Detailed'!G116</f>
        <v>0</v>
      </c>
      <c r="H116" s="22">
        <f>'Rankings Detailed'!H116</f>
        <v>0</v>
      </c>
    </row>
    <row r="117" spans="1:8" hidden="1">
      <c r="A117" s="26">
        <f t="shared" si="2"/>
        <v>12</v>
      </c>
      <c r="B117" s="27">
        <f>'Rankings Detailed'!B117</f>
        <v>0</v>
      </c>
      <c r="C117" s="27">
        <f>'Rankings Detailed'!C117</f>
        <v>0</v>
      </c>
      <c r="D117" s="27">
        <f>'Rankings Detailed'!D117</f>
        <v>0</v>
      </c>
      <c r="E117" s="27">
        <f>'Rankings Detailed'!E117</f>
        <v>0</v>
      </c>
      <c r="F117" s="27">
        <f>'Rankings Detailed'!F117</f>
        <v>0</v>
      </c>
      <c r="G117" s="27">
        <f>'Rankings Detailed'!G117</f>
        <v>0</v>
      </c>
      <c r="H117" s="22">
        <f>'Rankings Detailed'!H117</f>
        <v>0</v>
      </c>
    </row>
    <row r="118" spans="1:8" hidden="1">
      <c r="A118" s="26">
        <f t="shared" si="2"/>
        <v>12</v>
      </c>
      <c r="B118" s="27">
        <f>'Rankings Detailed'!B118</f>
        <v>0</v>
      </c>
      <c r="C118" s="27">
        <f>'Rankings Detailed'!C118</f>
        <v>0</v>
      </c>
      <c r="D118" s="27">
        <f>'Rankings Detailed'!D118</f>
        <v>0</v>
      </c>
      <c r="E118" s="27">
        <f>'Rankings Detailed'!E118</f>
        <v>0</v>
      </c>
      <c r="F118" s="27">
        <f>'Rankings Detailed'!F118</f>
        <v>0</v>
      </c>
      <c r="G118" s="27">
        <f>'Rankings Detailed'!G118</f>
        <v>0</v>
      </c>
      <c r="H118" s="22">
        <f>'Rankings Detailed'!H118</f>
        <v>0</v>
      </c>
    </row>
    <row r="119" spans="1:8" hidden="1">
      <c r="A119" s="26">
        <f t="shared" si="2"/>
        <v>12</v>
      </c>
      <c r="B119" s="27">
        <f>'Rankings Detailed'!B119</f>
        <v>0</v>
      </c>
      <c r="C119" s="27">
        <f>'Rankings Detailed'!C119</f>
        <v>0</v>
      </c>
      <c r="D119" s="27">
        <f>'Rankings Detailed'!D119</f>
        <v>0</v>
      </c>
      <c r="E119" s="27">
        <f>'Rankings Detailed'!E119</f>
        <v>0</v>
      </c>
      <c r="F119" s="27">
        <f>'Rankings Detailed'!F119</f>
        <v>0</v>
      </c>
      <c r="G119" s="27">
        <f>'Rankings Detailed'!G119</f>
        <v>0</v>
      </c>
      <c r="H119" s="22">
        <f>'Rankings Detailed'!H119</f>
        <v>0</v>
      </c>
    </row>
    <row r="120" spans="1:8" hidden="1">
      <c r="A120" s="26">
        <f t="shared" si="2"/>
        <v>12</v>
      </c>
      <c r="B120" s="27">
        <f>'Rankings Detailed'!B120</f>
        <v>0</v>
      </c>
      <c r="C120" s="27">
        <f>'Rankings Detailed'!C120</f>
        <v>0</v>
      </c>
      <c r="D120" s="27">
        <f>'Rankings Detailed'!D120</f>
        <v>0</v>
      </c>
      <c r="E120" s="27">
        <f>'Rankings Detailed'!E120</f>
        <v>0</v>
      </c>
      <c r="F120" s="27">
        <f>'Rankings Detailed'!F120</f>
        <v>0</v>
      </c>
      <c r="G120" s="27">
        <f>'Rankings Detailed'!G120</f>
        <v>0</v>
      </c>
      <c r="H120" s="22">
        <f>'Rankings Detailed'!H120</f>
        <v>0</v>
      </c>
    </row>
    <row r="121" spans="1:8" hidden="1">
      <c r="A121" s="26">
        <f t="shared" si="2"/>
        <v>12</v>
      </c>
      <c r="B121" s="27">
        <f>'Rankings Detailed'!B121</f>
        <v>0</v>
      </c>
      <c r="C121" s="27">
        <f>'Rankings Detailed'!C121</f>
        <v>0</v>
      </c>
      <c r="D121" s="27">
        <f>'Rankings Detailed'!D121</f>
        <v>0</v>
      </c>
      <c r="E121" s="27">
        <f>'Rankings Detailed'!E121</f>
        <v>0</v>
      </c>
      <c r="F121" s="27">
        <f>'Rankings Detailed'!F121</f>
        <v>0</v>
      </c>
      <c r="G121" s="27">
        <f>'Rankings Detailed'!G121</f>
        <v>0</v>
      </c>
      <c r="H121" s="22">
        <f>'Rankings Detailed'!H121</f>
        <v>0</v>
      </c>
    </row>
    <row r="122" spans="1:8" hidden="1">
      <c r="A122" s="26">
        <f t="shared" si="2"/>
        <v>12</v>
      </c>
      <c r="B122" s="27">
        <f>'Rankings Detailed'!B122</f>
        <v>0</v>
      </c>
      <c r="C122" s="27">
        <f>'Rankings Detailed'!C122</f>
        <v>0</v>
      </c>
      <c r="D122" s="27">
        <f>'Rankings Detailed'!D122</f>
        <v>0</v>
      </c>
      <c r="E122" s="27">
        <f>'Rankings Detailed'!E122</f>
        <v>0</v>
      </c>
      <c r="F122" s="27">
        <f>'Rankings Detailed'!F122</f>
        <v>0</v>
      </c>
      <c r="G122" s="27">
        <f>'Rankings Detailed'!G122</f>
        <v>0</v>
      </c>
      <c r="H122" s="22">
        <f>'Rankings Detailed'!H122</f>
        <v>0</v>
      </c>
    </row>
    <row r="123" spans="1:8" hidden="1">
      <c r="A123" s="26">
        <f t="shared" si="2"/>
        <v>12</v>
      </c>
      <c r="B123" s="27">
        <f>'Rankings Detailed'!B123</f>
        <v>0</v>
      </c>
      <c r="C123" s="27">
        <f>'Rankings Detailed'!C123</f>
        <v>0</v>
      </c>
      <c r="D123" s="27">
        <f>'Rankings Detailed'!D123</f>
        <v>0</v>
      </c>
      <c r="E123" s="27">
        <f>'Rankings Detailed'!E123</f>
        <v>0</v>
      </c>
      <c r="F123" s="27">
        <f>'Rankings Detailed'!F123</f>
        <v>0</v>
      </c>
      <c r="G123" s="27">
        <f>'Rankings Detailed'!G123</f>
        <v>0</v>
      </c>
      <c r="H123" s="22">
        <f>'Rankings Detailed'!H123</f>
        <v>0</v>
      </c>
    </row>
    <row r="124" spans="1:8" hidden="1">
      <c r="A124" s="26">
        <f t="shared" si="2"/>
        <v>12</v>
      </c>
      <c r="B124" s="27">
        <f>'Rankings Detailed'!B124</f>
        <v>0</v>
      </c>
      <c r="C124" s="27">
        <f>'Rankings Detailed'!C124</f>
        <v>0</v>
      </c>
      <c r="D124" s="27">
        <f>'Rankings Detailed'!D124</f>
        <v>0</v>
      </c>
      <c r="E124" s="27">
        <f>'Rankings Detailed'!E124</f>
        <v>0</v>
      </c>
      <c r="F124" s="27">
        <f>'Rankings Detailed'!F124</f>
        <v>0</v>
      </c>
      <c r="G124" s="27">
        <f>'Rankings Detailed'!G124</f>
        <v>0</v>
      </c>
      <c r="H124" s="22">
        <f>'Rankings Detailed'!H124</f>
        <v>0</v>
      </c>
    </row>
    <row r="125" spans="1:8" hidden="1">
      <c r="A125" s="26">
        <f t="shared" si="2"/>
        <v>12</v>
      </c>
      <c r="B125" s="27">
        <f>'Rankings Detailed'!B125</f>
        <v>0</v>
      </c>
      <c r="C125" s="27">
        <f>'Rankings Detailed'!C125</f>
        <v>0</v>
      </c>
      <c r="D125" s="27">
        <f>'Rankings Detailed'!D125</f>
        <v>0</v>
      </c>
      <c r="E125" s="27">
        <f>'Rankings Detailed'!E125</f>
        <v>0</v>
      </c>
      <c r="F125" s="27">
        <f>'Rankings Detailed'!F125</f>
        <v>0</v>
      </c>
      <c r="G125" s="27">
        <f>'Rankings Detailed'!G125</f>
        <v>0</v>
      </c>
      <c r="H125" s="22">
        <f>'Rankings Detailed'!H125</f>
        <v>0</v>
      </c>
    </row>
    <row r="126" spans="1:8" hidden="1">
      <c r="A126" s="26">
        <f t="shared" si="2"/>
        <v>12</v>
      </c>
      <c r="B126" s="27">
        <f>'Rankings Detailed'!B126</f>
        <v>0</v>
      </c>
      <c r="C126" s="27">
        <f>'Rankings Detailed'!C126</f>
        <v>0</v>
      </c>
      <c r="D126" s="27">
        <f>'Rankings Detailed'!D126</f>
        <v>0</v>
      </c>
      <c r="E126" s="27">
        <f>'Rankings Detailed'!E126</f>
        <v>0</v>
      </c>
      <c r="F126" s="27">
        <f>'Rankings Detailed'!F126</f>
        <v>0</v>
      </c>
      <c r="G126" s="27">
        <f>'Rankings Detailed'!G126</f>
        <v>0</v>
      </c>
      <c r="H126" s="22">
        <f>'Rankings Detailed'!H126</f>
        <v>0</v>
      </c>
    </row>
    <row r="127" spans="1:8" hidden="1">
      <c r="A127" s="26">
        <f t="shared" si="2"/>
        <v>12</v>
      </c>
      <c r="B127" s="27">
        <f>'Rankings Detailed'!B127</f>
        <v>0</v>
      </c>
      <c r="C127" s="27">
        <f>'Rankings Detailed'!C127</f>
        <v>0</v>
      </c>
      <c r="D127" s="27">
        <f>'Rankings Detailed'!D127</f>
        <v>0</v>
      </c>
      <c r="E127" s="27">
        <f>'Rankings Detailed'!E127</f>
        <v>0</v>
      </c>
      <c r="F127" s="27">
        <f>'Rankings Detailed'!F127</f>
        <v>0</v>
      </c>
      <c r="G127" s="27">
        <f>'Rankings Detailed'!G127</f>
        <v>0</v>
      </c>
      <c r="H127" s="22">
        <f>'Rankings Detailed'!H127</f>
        <v>0</v>
      </c>
    </row>
    <row r="128" spans="1:8" hidden="1">
      <c r="A128" s="26">
        <f t="shared" si="2"/>
        <v>12</v>
      </c>
      <c r="B128" s="27">
        <f>'Rankings Detailed'!B128</f>
        <v>0</v>
      </c>
      <c r="C128" s="27">
        <f>'Rankings Detailed'!C128</f>
        <v>0</v>
      </c>
      <c r="D128" s="27">
        <f>'Rankings Detailed'!D128</f>
        <v>0</v>
      </c>
      <c r="E128" s="27">
        <f>'Rankings Detailed'!E128</f>
        <v>0</v>
      </c>
      <c r="F128" s="27">
        <f>'Rankings Detailed'!F128</f>
        <v>0</v>
      </c>
      <c r="G128" s="27">
        <f>'Rankings Detailed'!G128</f>
        <v>0</v>
      </c>
      <c r="H128" s="22">
        <f>'Rankings Detailed'!H128</f>
        <v>0</v>
      </c>
    </row>
    <row r="129" spans="1:8" hidden="1">
      <c r="A129" s="26">
        <f t="shared" si="2"/>
        <v>12</v>
      </c>
      <c r="B129" s="27">
        <f>'Rankings Detailed'!B129</f>
        <v>0</v>
      </c>
      <c r="C129" s="27">
        <f>'Rankings Detailed'!C129</f>
        <v>0</v>
      </c>
      <c r="D129" s="27">
        <f>'Rankings Detailed'!D129</f>
        <v>0</v>
      </c>
      <c r="E129" s="27">
        <f>'Rankings Detailed'!E129</f>
        <v>0</v>
      </c>
      <c r="F129" s="27">
        <f>'Rankings Detailed'!F129</f>
        <v>0</v>
      </c>
      <c r="G129" s="27">
        <f>'Rankings Detailed'!G129</f>
        <v>0</v>
      </c>
      <c r="H129" s="22">
        <f>'Rankings Detailed'!H129</f>
        <v>0</v>
      </c>
    </row>
    <row r="130" spans="1:8" hidden="1">
      <c r="A130" s="26">
        <f t="shared" si="2"/>
        <v>12</v>
      </c>
      <c r="B130" s="27">
        <f>'Rankings Detailed'!B130</f>
        <v>0</v>
      </c>
      <c r="C130" s="27">
        <f>'Rankings Detailed'!C130</f>
        <v>0</v>
      </c>
      <c r="D130" s="27">
        <f>'Rankings Detailed'!D130</f>
        <v>0</v>
      </c>
      <c r="E130" s="27">
        <f>'Rankings Detailed'!E130</f>
        <v>0</v>
      </c>
      <c r="F130" s="27">
        <f>'Rankings Detailed'!F130</f>
        <v>0</v>
      </c>
      <c r="G130" s="27">
        <f>'Rankings Detailed'!G130</f>
        <v>0</v>
      </c>
      <c r="H130" s="22">
        <f>'Rankings Detailed'!H130</f>
        <v>0</v>
      </c>
    </row>
    <row r="131" spans="1:8" hidden="1">
      <c r="A131" s="26">
        <f t="shared" si="2"/>
        <v>12</v>
      </c>
      <c r="B131" s="27">
        <f>'Rankings Detailed'!B131</f>
        <v>0</v>
      </c>
      <c r="C131" s="27">
        <f>'Rankings Detailed'!C131</f>
        <v>0</v>
      </c>
      <c r="D131" s="27">
        <f>'Rankings Detailed'!D131</f>
        <v>0</v>
      </c>
      <c r="E131" s="27">
        <f>'Rankings Detailed'!E131</f>
        <v>0</v>
      </c>
      <c r="F131" s="27">
        <f>'Rankings Detailed'!F131</f>
        <v>0</v>
      </c>
      <c r="G131" s="27">
        <f>'Rankings Detailed'!G131</f>
        <v>0</v>
      </c>
      <c r="H131" s="22">
        <f>'Rankings Detailed'!H131</f>
        <v>0</v>
      </c>
    </row>
    <row r="132" spans="1:8" hidden="1">
      <c r="A132" s="26">
        <f t="shared" si="2"/>
        <v>12</v>
      </c>
      <c r="B132" s="27">
        <f>'Rankings Detailed'!B132</f>
        <v>0</v>
      </c>
      <c r="C132" s="27">
        <f>'Rankings Detailed'!C132</f>
        <v>0</v>
      </c>
      <c r="D132" s="27">
        <f>'Rankings Detailed'!D132</f>
        <v>0</v>
      </c>
      <c r="E132" s="27">
        <f>'Rankings Detailed'!E132</f>
        <v>0</v>
      </c>
      <c r="F132" s="27">
        <f>'Rankings Detailed'!F132</f>
        <v>0</v>
      </c>
      <c r="G132" s="27">
        <f>'Rankings Detailed'!G132</f>
        <v>0</v>
      </c>
      <c r="H132" s="22">
        <f>'Rankings Detailed'!H132</f>
        <v>0</v>
      </c>
    </row>
    <row r="133" spans="1:8" hidden="1">
      <c r="A133" s="26">
        <f t="shared" si="2"/>
        <v>12</v>
      </c>
      <c r="B133" s="27">
        <f>'Rankings Detailed'!B133</f>
        <v>0</v>
      </c>
      <c r="C133" s="27">
        <f>'Rankings Detailed'!C133</f>
        <v>0</v>
      </c>
      <c r="D133" s="27">
        <f>'Rankings Detailed'!D133</f>
        <v>0</v>
      </c>
      <c r="E133" s="27">
        <f>'Rankings Detailed'!E133</f>
        <v>0</v>
      </c>
      <c r="F133" s="27">
        <f>'Rankings Detailed'!F133</f>
        <v>0</v>
      </c>
      <c r="G133" s="27">
        <f>'Rankings Detailed'!G133</f>
        <v>0</v>
      </c>
      <c r="H133" s="22">
        <f>'Rankings Detailed'!H133</f>
        <v>0</v>
      </c>
    </row>
    <row r="134" spans="1:8" hidden="1">
      <c r="A134" s="26">
        <f t="shared" si="2"/>
        <v>12</v>
      </c>
      <c r="B134" s="27">
        <f>'Rankings Detailed'!B134</f>
        <v>0</v>
      </c>
      <c r="C134" s="27">
        <f>'Rankings Detailed'!C134</f>
        <v>0</v>
      </c>
      <c r="D134" s="27">
        <f>'Rankings Detailed'!D134</f>
        <v>0</v>
      </c>
      <c r="E134" s="27">
        <f>'Rankings Detailed'!E134</f>
        <v>0</v>
      </c>
      <c r="F134" s="27">
        <f>'Rankings Detailed'!F134</f>
        <v>0</v>
      </c>
      <c r="G134" s="27">
        <f>'Rankings Detailed'!G134</f>
        <v>0</v>
      </c>
      <c r="H134" s="22">
        <f>'Rankings Detailed'!H134</f>
        <v>0</v>
      </c>
    </row>
    <row r="135" spans="1:8" hidden="1">
      <c r="A135" s="26">
        <f t="shared" si="2"/>
        <v>12</v>
      </c>
      <c r="B135" s="27">
        <f>'Rankings Detailed'!B135</f>
        <v>0</v>
      </c>
      <c r="C135" s="27">
        <f>'Rankings Detailed'!C135</f>
        <v>0</v>
      </c>
      <c r="D135" s="27">
        <f>'Rankings Detailed'!D135</f>
        <v>0</v>
      </c>
      <c r="E135" s="27">
        <f>'Rankings Detailed'!E135</f>
        <v>0</v>
      </c>
      <c r="F135" s="27">
        <f>'Rankings Detailed'!F135</f>
        <v>0</v>
      </c>
      <c r="G135" s="27">
        <f>'Rankings Detailed'!G135</f>
        <v>0</v>
      </c>
      <c r="H135" s="22">
        <f>'Rankings Detailed'!H135</f>
        <v>0</v>
      </c>
    </row>
    <row r="136" spans="1:8" hidden="1">
      <c r="A136" s="26">
        <f t="shared" si="2"/>
        <v>12</v>
      </c>
      <c r="B136" s="27">
        <f>'Rankings Detailed'!B136</f>
        <v>0</v>
      </c>
      <c r="C136" s="27">
        <f>'Rankings Detailed'!C136</f>
        <v>0</v>
      </c>
      <c r="D136" s="27">
        <f>'Rankings Detailed'!D136</f>
        <v>0</v>
      </c>
      <c r="E136" s="27">
        <f>'Rankings Detailed'!E136</f>
        <v>0</v>
      </c>
      <c r="F136" s="27">
        <f>'Rankings Detailed'!F136</f>
        <v>0</v>
      </c>
      <c r="G136" s="27">
        <f>'Rankings Detailed'!G136</f>
        <v>0</v>
      </c>
      <c r="H136" s="22">
        <f>'Rankings Detailed'!H136</f>
        <v>0</v>
      </c>
    </row>
    <row r="137" spans="1:8" s="24" customFormat="1">
      <c r="H137" s="45"/>
    </row>
    <row r="138" spans="1:8" s="24" customFormat="1" hidden="1">
      <c r="H138" s="45"/>
    </row>
    <row r="139" spans="1:8" s="24" customFormat="1">
      <c r="A139" s="24" t="str">
        <f>'Rankings Detailed'!J138</f>
        <v>M50</v>
      </c>
      <c r="H139" s="45"/>
    </row>
    <row r="140" spans="1:8" s="24" customFormat="1">
      <c r="H140" s="45"/>
    </row>
    <row r="141" spans="1:8" s="24" customFormat="1">
      <c r="A141" s="32" t="s">
        <v>78</v>
      </c>
      <c r="B141" s="32" t="s">
        <v>79</v>
      </c>
      <c r="C141" s="32" t="s">
        <v>80</v>
      </c>
      <c r="D141" s="32" t="s">
        <v>81</v>
      </c>
      <c r="E141" s="32" t="s">
        <v>82</v>
      </c>
      <c r="F141" s="32" t="s">
        <v>83</v>
      </c>
      <c r="G141" s="32" t="s">
        <v>84</v>
      </c>
      <c r="H141" s="33" t="s">
        <v>52</v>
      </c>
    </row>
    <row r="142" spans="1:8">
      <c r="A142" s="26">
        <f t="shared" ref="A142:A181" si="3">RANK(H142,$H$142:$H$181,0)</f>
        <v>1</v>
      </c>
      <c r="B142" s="27" t="str">
        <f>'Rankings Detailed'!B146</f>
        <v>Brian Robertson</v>
      </c>
      <c r="C142" s="27">
        <f>'Rankings Detailed'!C146</f>
        <v>2</v>
      </c>
      <c r="D142" s="27">
        <f>'Rankings Detailed'!D146</f>
        <v>300</v>
      </c>
      <c r="E142" s="27">
        <f>'Rankings Detailed'!E146</f>
        <v>210</v>
      </c>
      <c r="F142" s="27">
        <f>'Rankings Detailed'!F146</f>
        <v>0</v>
      </c>
      <c r="G142" s="27">
        <f>'Rankings Detailed'!G146</f>
        <v>0</v>
      </c>
      <c r="H142" s="22">
        <f>'Rankings Detailed'!H146</f>
        <v>510</v>
      </c>
    </row>
    <row r="143" spans="1:8">
      <c r="A143" s="26">
        <f t="shared" si="3"/>
        <v>2</v>
      </c>
      <c r="B143" s="27" t="str">
        <f>'Rankings Detailed'!B144</f>
        <v>Mike Ramsay</v>
      </c>
      <c r="C143" s="27">
        <f>'Rankings Detailed'!C144</f>
        <v>2</v>
      </c>
      <c r="D143" s="27">
        <f>'Rankings Detailed'!D144</f>
        <v>300</v>
      </c>
      <c r="E143" s="27">
        <f>'Rankings Detailed'!E144</f>
        <v>202.5</v>
      </c>
      <c r="F143" s="27">
        <f>'Rankings Detailed'!F144</f>
        <v>0</v>
      </c>
      <c r="G143" s="27">
        <f>'Rankings Detailed'!G144</f>
        <v>0</v>
      </c>
      <c r="H143" s="22">
        <f>'Rankings Detailed'!H144</f>
        <v>502.5</v>
      </c>
    </row>
    <row r="144" spans="1:8">
      <c r="A144" s="26">
        <f t="shared" si="3"/>
        <v>3</v>
      </c>
      <c r="B144" s="27" t="str">
        <f>'Rankings Detailed'!B145</f>
        <v>Paul Jenkins</v>
      </c>
      <c r="C144" s="27">
        <f>'Rankings Detailed'!C145</f>
        <v>1</v>
      </c>
      <c r="D144" s="27">
        <f>'Rankings Detailed'!D145</f>
        <v>360</v>
      </c>
      <c r="E144" s="27">
        <f>'Rankings Detailed'!E145</f>
        <v>0</v>
      </c>
      <c r="F144" s="27">
        <f>'Rankings Detailed'!F145</f>
        <v>0</v>
      </c>
      <c r="G144" s="27">
        <f>'Rankings Detailed'!G145</f>
        <v>0</v>
      </c>
      <c r="H144" s="22">
        <f>'Rankings Detailed'!H145</f>
        <v>360</v>
      </c>
    </row>
    <row r="145" spans="1:8">
      <c r="A145" s="26">
        <f t="shared" si="3"/>
        <v>4</v>
      </c>
      <c r="B145" s="27" t="str">
        <f>'Rankings Detailed'!B150</f>
        <v>Colin McMullan</v>
      </c>
      <c r="C145" s="27">
        <f>'Rankings Detailed'!C150</f>
        <v>2</v>
      </c>
      <c r="D145" s="27">
        <f>'Rankings Detailed'!D150</f>
        <v>190</v>
      </c>
      <c r="E145" s="27">
        <f>'Rankings Detailed'!E150</f>
        <v>105</v>
      </c>
      <c r="F145" s="27">
        <f>'Rankings Detailed'!F150</f>
        <v>0</v>
      </c>
      <c r="G145" s="27">
        <f>'Rankings Detailed'!G150</f>
        <v>0</v>
      </c>
      <c r="H145" s="22">
        <f>'Rankings Detailed'!H150</f>
        <v>295</v>
      </c>
    </row>
    <row r="146" spans="1:8">
      <c r="A146" s="26">
        <f t="shared" si="3"/>
        <v>5</v>
      </c>
      <c r="B146" s="27" t="str">
        <f>'Rankings Detailed'!B151</f>
        <v>David Lindsay</v>
      </c>
      <c r="C146" s="27">
        <f>'Rankings Detailed'!C151</f>
        <v>2</v>
      </c>
      <c r="D146" s="27">
        <f>'Rankings Detailed'!D151</f>
        <v>165</v>
      </c>
      <c r="E146" s="27">
        <f>'Rankings Detailed'!E151</f>
        <v>85</v>
      </c>
      <c r="F146" s="27">
        <f>'Rankings Detailed'!F151</f>
        <v>0</v>
      </c>
      <c r="G146" s="27">
        <f>'Rankings Detailed'!G151</f>
        <v>0</v>
      </c>
      <c r="H146" s="22">
        <f>'Rankings Detailed'!H151</f>
        <v>250</v>
      </c>
    </row>
    <row r="147" spans="1:8">
      <c r="A147" s="26">
        <f t="shared" si="3"/>
        <v>6</v>
      </c>
      <c r="B147" s="27" t="str">
        <f>'Rankings Detailed'!B143</f>
        <v>Mark James</v>
      </c>
      <c r="C147" s="27">
        <f>'Rankings Detailed'!C143</f>
        <v>2</v>
      </c>
      <c r="D147" s="27">
        <f>'Rankings Detailed'!D143</f>
        <v>135</v>
      </c>
      <c r="E147" s="27">
        <f>'Rankings Detailed'!E143</f>
        <v>105</v>
      </c>
      <c r="F147" s="27">
        <f>'Rankings Detailed'!F143</f>
        <v>0</v>
      </c>
      <c r="G147" s="27">
        <f>'Rankings Detailed'!G143</f>
        <v>0</v>
      </c>
      <c r="H147" s="22">
        <f>'Rankings Detailed'!H143</f>
        <v>240</v>
      </c>
    </row>
    <row r="148" spans="1:8">
      <c r="A148" s="26">
        <f t="shared" si="3"/>
        <v>7</v>
      </c>
      <c r="B148" s="27" t="str">
        <f>'Rankings Detailed'!B153</f>
        <v>Willie Irvine</v>
      </c>
      <c r="C148" s="27">
        <f>'Rankings Detailed'!C153</f>
        <v>2</v>
      </c>
      <c r="D148" s="27">
        <f>'Rankings Detailed'!D153</f>
        <v>85</v>
      </c>
      <c r="E148" s="27">
        <f>'Rankings Detailed'!E153</f>
        <v>80</v>
      </c>
      <c r="F148" s="27">
        <f>'Rankings Detailed'!F153</f>
        <v>0</v>
      </c>
      <c r="G148" s="27">
        <f>'Rankings Detailed'!G153</f>
        <v>0</v>
      </c>
      <c r="H148" s="22">
        <f>'Rankings Detailed'!H153</f>
        <v>165</v>
      </c>
    </row>
    <row r="149" spans="1:8">
      <c r="A149" s="26">
        <f t="shared" si="3"/>
        <v>8</v>
      </c>
      <c r="B149" s="27" t="str">
        <f>'Rankings Detailed'!B142</f>
        <v>Les Harkness</v>
      </c>
      <c r="C149" s="27">
        <f>'Rankings Detailed'!C142</f>
        <v>1</v>
      </c>
      <c r="D149" s="27">
        <f>'Rankings Detailed'!D142</f>
        <v>135</v>
      </c>
      <c r="E149" s="27">
        <f>'Rankings Detailed'!E142</f>
        <v>0</v>
      </c>
      <c r="F149" s="27">
        <f>'Rankings Detailed'!F142</f>
        <v>0</v>
      </c>
      <c r="G149" s="27">
        <f>'Rankings Detailed'!G142</f>
        <v>0</v>
      </c>
      <c r="H149" s="22">
        <f>'Rankings Detailed'!H142</f>
        <v>135</v>
      </c>
    </row>
    <row r="150" spans="1:8">
      <c r="A150" s="26">
        <f t="shared" si="3"/>
        <v>8</v>
      </c>
      <c r="B150" s="27" t="str">
        <f>'Rankings Detailed'!B154</f>
        <v>Donald Durrand</v>
      </c>
      <c r="C150" s="27">
        <f>'Rankings Detailed'!C154</f>
        <v>2</v>
      </c>
      <c r="D150" s="27">
        <f>'Rankings Detailed'!D154</f>
        <v>70</v>
      </c>
      <c r="E150" s="27">
        <f>'Rankings Detailed'!E154</f>
        <v>65</v>
      </c>
      <c r="F150" s="27">
        <f>'Rankings Detailed'!F154</f>
        <v>0</v>
      </c>
      <c r="G150" s="27">
        <f>'Rankings Detailed'!G154</f>
        <v>0</v>
      </c>
      <c r="H150" s="22">
        <f>'Rankings Detailed'!H154</f>
        <v>135</v>
      </c>
    </row>
    <row r="151" spans="1:8">
      <c r="A151" s="26">
        <f t="shared" si="3"/>
        <v>10</v>
      </c>
      <c r="B151" s="27" t="str">
        <f>'Rankings Detailed'!B149</f>
        <v>Dave Sheard</v>
      </c>
      <c r="C151" s="27">
        <f>'Rankings Detailed'!C149</f>
        <v>1</v>
      </c>
      <c r="D151" s="27">
        <f>'Rankings Detailed'!D149</f>
        <v>120</v>
      </c>
      <c r="E151" s="27">
        <f>'Rankings Detailed'!E149</f>
        <v>0</v>
      </c>
      <c r="F151" s="27">
        <f>'Rankings Detailed'!F149</f>
        <v>0</v>
      </c>
      <c r="G151" s="27">
        <f>'Rankings Detailed'!G149</f>
        <v>0</v>
      </c>
      <c r="H151" s="22">
        <f>'Rankings Detailed'!H149</f>
        <v>120</v>
      </c>
    </row>
    <row r="152" spans="1:8">
      <c r="A152" s="26">
        <f t="shared" si="3"/>
        <v>11</v>
      </c>
      <c r="B152" s="27" t="str">
        <f>'Rankings Detailed'!B147</f>
        <v>Adam Hill</v>
      </c>
      <c r="C152" s="27">
        <f>'Rankings Detailed'!C147</f>
        <v>1</v>
      </c>
      <c r="D152" s="27">
        <f>'Rankings Detailed'!D147</f>
        <v>80</v>
      </c>
      <c r="E152" s="27">
        <f>'Rankings Detailed'!E147</f>
        <v>0</v>
      </c>
      <c r="F152" s="27">
        <f>'Rankings Detailed'!F147</f>
        <v>0</v>
      </c>
      <c r="G152" s="27">
        <f>'Rankings Detailed'!G147</f>
        <v>0</v>
      </c>
      <c r="H152" s="22">
        <f>'Rankings Detailed'!H147</f>
        <v>80</v>
      </c>
    </row>
    <row r="153" spans="1:8">
      <c r="A153" s="26">
        <f t="shared" si="3"/>
        <v>11</v>
      </c>
      <c r="B153" s="27" t="str">
        <f>'Rankings Detailed'!B152</f>
        <v>Danel Russell</v>
      </c>
      <c r="C153" s="27">
        <f>'Rankings Detailed'!C152</f>
        <v>1</v>
      </c>
      <c r="D153" s="27">
        <f>'Rankings Detailed'!D152</f>
        <v>80</v>
      </c>
      <c r="E153" s="27">
        <f>'Rankings Detailed'!E152</f>
        <v>0</v>
      </c>
      <c r="F153" s="27">
        <f>'Rankings Detailed'!F152</f>
        <v>0</v>
      </c>
      <c r="G153" s="27">
        <f>'Rankings Detailed'!G152</f>
        <v>0</v>
      </c>
      <c r="H153" s="22">
        <f>'Rankings Detailed'!H152</f>
        <v>80</v>
      </c>
    </row>
    <row r="154" spans="1:8">
      <c r="A154" s="26">
        <f t="shared" si="3"/>
        <v>13</v>
      </c>
      <c r="B154" s="27" t="str">
        <f>'Rankings Detailed'!B148</f>
        <v>Stuart Mitchell</v>
      </c>
      <c r="C154" s="27">
        <f>'Rankings Detailed'!C148</f>
        <v>1</v>
      </c>
      <c r="D154" s="27">
        <f>'Rankings Detailed'!D148</f>
        <v>45</v>
      </c>
      <c r="E154" s="27">
        <f>'Rankings Detailed'!E148</f>
        <v>0</v>
      </c>
      <c r="F154" s="27">
        <f>'Rankings Detailed'!F148</f>
        <v>0</v>
      </c>
      <c r="G154" s="27">
        <f>'Rankings Detailed'!G148</f>
        <v>0</v>
      </c>
      <c r="H154" s="22">
        <f>'Rankings Detailed'!H148</f>
        <v>45</v>
      </c>
    </row>
    <row r="155" spans="1:8" hidden="1">
      <c r="A155" s="26">
        <f t="shared" si="3"/>
        <v>14</v>
      </c>
      <c r="B155" s="27" t="str">
        <f>'Rankings Detailed'!B155</f>
        <v>(blank)</v>
      </c>
      <c r="C155" s="27">
        <f>'Rankings Detailed'!C155</f>
        <v>16</v>
      </c>
      <c r="D155" s="27">
        <f>'Rankings Detailed'!D155</f>
        <v>0</v>
      </c>
      <c r="E155" s="27">
        <f>'Rankings Detailed'!E155</f>
        <v>0</v>
      </c>
      <c r="F155" s="27">
        <f>'Rankings Detailed'!F155</f>
        <v>0</v>
      </c>
      <c r="G155" s="27">
        <f>'Rankings Detailed'!G155</f>
        <v>0</v>
      </c>
      <c r="H155" s="22">
        <f>'Rankings Detailed'!H155</f>
        <v>0</v>
      </c>
    </row>
    <row r="156" spans="1:8" hidden="1">
      <c r="A156" s="26">
        <f t="shared" si="3"/>
        <v>14</v>
      </c>
      <c r="B156" s="27">
        <f>'Rankings Detailed'!B156</f>
        <v>0</v>
      </c>
      <c r="C156" s="27">
        <f>'Rankings Detailed'!C156</f>
        <v>0</v>
      </c>
      <c r="D156" s="27">
        <f>'Rankings Detailed'!D156</f>
        <v>0</v>
      </c>
      <c r="E156" s="27">
        <f>'Rankings Detailed'!E156</f>
        <v>0</v>
      </c>
      <c r="F156" s="27">
        <f>'Rankings Detailed'!F156</f>
        <v>0</v>
      </c>
      <c r="G156" s="27">
        <f>'Rankings Detailed'!G156</f>
        <v>0</v>
      </c>
      <c r="H156" s="22">
        <f>'Rankings Detailed'!H156</f>
        <v>0</v>
      </c>
    </row>
    <row r="157" spans="1:8" hidden="1">
      <c r="A157" s="26">
        <f t="shared" si="3"/>
        <v>14</v>
      </c>
      <c r="B157" s="27">
        <f>'Rankings Detailed'!B157</f>
        <v>0</v>
      </c>
      <c r="C157" s="27">
        <f>'Rankings Detailed'!C157</f>
        <v>0</v>
      </c>
      <c r="D157" s="27">
        <f>'Rankings Detailed'!D157</f>
        <v>0</v>
      </c>
      <c r="E157" s="27">
        <f>'Rankings Detailed'!E157</f>
        <v>0</v>
      </c>
      <c r="F157" s="27">
        <f>'Rankings Detailed'!F157</f>
        <v>0</v>
      </c>
      <c r="G157" s="27">
        <f>'Rankings Detailed'!G157</f>
        <v>0</v>
      </c>
      <c r="H157" s="22">
        <f>'Rankings Detailed'!H157</f>
        <v>0</v>
      </c>
    </row>
    <row r="158" spans="1:8" hidden="1">
      <c r="A158" s="26">
        <f t="shared" si="3"/>
        <v>14</v>
      </c>
      <c r="B158" s="27">
        <f>'Rankings Detailed'!B158</f>
        <v>0</v>
      </c>
      <c r="C158" s="27">
        <f>'Rankings Detailed'!C158</f>
        <v>0</v>
      </c>
      <c r="D158" s="27">
        <f>'Rankings Detailed'!D158</f>
        <v>0</v>
      </c>
      <c r="E158" s="27">
        <f>'Rankings Detailed'!E158</f>
        <v>0</v>
      </c>
      <c r="F158" s="27">
        <f>'Rankings Detailed'!F158</f>
        <v>0</v>
      </c>
      <c r="G158" s="27">
        <f>'Rankings Detailed'!G158</f>
        <v>0</v>
      </c>
      <c r="H158" s="22">
        <f>'Rankings Detailed'!H158</f>
        <v>0</v>
      </c>
    </row>
    <row r="159" spans="1:8" hidden="1">
      <c r="A159" s="26">
        <f t="shared" si="3"/>
        <v>14</v>
      </c>
      <c r="B159" s="27">
        <f>'Rankings Detailed'!B159</f>
        <v>0</v>
      </c>
      <c r="C159" s="27">
        <f>'Rankings Detailed'!C159</f>
        <v>0</v>
      </c>
      <c r="D159" s="27">
        <f>'Rankings Detailed'!D159</f>
        <v>0</v>
      </c>
      <c r="E159" s="27">
        <f>'Rankings Detailed'!E159</f>
        <v>0</v>
      </c>
      <c r="F159" s="27">
        <f>'Rankings Detailed'!F159</f>
        <v>0</v>
      </c>
      <c r="G159" s="27">
        <f>'Rankings Detailed'!G159</f>
        <v>0</v>
      </c>
      <c r="H159" s="22">
        <f>'Rankings Detailed'!H159</f>
        <v>0</v>
      </c>
    </row>
    <row r="160" spans="1:8" hidden="1">
      <c r="A160" s="26">
        <f t="shared" si="3"/>
        <v>14</v>
      </c>
      <c r="B160" s="27">
        <f>'Rankings Detailed'!B160</f>
        <v>0</v>
      </c>
      <c r="C160" s="27">
        <f>'Rankings Detailed'!C160</f>
        <v>0</v>
      </c>
      <c r="D160" s="27">
        <f>'Rankings Detailed'!D160</f>
        <v>0</v>
      </c>
      <c r="E160" s="27">
        <f>'Rankings Detailed'!E160</f>
        <v>0</v>
      </c>
      <c r="F160" s="27">
        <f>'Rankings Detailed'!F160</f>
        <v>0</v>
      </c>
      <c r="G160" s="27">
        <f>'Rankings Detailed'!G160</f>
        <v>0</v>
      </c>
      <c r="H160" s="22">
        <f>'Rankings Detailed'!H160</f>
        <v>0</v>
      </c>
    </row>
    <row r="161" spans="1:8" hidden="1">
      <c r="A161" s="26">
        <f t="shared" si="3"/>
        <v>14</v>
      </c>
      <c r="B161" s="27">
        <f>'Rankings Detailed'!B161</f>
        <v>0</v>
      </c>
      <c r="C161" s="27">
        <f>'Rankings Detailed'!C161</f>
        <v>0</v>
      </c>
      <c r="D161" s="27">
        <f>'Rankings Detailed'!D161</f>
        <v>0</v>
      </c>
      <c r="E161" s="27">
        <f>'Rankings Detailed'!E161</f>
        <v>0</v>
      </c>
      <c r="F161" s="27">
        <f>'Rankings Detailed'!F161</f>
        <v>0</v>
      </c>
      <c r="G161" s="27">
        <f>'Rankings Detailed'!G161</f>
        <v>0</v>
      </c>
      <c r="H161" s="22">
        <f>'Rankings Detailed'!H161</f>
        <v>0</v>
      </c>
    </row>
    <row r="162" spans="1:8" hidden="1">
      <c r="A162" s="26">
        <f t="shared" si="3"/>
        <v>14</v>
      </c>
      <c r="B162" s="27">
        <f>'Rankings Detailed'!B162</f>
        <v>0</v>
      </c>
      <c r="C162" s="27">
        <f>'Rankings Detailed'!C162</f>
        <v>0</v>
      </c>
      <c r="D162" s="27">
        <f>'Rankings Detailed'!D162</f>
        <v>0</v>
      </c>
      <c r="E162" s="27">
        <f>'Rankings Detailed'!E162</f>
        <v>0</v>
      </c>
      <c r="F162" s="27">
        <f>'Rankings Detailed'!F162</f>
        <v>0</v>
      </c>
      <c r="G162" s="27">
        <f>'Rankings Detailed'!G162</f>
        <v>0</v>
      </c>
      <c r="H162" s="22">
        <f>'Rankings Detailed'!H162</f>
        <v>0</v>
      </c>
    </row>
    <row r="163" spans="1:8" hidden="1">
      <c r="A163" s="26">
        <f t="shared" si="3"/>
        <v>14</v>
      </c>
      <c r="B163" s="27">
        <f>'Rankings Detailed'!B163</f>
        <v>0</v>
      </c>
      <c r="C163" s="27">
        <f>'Rankings Detailed'!C163</f>
        <v>0</v>
      </c>
      <c r="D163" s="27">
        <f>'Rankings Detailed'!D163</f>
        <v>0</v>
      </c>
      <c r="E163" s="27">
        <f>'Rankings Detailed'!E163</f>
        <v>0</v>
      </c>
      <c r="F163" s="27">
        <f>'Rankings Detailed'!F163</f>
        <v>0</v>
      </c>
      <c r="G163" s="27">
        <f>'Rankings Detailed'!G163</f>
        <v>0</v>
      </c>
      <c r="H163" s="22">
        <f>'Rankings Detailed'!H163</f>
        <v>0</v>
      </c>
    </row>
    <row r="164" spans="1:8" hidden="1">
      <c r="A164" s="26">
        <f t="shared" si="3"/>
        <v>14</v>
      </c>
      <c r="B164" s="27">
        <f>'Rankings Detailed'!B164</f>
        <v>0</v>
      </c>
      <c r="C164" s="27">
        <f>'Rankings Detailed'!C164</f>
        <v>0</v>
      </c>
      <c r="D164" s="27">
        <f>'Rankings Detailed'!D164</f>
        <v>0</v>
      </c>
      <c r="E164" s="27">
        <f>'Rankings Detailed'!E164</f>
        <v>0</v>
      </c>
      <c r="F164" s="27">
        <f>'Rankings Detailed'!F164</f>
        <v>0</v>
      </c>
      <c r="G164" s="27">
        <f>'Rankings Detailed'!G164</f>
        <v>0</v>
      </c>
      <c r="H164" s="22">
        <f>'Rankings Detailed'!H164</f>
        <v>0</v>
      </c>
    </row>
    <row r="165" spans="1:8" hidden="1">
      <c r="A165" s="26">
        <f t="shared" si="3"/>
        <v>14</v>
      </c>
      <c r="B165" s="27">
        <f>'Rankings Detailed'!B165</f>
        <v>0</v>
      </c>
      <c r="C165" s="27">
        <f>'Rankings Detailed'!C165</f>
        <v>0</v>
      </c>
      <c r="D165" s="27">
        <f>'Rankings Detailed'!D165</f>
        <v>0</v>
      </c>
      <c r="E165" s="27">
        <f>'Rankings Detailed'!E165</f>
        <v>0</v>
      </c>
      <c r="F165" s="27">
        <f>'Rankings Detailed'!F165</f>
        <v>0</v>
      </c>
      <c r="G165" s="27">
        <f>'Rankings Detailed'!G165</f>
        <v>0</v>
      </c>
      <c r="H165" s="22">
        <f>'Rankings Detailed'!H165</f>
        <v>0</v>
      </c>
    </row>
    <row r="166" spans="1:8" hidden="1">
      <c r="A166" s="26">
        <f t="shared" si="3"/>
        <v>14</v>
      </c>
      <c r="B166" s="27">
        <f>'Rankings Detailed'!B166</f>
        <v>0</v>
      </c>
      <c r="C166" s="27">
        <f>'Rankings Detailed'!C166</f>
        <v>0</v>
      </c>
      <c r="D166" s="27">
        <f>'Rankings Detailed'!D166</f>
        <v>0</v>
      </c>
      <c r="E166" s="27">
        <f>'Rankings Detailed'!E166</f>
        <v>0</v>
      </c>
      <c r="F166" s="27">
        <f>'Rankings Detailed'!F166</f>
        <v>0</v>
      </c>
      <c r="G166" s="27">
        <f>'Rankings Detailed'!G166</f>
        <v>0</v>
      </c>
      <c r="H166" s="22">
        <f>'Rankings Detailed'!H166</f>
        <v>0</v>
      </c>
    </row>
    <row r="167" spans="1:8" hidden="1">
      <c r="A167" s="26">
        <f t="shared" si="3"/>
        <v>14</v>
      </c>
      <c r="B167" s="27">
        <f>'Rankings Detailed'!B167</f>
        <v>0</v>
      </c>
      <c r="C167" s="27">
        <f>'Rankings Detailed'!C167</f>
        <v>0</v>
      </c>
      <c r="D167" s="27">
        <f>'Rankings Detailed'!D167</f>
        <v>0</v>
      </c>
      <c r="E167" s="27">
        <f>'Rankings Detailed'!E167</f>
        <v>0</v>
      </c>
      <c r="F167" s="27">
        <f>'Rankings Detailed'!F167</f>
        <v>0</v>
      </c>
      <c r="G167" s="27">
        <f>'Rankings Detailed'!G167</f>
        <v>0</v>
      </c>
      <c r="H167" s="22">
        <f>'Rankings Detailed'!H167</f>
        <v>0</v>
      </c>
    </row>
    <row r="168" spans="1:8" hidden="1">
      <c r="A168" s="26">
        <f t="shared" si="3"/>
        <v>14</v>
      </c>
      <c r="B168" s="27">
        <f>'Rankings Detailed'!B168</f>
        <v>0</v>
      </c>
      <c r="C168" s="27">
        <f>'Rankings Detailed'!C168</f>
        <v>0</v>
      </c>
      <c r="D168" s="27">
        <f>'Rankings Detailed'!D168</f>
        <v>0</v>
      </c>
      <c r="E168" s="27">
        <f>'Rankings Detailed'!E168</f>
        <v>0</v>
      </c>
      <c r="F168" s="27">
        <f>'Rankings Detailed'!F168</f>
        <v>0</v>
      </c>
      <c r="G168" s="27">
        <f>'Rankings Detailed'!G168</f>
        <v>0</v>
      </c>
      <c r="H168" s="22">
        <f>'Rankings Detailed'!H168</f>
        <v>0</v>
      </c>
    </row>
    <row r="169" spans="1:8" hidden="1">
      <c r="A169" s="26">
        <f t="shared" si="3"/>
        <v>14</v>
      </c>
      <c r="B169" s="27">
        <f>'Rankings Detailed'!B169</f>
        <v>0</v>
      </c>
      <c r="C169" s="27">
        <f>'Rankings Detailed'!C169</f>
        <v>0</v>
      </c>
      <c r="D169" s="27">
        <f>'Rankings Detailed'!D169</f>
        <v>0</v>
      </c>
      <c r="E169" s="27">
        <f>'Rankings Detailed'!E169</f>
        <v>0</v>
      </c>
      <c r="F169" s="27">
        <f>'Rankings Detailed'!F169</f>
        <v>0</v>
      </c>
      <c r="G169" s="27">
        <f>'Rankings Detailed'!G169</f>
        <v>0</v>
      </c>
      <c r="H169" s="22">
        <f>'Rankings Detailed'!H169</f>
        <v>0</v>
      </c>
    </row>
    <row r="170" spans="1:8" hidden="1">
      <c r="A170" s="26">
        <f t="shared" si="3"/>
        <v>14</v>
      </c>
      <c r="B170" s="27">
        <f>'Rankings Detailed'!B170</f>
        <v>0</v>
      </c>
      <c r="C170" s="27">
        <f>'Rankings Detailed'!C170</f>
        <v>0</v>
      </c>
      <c r="D170" s="27">
        <f>'Rankings Detailed'!D170</f>
        <v>0</v>
      </c>
      <c r="E170" s="27">
        <f>'Rankings Detailed'!E170</f>
        <v>0</v>
      </c>
      <c r="F170" s="27">
        <f>'Rankings Detailed'!F170</f>
        <v>0</v>
      </c>
      <c r="G170" s="27">
        <f>'Rankings Detailed'!G170</f>
        <v>0</v>
      </c>
      <c r="H170" s="22">
        <f>'Rankings Detailed'!H170</f>
        <v>0</v>
      </c>
    </row>
    <row r="171" spans="1:8" hidden="1">
      <c r="A171" s="26">
        <f t="shared" si="3"/>
        <v>14</v>
      </c>
      <c r="B171" s="27">
        <f>'Rankings Detailed'!B171</f>
        <v>0</v>
      </c>
      <c r="C171" s="27">
        <f>'Rankings Detailed'!C171</f>
        <v>0</v>
      </c>
      <c r="D171" s="27">
        <f>'Rankings Detailed'!D171</f>
        <v>0</v>
      </c>
      <c r="E171" s="27">
        <f>'Rankings Detailed'!E171</f>
        <v>0</v>
      </c>
      <c r="F171" s="27">
        <f>'Rankings Detailed'!F171</f>
        <v>0</v>
      </c>
      <c r="G171" s="27">
        <f>'Rankings Detailed'!G171</f>
        <v>0</v>
      </c>
      <c r="H171" s="22">
        <f>'Rankings Detailed'!H171</f>
        <v>0</v>
      </c>
    </row>
    <row r="172" spans="1:8" hidden="1">
      <c r="A172" s="26">
        <f t="shared" si="3"/>
        <v>14</v>
      </c>
      <c r="B172" s="27">
        <f>'Rankings Detailed'!B172</f>
        <v>0</v>
      </c>
      <c r="C172" s="27">
        <f>'Rankings Detailed'!C172</f>
        <v>0</v>
      </c>
      <c r="D172" s="27">
        <f>'Rankings Detailed'!D172</f>
        <v>0</v>
      </c>
      <c r="E172" s="27">
        <f>'Rankings Detailed'!E172</f>
        <v>0</v>
      </c>
      <c r="F172" s="27">
        <f>'Rankings Detailed'!F172</f>
        <v>0</v>
      </c>
      <c r="G172" s="27">
        <f>'Rankings Detailed'!G172</f>
        <v>0</v>
      </c>
      <c r="H172" s="22">
        <f>'Rankings Detailed'!H172</f>
        <v>0</v>
      </c>
    </row>
    <row r="173" spans="1:8" hidden="1">
      <c r="A173" s="26">
        <f t="shared" si="3"/>
        <v>14</v>
      </c>
      <c r="B173" s="27">
        <f>'Rankings Detailed'!B173</f>
        <v>0</v>
      </c>
      <c r="C173" s="27">
        <f>'Rankings Detailed'!C173</f>
        <v>0</v>
      </c>
      <c r="D173" s="27">
        <f>'Rankings Detailed'!D173</f>
        <v>0</v>
      </c>
      <c r="E173" s="27">
        <f>'Rankings Detailed'!E173</f>
        <v>0</v>
      </c>
      <c r="F173" s="27">
        <f>'Rankings Detailed'!F173</f>
        <v>0</v>
      </c>
      <c r="G173" s="27">
        <f>'Rankings Detailed'!G173</f>
        <v>0</v>
      </c>
      <c r="H173" s="22">
        <f>'Rankings Detailed'!H173</f>
        <v>0</v>
      </c>
    </row>
    <row r="174" spans="1:8" hidden="1">
      <c r="A174" s="26">
        <f t="shared" si="3"/>
        <v>14</v>
      </c>
      <c r="B174" s="27">
        <f>'Rankings Detailed'!B174</f>
        <v>0</v>
      </c>
      <c r="C174" s="27">
        <f>'Rankings Detailed'!C174</f>
        <v>0</v>
      </c>
      <c r="D174" s="27">
        <f>'Rankings Detailed'!D174</f>
        <v>0</v>
      </c>
      <c r="E174" s="27">
        <f>'Rankings Detailed'!E174</f>
        <v>0</v>
      </c>
      <c r="F174" s="27">
        <f>'Rankings Detailed'!F174</f>
        <v>0</v>
      </c>
      <c r="G174" s="27">
        <f>'Rankings Detailed'!G174</f>
        <v>0</v>
      </c>
      <c r="H174" s="22">
        <f>'Rankings Detailed'!H174</f>
        <v>0</v>
      </c>
    </row>
    <row r="175" spans="1:8" hidden="1">
      <c r="A175" s="26">
        <f t="shared" si="3"/>
        <v>14</v>
      </c>
      <c r="B175" s="27">
        <f>'Rankings Detailed'!B175</f>
        <v>0</v>
      </c>
      <c r="C175" s="27">
        <f>'Rankings Detailed'!C175</f>
        <v>0</v>
      </c>
      <c r="D175" s="27">
        <f>'Rankings Detailed'!D175</f>
        <v>0</v>
      </c>
      <c r="E175" s="27">
        <f>'Rankings Detailed'!E175</f>
        <v>0</v>
      </c>
      <c r="F175" s="27">
        <f>'Rankings Detailed'!F175</f>
        <v>0</v>
      </c>
      <c r="G175" s="27">
        <f>'Rankings Detailed'!G175</f>
        <v>0</v>
      </c>
      <c r="H175" s="22">
        <f>'Rankings Detailed'!H175</f>
        <v>0</v>
      </c>
    </row>
    <row r="176" spans="1:8" hidden="1">
      <c r="A176" s="26">
        <f t="shared" si="3"/>
        <v>14</v>
      </c>
      <c r="B176" s="27">
        <f>'Rankings Detailed'!B176</f>
        <v>0</v>
      </c>
      <c r="C176" s="27">
        <f>'Rankings Detailed'!C176</f>
        <v>0</v>
      </c>
      <c r="D176" s="27">
        <f>'Rankings Detailed'!D176</f>
        <v>0</v>
      </c>
      <c r="E176" s="27">
        <f>'Rankings Detailed'!E176</f>
        <v>0</v>
      </c>
      <c r="F176" s="27">
        <f>'Rankings Detailed'!F176</f>
        <v>0</v>
      </c>
      <c r="G176" s="27">
        <f>'Rankings Detailed'!G176</f>
        <v>0</v>
      </c>
      <c r="H176" s="22">
        <f>'Rankings Detailed'!H176</f>
        <v>0</v>
      </c>
    </row>
    <row r="177" spans="1:8" hidden="1">
      <c r="A177" s="26">
        <f t="shared" si="3"/>
        <v>14</v>
      </c>
      <c r="B177" s="27">
        <f>'Rankings Detailed'!B177</f>
        <v>0</v>
      </c>
      <c r="C177" s="27">
        <f>'Rankings Detailed'!C177</f>
        <v>0</v>
      </c>
      <c r="D177" s="27">
        <f>'Rankings Detailed'!D177</f>
        <v>0</v>
      </c>
      <c r="E177" s="27">
        <f>'Rankings Detailed'!E177</f>
        <v>0</v>
      </c>
      <c r="F177" s="27">
        <f>'Rankings Detailed'!F177</f>
        <v>0</v>
      </c>
      <c r="G177" s="27">
        <f>'Rankings Detailed'!G177</f>
        <v>0</v>
      </c>
      <c r="H177" s="22">
        <f>'Rankings Detailed'!H177</f>
        <v>0</v>
      </c>
    </row>
    <row r="178" spans="1:8" hidden="1">
      <c r="A178" s="26">
        <f t="shared" si="3"/>
        <v>14</v>
      </c>
      <c r="B178" s="27">
        <f>'Rankings Detailed'!B178</f>
        <v>0</v>
      </c>
      <c r="C178" s="27">
        <f>'Rankings Detailed'!C178</f>
        <v>0</v>
      </c>
      <c r="D178" s="27">
        <f>'Rankings Detailed'!D178</f>
        <v>0</v>
      </c>
      <c r="E178" s="27">
        <f>'Rankings Detailed'!E178</f>
        <v>0</v>
      </c>
      <c r="F178" s="27">
        <f>'Rankings Detailed'!F178</f>
        <v>0</v>
      </c>
      <c r="G178" s="27">
        <f>'Rankings Detailed'!G178</f>
        <v>0</v>
      </c>
      <c r="H178" s="22">
        <f>'Rankings Detailed'!H178</f>
        <v>0</v>
      </c>
    </row>
    <row r="179" spans="1:8" hidden="1">
      <c r="A179" s="26">
        <f t="shared" si="3"/>
        <v>14</v>
      </c>
      <c r="B179" s="27">
        <f>'Rankings Detailed'!B179</f>
        <v>0</v>
      </c>
      <c r="C179" s="27">
        <f>'Rankings Detailed'!C179</f>
        <v>0</v>
      </c>
      <c r="D179" s="27">
        <f>'Rankings Detailed'!D179</f>
        <v>0</v>
      </c>
      <c r="E179" s="27">
        <f>'Rankings Detailed'!E179</f>
        <v>0</v>
      </c>
      <c r="F179" s="27">
        <f>'Rankings Detailed'!F179</f>
        <v>0</v>
      </c>
      <c r="G179" s="27">
        <f>'Rankings Detailed'!G179</f>
        <v>0</v>
      </c>
      <c r="H179" s="22">
        <f>'Rankings Detailed'!H179</f>
        <v>0</v>
      </c>
    </row>
    <row r="180" spans="1:8" hidden="1">
      <c r="A180" s="26">
        <f t="shared" si="3"/>
        <v>14</v>
      </c>
      <c r="B180" s="27">
        <f>'Rankings Detailed'!B180</f>
        <v>0</v>
      </c>
      <c r="C180" s="27">
        <f>'Rankings Detailed'!C180</f>
        <v>0</v>
      </c>
      <c r="D180" s="27">
        <f>'Rankings Detailed'!D180</f>
        <v>0</v>
      </c>
      <c r="E180" s="27">
        <f>'Rankings Detailed'!E180</f>
        <v>0</v>
      </c>
      <c r="F180" s="27">
        <f>'Rankings Detailed'!F180</f>
        <v>0</v>
      </c>
      <c r="G180" s="27">
        <f>'Rankings Detailed'!G180</f>
        <v>0</v>
      </c>
      <c r="H180" s="22">
        <f>'Rankings Detailed'!H180</f>
        <v>0</v>
      </c>
    </row>
    <row r="181" spans="1:8" hidden="1">
      <c r="A181" s="26">
        <f t="shared" si="3"/>
        <v>14</v>
      </c>
      <c r="B181" s="27">
        <f>'Rankings Detailed'!B181</f>
        <v>0</v>
      </c>
      <c r="C181" s="27">
        <f>'Rankings Detailed'!C181</f>
        <v>0</v>
      </c>
      <c r="D181" s="27">
        <f>'Rankings Detailed'!D181</f>
        <v>0</v>
      </c>
      <c r="E181" s="27">
        <f>'Rankings Detailed'!E181</f>
        <v>0</v>
      </c>
      <c r="F181" s="27">
        <f>'Rankings Detailed'!F181</f>
        <v>0</v>
      </c>
      <c r="G181" s="27">
        <f>'Rankings Detailed'!G181</f>
        <v>0</v>
      </c>
      <c r="H181" s="22">
        <f>'Rankings Detailed'!H181</f>
        <v>0</v>
      </c>
    </row>
    <row r="182" spans="1:8" s="24" customFormat="1" hidden="1">
      <c r="H182" s="45"/>
    </row>
    <row r="183" spans="1:8" s="24" customFormat="1">
      <c r="H183" s="45"/>
    </row>
    <row r="184" spans="1:8" s="24" customFormat="1">
      <c r="A184" s="24" t="str">
        <f>'Rankings Detailed'!J183</f>
        <v>M55</v>
      </c>
      <c r="H184" s="45"/>
    </row>
    <row r="185" spans="1:8" s="24" customFormat="1">
      <c r="H185" s="45"/>
    </row>
    <row r="186" spans="1:8" s="24" customFormat="1">
      <c r="A186" s="32" t="s">
        <v>78</v>
      </c>
      <c r="B186" s="32" t="s">
        <v>79</v>
      </c>
      <c r="C186" s="32" t="s">
        <v>80</v>
      </c>
      <c r="D186" s="32" t="s">
        <v>81</v>
      </c>
      <c r="E186" s="32" t="s">
        <v>82</v>
      </c>
      <c r="F186" s="32" t="s">
        <v>83</v>
      </c>
      <c r="G186" s="32" t="s">
        <v>84</v>
      </c>
      <c r="H186" s="33" t="s">
        <v>52</v>
      </c>
    </row>
    <row r="187" spans="1:8">
      <c r="A187" s="26">
        <f t="shared" ref="A187:A226" si="4">RANK(H187,$H$187:$H$226,0)</f>
        <v>1</v>
      </c>
      <c r="B187" s="27" t="str">
        <f>'Rankings Detailed'!B188</f>
        <v>Chris Holt</v>
      </c>
      <c r="C187" s="27">
        <f>'Rankings Detailed'!C188</f>
        <v>2</v>
      </c>
      <c r="D187" s="27">
        <f>'Rankings Detailed'!D188</f>
        <v>360</v>
      </c>
      <c r="E187" s="27">
        <f>'Rankings Detailed'!E188</f>
        <v>330</v>
      </c>
      <c r="F187" s="27">
        <f>'Rankings Detailed'!F188</f>
        <v>0</v>
      </c>
      <c r="G187" s="27">
        <f>'Rankings Detailed'!G188</f>
        <v>0</v>
      </c>
      <c r="H187" s="22">
        <f>'Rankings Detailed'!H188</f>
        <v>690</v>
      </c>
    </row>
    <row r="188" spans="1:8">
      <c r="A188" s="26">
        <f t="shared" si="4"/>
        <v>2</v>
      </c>
      <c r="B188" s="27" t="str">
        <f>'Rankings Detailed'!B202</f>
        <v>James Wells</v>
      </c>
      <c r="C188" s="27">
        <f>'Rankings Detailed'!C202</f>
        <v>1</v>
      </c>
      <c r="D188" s="27">
        <f>'Rankings Detailed'!D202</f>
        <v>360</v>
      </c>
      <c r="E188" s="27">
        <f>'Rankings Detailed'!E202</f>
        <v>0</v>
      </c>
      <c r="F188" s="27">
        <f>'Rankings Detailed'!F202</f>
        <v>0</v>
      </c>
      <c r="G188" s="27">
        <f>'Rankings Detailed'!G202</f>
        <v>0</v>
      </c>
      <c r="H188" s="22">
        <f>'Rankings Detailed'!H202</f>
        <v>360</v>
      </c>
    </row>
    <row r="189" spans="1:8">
      <c r="A189" s="26">
        <f t="shared" si="4"/>
        <v>3</v>
      </c>
      <c r="B189" s="27" t="str">
        <f>'Rankings Detailed'!B192</f>
        <v>Norman Paterson</v>
      </c>
      <c r="C189" s="27">
        <f>'Rankings Detailed'!C192</f>
        <v>2</v>
      </c>
      <c r="D189" s="27">
        <f>'Rankings Detailed'!D192</f>
        <v>165</v>
      </c>
      <c r="E189" s="27">
        <f>'Rankings Detailed'!E192</f>
        <v>165</v>
      </c>
      <c r="F189" s="27">
        <f>'Rankings Detailed'!F192</f>
        <v>0</v>
      </c>
      <c r="G189" s="27">
        <f>'Rankings Detailed'!G192</f>
        <v>0</v>
      </c>
      <c r="H189" s="22">
        <f>'Rankings Detailed'!H192</f>
        <v>330</v>
      </c>
    </row>
    <row r="190" spans="1:8">
      <c r="A190" s="26">
        <f t="shared" si="4"/>
        <v>4</v>
      </c>
      <c r="B190" s="27" t="str">
        <f>'Rankings Detailed'!B193</f>
        <v>Neil Rayner</v>
      </c>
      <c r="C190" s="27">
        <f>'Rankings Detailed'!C193</f>
        <v>2</v>
      </c>
      <c r="D190" s="27">
        <f>'Rankings Detailed'!D193</f>
        <v>190</v>
      </c>
      <c r="E190" s="27">
        <f>'Rankings Detailed'!E193</f>
        <v>120</v>
      </c>
      <c r="F190" s="27">
        <f>'Rankings Detailed'!F193</f>
        <v>0</v>
      </c>
      <c r="G190" s="27">
        <f>'Rankings Detailed'!G193</f>
        <v>0</v>
      </c>
      <c r="H190" s="22">
        <f>'Rankings Detailed'!H193</f>
        <v>310</v>
      </c>
    </row>
    <row r="191" spans="1:8">
      <c r="A191" s="26">
        <f t="shared" si="4"/>
        <v>5</v>
      </c>
      <c r="B191" s="27" t="str">
        <f>'Rankings Detailed'!B198</f>
        <v>Ronnie Carter</v>
      </c>
      <c r="C191" s="27">
        <f>'Rankings Detailed'!C198</f>
        <v>1</v>
      </c>
      <c r="D191" s="27">
        <f>'Rankings Detailed'!D198</f>
        <v>270</v>
      </c>
      <c r="E191" s="27">
        <f>'Rankings Detailed'!E198</f>
        <v>0</v>
      </c>
      <c r="F191" s="27">
        <f>'Rankings Detailed'!F198</f>
        <v>0</v>
      </c>
      <c r="G191" s="27">
        <f>'Rankings Detailed'!G198</f>
        <v>0</v>
      </c>
      <c r="H191" s="22">
        <f>'Rankings Detailed'!H198</f>
        <v>270</v>
      </c>
    </row>
    <row r="192" spans="1:8">
      <c r="A192" s="26">
        <f t="shared" si="4"/>
        <v>6</v>
      </c>
      <c r="B192" s="27" t="str">
        <f>'Rankings Detailed'!B187</f>
        <v>Richard Easton</v>
      </c>
      <c r="C192" s="27">
        <f>'Rankings Detailed'!C187</f>
        <v>3</v>
      </c>
      <c r="D192" s="27">
        <f>'Rankings Detailed'!D187</f>
        <v>80</v>
      </c>
      <c r="E192" s="27">
        <f>'Rankings Detailed'!E187</f>
        <v>80</v>
      </c>
      <c r="F192" s="27">
        <f>'Rankings Detailed'!F187</f>
        <v>22.5</v>
      </c>
      <c r="G192" s="27">
        <f>'Rankings Detailed'!G187</f>
        <v>0</v>
      </c>
      <c r="H192" s="22">
        <f>'Rankings Detailed'!H187</f>
        <v>182.5</v>
      </c>
    </row>
    <row r="193" spans="1:8">
      <c r="A193" s="26">
        <f t="shared" si="4"/>
        <v>7</v>
      </c>
      <c r="B193" s="27" t="str">
        <f>'Rankings Detailed'!B199</f>
        <v>Les Symmons</v>
      </c>
      <c r="C193" s="27">
        <f>'Rankings Detailed'!C199</f>
        <v>1</v>
      </c>
      <c r="D193" s="27">
        <f>'Rankings Detailed'!D199</f>
        <v>165</v>
      </c>
      <c r="E193" s="27">
        <f>'Rankings Detailed'!E199</f>
        <v>0</v>
      </c>
      <c r="F193" s="27">
        <f>'Rankings Detailed'!F199</f>
        <v>0</v>
      </c>
      <c r="G193" s="27">
        <f>'Rankings Detailed'!G199</f>
        <v>0</v>
      </c>
      <c r="H193" s="22">
        <f>'Rankings Detailed'!H199</f>
        <v>165</v>
      </c>
    </row>
    <row r="194" spans="1:8">
      <c r="A194" s="26">
        <f t="shared" si="4"/>
        <v>8</v>
      </c>
      <c r="B194" s="27" t="str">
        <f>'Rankings Detailed'!B189</f>
        <v>Archy Magillivray</v>
      </c>
      <c r="C194" s="27">
        <f>'Rankings Detailed'!C189</f>
        <v>2</v>
      </c>
      <c r="D194" s="27">
        <f>'Rankings Detailed'!D189</f>
        <v>80</v>
      </c>
      <c r="E194" s="27">
        <f>'Rankings Detailed'!E189</f>
        <v>80</v>
      </c>
      <c r="F194" s="27">
        <f>'Rankings Detailed'!F189</f>
        <v>0</v>
      </c>
      <c r="G194" s="27">
        <f>'Rankings Detailed'!G189</f>
        <v>0</v>
      </c>
      <c r="H194" s="22">
        <f>'Rankings Detailed'!H189</f>
        <v>160</v>
      </c>
    </row>
    <row r="195" spans="1:8">
      <c r="A195" s="26">
        <f t="shared" si="4"/>
        <v>9</v>
      </c>
      <c r="B195" s="27" t="str">
        <f>'Rankings Detailed'!B195</f>
        <v>Eric Duguid</v>
      </c>
      <c r="C195" s="27">
        <f>'Rankings Detailed'!C195</f>
        <v>2</v>
      </c>
      <c r="D195" s="27">
        <f>'Rankings Detailed'!D195</f>
        <v>65</v>
      </c>
      <c r="E195" s="27">
        <f>'Rankings Detailed'!E195</f>
        <v>65</v>
      </c>
      <c r="F195" s="27">
        <f>'Rankings Detailed'!F195</f>
        <v>0</v>
      </c>
      <c r="G195" s="27">
        <f>'Rankings Detailed'!G195</f>
        <v>0</v>
      </c>
      <c r="H195" s="22">
        <f>'Rankings Detailed'!H195</f>
        <v>130</v>
      </c>
    </row>
    <row r="196" spans="1:8">
      <c r="A196" s="26">
        <f t="shared" si="4"/>
        <v>10</v>
      </c>
      <c r="B196" s="27" t="str">
        <f>'Rankings Detailed'!B197</f>
        <v>Alan Nicoll</v>
      </c>
      <c r="C196" s="27">
        <f>'Rankings Detailed'!C197</f>
        <v>1</v>
      </c>
      <c r="D196" s="27">
        <f>'Rankings Detailed'!D197</f>
        <v>120</v>
      </c>
      <c r="E196" s="27">
        <f>'Rankings Detailed'!E197</f>
        <v>0</v>
      </c>
      <c r="F196" s="27">
        <f>'Rankings Detailed'!F197</f>
        <v>0</v>
      </c>
      <c r="G196" s="27">
        <f>'Rankings Detailed'!G197</f>
        <v>0</v>
      </c>
      <c r="H196" s="22">
        <f>'Rankings Detailed'!H197</f>
        <v>120</v>
      </c>
    </row>
    <row r="197" spans="1:8">
      <c r="A197" s="26">
        <f t="shared" si="4"/>
        <v>11</v>
      </c>
      <c r="B197" s="27" t="str">
        <f>'Rankings Detailed'!B201</f>
        <v>David Goldring</v>
      </c>
      <c r="C197" s="27">
        <f>'Rankings Detailed'!C201</f>
        <v>1</v>
      </c>
      <c r="D197" s="27">
        <f>'Rankings Detailed'!D201</f>
        <v>95</v>
      </c>
      <c r="E197" s="27">
        <f>'Rankings Detailed'!E201</f>
        <v>0</v>
      </c>
      <c r="F197" s="27">
        <f>'Rankings Detailed'!F201</f>
        <v>0</v>
      </c>
      <c r="G197" s="27">
        <f>'Rankings Detailed'!G201</f>
        <v>0</v>
      </c>
      <c r="H197" s="22">
        <f>'Rankings Detailed'!H201</f>
        <v>95</v>
      </c>
    </row>
    <row r="198" spans="1:8">
      <c r="A198" s="26">
        <f t="shared" si="4"/>
        <v>12</v>
      </c>
      <c r="B198" s="27" t="str">
        <f>'Rankings Detailed'!B194</f>
        <v>Clark Adam</v>
      </c>
      <c r="C198" s="27">
        <f>'Rankings Detailed'!C194</f>
        <v>1</v>
      </c>
      <c r="D198" s="27">
        <f>'Rankings Detailed'!D194</f>
        <v>80</v>
      </c>
      <c r="E198" s="27">
        <f>'Rankings Detailed'!E194</f>
        <v>0</v>
      </c>
      <c r="F198" s="27">
        <f>'Rankings Detailed'!F194</f>
        <v>0</v>
      </c>
      <c r="G198" s="27">
        <f>'Rankings Detailed'!G194</f>
        <v>0</v>
      </c>
      <c r="H198" s="22">
        <f>'Rankings Detailed'!H194</f>
        <v>80</v>
      </c>
    </row>
    <row r="199" spans="1:8">
      <c r="A199" s="26">
        <f t="shared" si="4"/>
        <v>12</v>
      </c>
      <c r="B199" s="27" t="str">
        <f>'Rankings Detailed'!B196</f>
        <v>Keith Gristwood</v>
      </c>
      <c r="C199" s="27">
        <f>'Rankings Detailed'!C196</f>
        <v>1</v>
      </c>
      <c r="D199" s="27">
        <f>'Rankings Detailed'!D196</f>
        <v>80</v>
      </c>
      <c r="E199" s="27">
        <f>'Rankings Detailed'!E196</f>
        <v>0</v>
      </c>
      <c r="F199" s="27">
        <f>'Rankings Detailed'!F196</f>
        <v>0</v>
      </c>
      <c r="G199" s="27">
        <f>'Rankings Detailed'!G196</f>
        <v>0</v>
      </c>
      <c r="H199" s="22">
        <f>'Rankings Detailed'!H196</f>
        <v>80</v>
      </c>
    </row>
    <row r="200" spans="1:8">
      <c r="A200" s="26">
        <f t="shared" si="4"/>
        <v>12</v>
      </c>
      <c r="B200" s="27" t="str">
        <f>'Rankings Detailed'!B200</f>
        <v>Allan Law</v>
      </c>
      <c r="C200" s="27">
        <f>'Rankings Detailed'!C200</f>
        <v>1</v>
      </c>
      <c r="D200" s="27">
        <f>'Rankings Detailed'!D200</f>
        <v>80</v>
      </c>
      <c r="E200" s="27">
        <f>'Rankings Detailed'!E200</f>
        <v>0</v>
      </c>
      <c r="F200" s="27">
        <f>'Rankings Detailed'!F200</f>
        <v>0</v>
      </c>
      <c r="G200" s="27">
        <f>'Rankings Detailed'!G200</f>
        <v>0</v>
      </c>
      <c r="H200" s="22">
        <f>'Rankings Detailed'!H200</f>
        <v>80</v>
      </c>
    </row>
    <row r="201" spans="1:8">
      <c r="A201" s="26">
        <f t="shared" si="4"/>
        <v>15</v>
      </c>
      <c r="B201" s="27" t="str">
        <f>'Rankings Detailed'!B190</f>
        <v>Lance Marshall</v>
      </c>
      <c r="C201" s="27">
        <f>'Rankings Detailed'!C190</f>
        <v>2</v>
      </c>
      <c r="D201" s="27">
        <f>'Rankings Detailed'!D190</f>
        <v>40</v>
      </c>
      <c r="E201" s="27">
        <f>'Rankings Detailed'!E190</f>
        <v>30</v>
      </c>
      <c r="F201" s="27">
        <f>'Rankings Detailed'!F190</f>
        <v>0</v>
      </c>
      <c r="G201" s="27">
        <f>'Rankings Detailed'!G190</f>
        <v>0</v>
      </c>
      <c r="H201" s="22">
        <f>'Rankings Detailed'!H190</f>
        <v>70</v>
      </c>
    </row>
    <row r="202" spans="1:8">
      <c r="A202" s="26">
        <f t="shared" si="4"/>
        <v>16</v>
      </c>
      <c r="B202" s="27" t="str">
        <f>'Rankings Detailed'!B191</f>
        <v>Allan Currie</v>
      </c>
      <c r="C202" s="27">
        <f>'Rankings Detailed'!C191</f>
        <v>1</v>
      </c>
      <c r="D202" s="27">
        <f>'Rankings Detailed'!D191</f>
        <v>15</v>
      </c>
      <c r="E202" s="27">
        <f>'Rankings Detailed'!E191</f>
        <v>0</v>
      </c>
      <c r="F202" s="27">
        <f>'Rankings Detailed'!F191</f>
        <v>0</v>
      </c>
      <c r="G202" s="27">
        <f>'Rankings Detailed'!G191</f>
        <v>0</v>
      </c>
      <c r="H202" s="22">
        <f>'Rankings Detailed'!H191</f>
        <v>15</v>
      </c>
    </row>
    <row r="203" spans="1:8" hidden="1">
      <c r="A203" s="26">
        <f t="shared" si="4"/>
        <v>17</v>
      </c>
      <c r="B203" s="27" t="str">
        <f>'Rankings Detailed'!B203</f>
        <v>(blank)</v>
      </c>
      <c r="C203" s="27">
        <f>'Rankings Detailed'!C203</f>
        <v>16</v>
      </c>
      <c r="D203" s="27">
        <f>'Rankings Detailed'!D203</f>
        <v>0</v>
      </c>
      <c r="E203" s="27">
        <f>'Rankings Detailed'!E203</f>
        <v>0</v>
      </c>
      <c r="F203" s="27">
        <f>'Rankings Detailed'!F203</f>
        <v>0</v>
      </c>
      <c r="G203" s="27">
        <f>'Rankings Detailed'!G203</f>
        <v>0</v>
      </c>
      <c r="H203" s="22">
        <f>'Rankings Detailed'!H203</f>
        <v>0</v>
      </c>
    </row>
    <row r="204" spans="1:8" hidden="1">
      <c r="A204" s="26">
        <f t="shared" si="4"/>
        <v>17</v>
      </c>
      <c r="B204" s="27">
        <f>'Rankings Detailed'!B204</f>
        <v>0</v>
      </c>
      <c r="C204" s="27">
        <f>'Rankings Detailed'!C204</f>
        <v>0</v>
      </c>
      <c r="D204" s="27">
        <f>'Rankings Detailed'!D204</f>
        <v>0</v>
      </c>
      <c r="E204" s="27">
        <f>'Rankings Detailed'!E204</f>
        <v>0</v>
      </c>
      <c r="F204" s="27">
        <f>'Rankings Detailed'!F204</f>
        <v>0</v>
      </c>
      <c r="G204" s="27">
        <f>'Rankings Detailed'!G204</f>
        <v>0</v>
      </c>
      <c r="H204" s="22">
        <f>'Rankings Detailed'!H204</f>
        <v>0</v>
      </c>
    </row>
    <row r="205" spans="1:8" hidden="1">
      <c r="A205" s="26">
        <f t="shared" si="4"/>
        <v>17</v>
      </c>
      <c r="B205" s="27">
        <f>'Rankings Detailed'!B205</f>
        <v>0</v>
      </c>
      <c r="C205" s="27">
        <f>'Rankings Detailed'!C205</f>
        <v>0</v>
      </c>
      <c r="D205" s="27">
        <f>'Rankings Detailed'!D205</f>
        <v>0</v>
      </c>
      <c r="E205" s="27">
        <f>'Rankings Detailed'!E205</f>
        <v>0</v>
      </c>
      <c r="F205" s="27">
        <f>'Rankings Detailed'!F205</f>
        <v>0</v>
      </c>
      <c r="G205" s="27">
        <f>'Rankings Detailed'!G205</f>
        <v>0</v>
      </c>
      <c r="H205" s="22">
        <f>'Rankings Detailed'!H205</f>
        <v>0</v>
      </c>
    </row>
    <row r="206" spans="1:8" hidden="1">
      <c r="A206" s="26">
        <f t="shared" si="4"/>
        <v>17</v>
      </c>
      <c r="B206" s="27">
        <f>'Rankings Detailed'!B206</f>
        <v>0</v>
      </c>
      <c r="C206" s="27">
        <f>'Rankings Detailed'!C206</f>
        <v>0</v>
      </c>
      <c r="D206" s="27">
        <f>'Rankings Detailed'!D206</f>
        <v>0</v>
      </c>
      <c r="E206" s="27">
        <f>'Rankings Detailed'!E206</f>
        <v>0</v>
      </c>
      <c r="F206" s="27">
        <f>'Rankings Detailed'!F206</f>
        <v>0</v>
      </c>
      <c r="G206" s="27">
        <f>'Rankings Detailed'!G206</f>
        <v>0</v>
      </c>
      <c r="H206" s="22">
        <f>'Rankings Detailed'!H206</f>
        <v>0</v>
      </c>
    </row>
    <row r="207" spans="1:8" hidden="1">
      <c r="A207" s="26">
        <f t="shared" si="4"/>
        <v>17</v>
      </c>
      <c r="B207" s="27">
        <f>'Rankings Detailed'!B207</f>
        <v>0</v>
      </c>
      <c r="C207" s="27">
        <f>'Rankings Detailed'!C207</f>
        <v>0</v>
      </c>
      <c r="D207" s="27">
        <f>'Rankings Detailed'!D207</f>
        <v>0</v>
      </c>
      <c r="E207" s="27">
        <f>'Rankings Detailed'!E207</f>
        <v>0</v>
      </c>
      <c r="F207" s="27">
        <f>'Rankings Detailed'!F207</f>
        <v>0</v>
      </c>
      <c r="G207" s="27">
        <f>'Rankings Detailed'!G207</f>
        <v>0</v>
      </c>
      <c r="H207" s="22">
        <f>'Rankings Detailed'!H207</f>
        <v>0</v>
      </c>
    </row>
    <row r="208" spans="1:8" hidden="1">
      <c r="A208" s="26">
        <f t="shared" si="4"/>
        <v>17</v>
      </c>
      <c r="B208" s="27">
        <f>'Rankings Detailed'!B208</f>
        <v>0</v>
      </c>
      <c r="C208" s="27">
        <f>'Rankings Detailed'!C208</f>
        <v>0</v>
      </c>
      <c r="D208" s="27">
        <f>'Rankings Detailed'!D208</f>
        <v>0</v>
      </c>
      <c r="E208" s="27">
        <f>'Rankings Detailed'!E208</f>
        <v>0</v>
      </c>
      <c r="F208" s="27">
        <f>'Rankings Detailed'!F208</f>
        <v>0</v>
      </c>
      <c r="G208" s="27">
        <f>'Rankings Detailed'!G208</f>
        <v>0</v>
      </c>
      <c r="H208" s="22">
        <f>'Rankings Detailed'!H208</f>
        <v>0</v>
      </c>
    </row>
    <row r="209" spans="1:8" hidden="1">
      <c r="A209" s="26">
        <f t="shared" si="4"/>
        <v>17</v>
      </c>
      <c r="B209" s="27">
        <f>'Rankings Detailed'!B209</f>
        <v>0</v>
      </c>
      <c r="C209" s="27">
        <f>'Rankings Detailed'!C209</f>
        <v>0</v>
      </c>
      <c r="D209" s="27">
        <f>'Rankings Detailed'!D209</f>
        <v>0</v>
      </c>
      <c r="E209" s="27">
        <f>'Rankings Detailed'!E209</f>
        <v>0</v>
      </c>
      <c r="F209" s="27">
        <f>'Rankings Detailed'!F209</f>
        <v>0</v>
      </c>
      <c r="G209" s="27">
        <f>'Rankings Detailed'!G209</f>
        <v>0</v>
      </c>
      <c r="H209" s="22">
        <f>'Rankings Detailed'!H209</f>
        <v>0</v>
      </c>
    </row>
    <row r="210" spans="1:8" hidden="1">
      <c r="A210" s="26">
        <f t="shared" si="4"/>
        <v>17</v>
      </c>
      <c r="B210" s="27">
        <f>'Rankings Detailed'!B210</f>
        <v>0</v>
      </c>
      <c r="C210" s="27">
        <f>'Rankings Detailed'!C210</f>
        <v>0</v>
      </c>
      <c r="D210" s="27">
        <f>'Rankings Detailed'!D210</f>
        <v>0</v>
      </c>
      <c r="E210" s="27">
        <f>'Rankings Detailed'!E210</f>
        <v>0</v>
      </c>
      <c r="F210" s="27">
        <f>'Rankings Detailed'!F210</f>
        <v>0</v>
      </c>
      <c r="G210" s="27">
        <f>'Rankings Detailed'!G210</f>
        <v>0</v>
      </c>
      <c r="H210" s="22">
        <f>'Rankings Detailed'!H210</f>
        <v>0</v>
      </c>
    </row>
    <row r="211" spans="1:8" hidden="1">
      <c r="A211" s="26">
        <f t="shared" si="4"/>
        <v>17</v>
      </c>
      <c r="B211" s="27">
        <f>'Rankings Detailed'!B211</f>
        <v>0</v>
      </c>
      <c r="C211" s="27">
        <f>'Rankings Detailed'!C211</f>
        <v>0</v>
      </c>
      <c r="D211" s="27">
        <f>'Rankings Detailed'!D211</f>
        <v>0</v>
      </c>
      <c r="E211" s="27">
        <f>'Rankings Detailed'!E211</f>
        <v>0</v>
      </c>
      <c r="F211" s="27">
        <f>'Rankings Detailed'!F211</f>
        <v>0</v>
      </c>
      <c r="G211" s="27">
        <f>'Rankings Detailed'!G211</f>
        <v>0</v>
      </c>
      <c r="H211" s="22">
        <f>'Rankings Detailed'!H211</f>
        <v>0</v>
      </c>
    </row>
    <row r="212" spans="1:8" hidden="1">
      <c r="A212" s="26">
        <f t="shared" si="4"/>
        <v>17</v>
      </c>
      <c r="B212" s="27">
        <f>'Rankings Detailed'!B212</f>
        <v>0</v>
      </c>
      <c r="C212" s="27">
        <f>'Rankings Detailed'!C212</f>
        <v>0</v>
      </c>
      <c r="D212" s="27">
        <f>'Rankings Detailed'!D212</f>
        <v>0</v>
      </c>
      <c r="E212" s="27">
        <f>'Rankings Detailed'!E212</f>
        <v>0</v>
      </c>
      <c r="F212" s="27">
        <f>'Rankings Detailed'!F212</f>
        <v>0</v>
      </c>
      <c r="G212" s="27">
        <f>'Rankings Detailed'!G212</f>
        <v>0</v>
      </c>
      <c r="H212" s="22">
        <f>'Rankings Detailed'!H212</f>
        <v>0</v>
      </c>
    </row>
    <row r="213" spans="1:8" hidden="1">
      <c r="A213" s="26">
        <f t="shared" si="4"/>
        <v>17</v>
      </c>
      <c r="B213" s="27">
        <f>'Rankings Detailed'!B213</f>
        <v>0</v>
      </c>
      <c r="C213" s="27">
        <f>'Rankings Detailed'!C213</f>
        <v>0</v>
      </c>
      <c r="D213" s="27">
        <f>'Rankings Detailed'!D213</f>
        <v>0</v>
      </c>
      <c r="E213" s="27">
        <f>'Rankings Detailed'!E213</f>
        <v>0</v>
      </c>
      <c r="F213" s="27">
        <f>'Rankings Detailed'!F213</f>
        <v>0</v>
      </c>
      <c r="G213" s="27">
        <f>'Rankings Detailed'!G213</f>
        <v>0</v>
      </c>
      <c r="H213" s="22">
        <f>'Rankings Detailed'!H213</f>
        <v>0</v>
      </c>
    </row>
    <row r="214" spans="1:8" hidden="1">
      <c r="A214" s="26">
        <f t="shared" si="4"/>
        <v>17</v>
      </c>
      <c r="B214" s="27">
        <f>'Rankings Detailed'!B214</f>
        <v>0</v>
      </c>
      <c r="C214" s="27">
        <f>'Rankings Detailed'!C214</f>
        <v>0</v>
      </c>
      <c r="D214" s="27">
        <f>'Rankings Detailed'!D214</f>
        <v>0</v>
      </c>
      <c r="E214" s="27">
        <f>'Rankings Detailed'!E214</f>
        <v>0</v>
      </c>
      <c r="F214" s="27">
        <f>'Rankings Detailed'!F214</f>
        <v>0</v>
      </c>
      <c r="G214" s="27">
        <f>'Rankings Detailed'!G214</f>
        <v>0</v>
      </c>
      <c r="H214" s="22">
        <f>'Rankings Detailed'!H214</f>
        <v>0</v>
      </c>
    </row>
    <row r="215" spans="1:8" hidden="1">
      <c r="A215" s="26">
        <f t="shared" si="4"/>
        <v>17</v>
      </c>
      <c r="B215" s="27">
        <f>'Rankings Detailed'!B215</f>
        <v>0</v>
      </c>
      <c r="C215" s="27">
        <f>'Rankings Detailed'!C215</f>
        <v>0</v>
      </c>
      <c r="D215" s="27">
        <f>'Rankings Detailed'!D215</f>
        <v>0</v>
      </c>
      <c r="E215" s="27">
        <f>'Rankings Detailed'!E215</f>
        <v>0</v>
      </c>
      <c r="F215" s="27">
        <f>'Rankings Detailed'!F215</f>
        <v>0</v>
      </c>
      <c r="G215" s="27">
        <f>'Rankings Detailed'!G215</f>
        <v>0</v>
      </c>
      <c r="H215" s="22">
        <f>'Rankings Detailed'!H215</f>
        <v>0</v>
      </c>
    </row>
    <row r="216" spans="1:8" hidden="1">
      <c r="A216" s="26">
        <f t="shared" si="4"/>
        <v>17</v>
      </c>
      <c r="B216" s="27">
        <f>'Rankings Detailed'!B216</f>
        <v>0</v>
      </c>
      <c r="C216" s="27">
        <f>'Rankings Detailed'!C216</f>
        <v>0</v>
      </c>
      <c r="D216" s="27">
        <f>'Rankings Detailed'!D216</f>
        <v>0</v>
      </c>
      <c r="E216" s="27">
        <f>'Rankings Detailed'!E216</f>
        <v>0</v>
      </c>
      <c r="F216" s="27">
        <f>'Rankings Detailed'!F216</f>
        <v>0</v>
      </c>
      <c r="G216" s="27">
        <f>'Rankings Detailed'!G216</f>
        <v>0</v>
      </c>
      <c r="H216" s="22">
        <f>'Rankings Detailed'!H216</f>
        <v>0</v>
      </c>
    </row>
    <row r="217" spans="1:8" hidden="1">
      <c r="A217" s="26">
        <f t="shared" si="4"/>
        <v>17</v>
      </c>
      <c r="B217" s="27">
        <f>'Rankings Detailed'!B217</f>
        <v>0</v>
      </c>
      <c r="C217" s="27">
        <f>'Rankings Detailed'!C217</f>
        <v>0</v>
      </c>
      <c r="D217" s="27">
        <f>'Rankings Detailed'!D217</f>
        <v>0</v>
      </c>
      <c r="E217" s="27">
        <f>'Rankings Detailed'!E217</f>
        <v>0</v>
      </c>
      <c r="F217" s="27">
        <f>'Rankings Detailed'!F217</f>
        <v>0</v>
      </c>
      <c r="G217" s="27">
        <f>'Rankings Detailed'!G217</f>
        <v>0</v>
      </c>
      <c r="H217" s="22">
        <f>'Rankings Detailed'!H217</f>
        <v>0</v>
      </c>
    </row>
    <row r="218" spans="1:8" hidden="1">
      <c r="A218" s="26">
        <f t="shared" si="4"/>
        <v>17</v>
      </c>
      <c r="B218" s="27">
        <f>'Rankings Detailed'!B218</f>
        <v>0</v>
      </c>
      <c r="C218" s="27">
        <f>'Rankings Detailed'!C218</f>
        <v>0</v>
      </c>
      <c r="D218" s="27">
        <f>'Rankings Detailed'!D218</f>
        <v>0</v>
      </c>
      <c r="E218" s="27">
        <f>'Rankings Detailed'!E218</f>
        <v>0</v>
      </c>
      <c r="F218" s="27">
        <f>'Rankings Detailed'!F218</f>
        <v>0</v>
      </c>
      <c r="G218" s="27">
        <f>'Rankings Detailed'!G218</f>
        <v>0</v>
      </c>
      <c r="H218" s="22">
        <f>'Rankings Detailed'!H218</f>
        <v>0</v>
      </c>
    </row>
    <row r="219" spans="1:8" hidden="1">
      <c r="A219" s="26">
        <f t="shared" si="4"/>
        <v>17</v>
      </c>
      <c r="B219" s="27">
        <f>'Rankings Detailed'!B219</f>
        <v>0</v>
      </c>
      <c r="C219" s="27">
        <f>'Rankings Detailed'!C219</f>
        <v>0</v>
      </c>
      <c r="D219" s="27">
        <f>'Rankings Detailed'!D219</f>
        <v>0</v>
      </c>
      <c r="E219" s="27">
        <f>'Rankings Detailed'!E219</f>
        <v>0</v>
      </c>
      <c r="F219" s="27">
        <f>'Rankings Detailed'!F219</f>
        <v>0</v>
      </c>
      <c r="G219" s="27">
        <f>'Rankings Detailed'!G219</f>
        <v>0</v>
      </c>
      <c r="H219" s="22">
        <f>'Rankings Detailed'!H219</f>
        <v>0</v>
      </c>
    </row>
    <row r="220" spans="1:8" hidden="1">
      <c r="A220" s="26">
        <f t="shared" si="4"/>
        <v>17</v>
      </c>
      <c r="B220" s="27">
        <f>'Rankings Detailed'!B220</f>
        <v>0</v>
      </c>
      <c r="C220" s="27">
        <f>'Rankings Detailed'!C220</f>
        <v>0</v>
      </c>
      <c r="D220" s="27">
        <f>'Rankings Detailed'!D220</f>
        <v>0</v>
      </c>
      <c r="E220" s="27">
        <f>'Rankings Detailed'!E220</f>
        <v>0</v>
      </c>
      <c r="F220" s="27">
        <f>'Rankings Detailed'!F220</f>
        <v>0</v>
      </c>
      <c r="G220" s="27">
        <f>'Rankings Detailed'!G220</f>
        <v>0</v>
      </c>
      <c r="H220" s="22">
        <f>'Rankings Detailed'!H220</f>
        <v>0</v>
      </c>
    </row>
    <row r="221" spans="1:8" hidden="1">
      <c r="A221" s="26">
        <f t="shared" si="4"/>
        <v>17</v>
      </c>
      <c r="B221" s="27">
        <f>'Rankings Detailed'!B221</f>
        <v>0</v>
      </c>
      <c r="C221" s="27">
        <f>'Rankings Detailed'!C221</f>
        <v>0</v>
      </c>
      <c r="D221" s="27">
        <f>'Rankings Detailed'!D221</f>
        <v>0</v>
      </c>
      <c r="E221" s="27">
        <f>'Rankings Detailed'!E221</f>
        <v>0</v>
      </c>
      <c r="F221" s="27">
        <f>'Rankings Detailed'!F221</f>
        <v>0</v>
      </c>
      <c r="G221" s="27">
        <f>'Rankings Detailed'!G221</f>
        <v>0</v>
      </c>
      <c r="H221" s="22">
        <f>'Rankings Detailed'!H221</f>
        <v>0</v>
      </c>
    </row>
    <row r="222" spans="1:8" hidden="1">
      <c r="A222" s="26">
        <f t="shared" si="4"/>
        <v>17</v>
      </c>
      <c r="B222" s="27">
        <f>'Rankings Detailed'!B222</f>
        <v>0</v>
      </c>
      <c r="C222" s="27">
        <f>'Rankings Detailed'!C222</f>
        <v>0</v>
      </c>
      <c r="D222" s="27">
        <f>'Rankings Detailed'!D222</f>
        <v>0</v>
      </c>
      <c r="E222" s="27">
        <f>'Rankings Detailed'!E222</f>
        <v>0</v>
      </c>
      <c r="F222" s="27">
        <f>'Rankings Detailed'!F222</f>
        <v>0</v>
      </c>
      <c r="G222" s="27">
        <f>'Rankings Detailed'!G222</f>
        <v>0</v>
      </c>
      <c r="H222" s="22">
        <f>'Rankings Detailed'!H222</f>
        <v>0</v>
      </c>
    </row>
    <row r="223" spans="1:8" hidden="1">
      <c r="A223" s="26">
        <f t="shared" si="4"/>
        <v>17</v>
      </c>
      <c r="B223" s="27">
        <f>'Rankings Detailed'!B223</f>
        <v>0</v>
      </c>
      <c r="C223" s="27">
        <f>'Rankings Detailed'!C223</f>
        <v>0</v>
      </c>
      <c r="D223" s="27">
        <f>'Rankings Detailed'!D223</f>
        <v>0</v>
      </c>
      <c r="E223" s="27">
        <f>'Rankings Detailed'!E223</f>
        <v>0</v>
      </c>
      <c r="F223" s="27">
        <f>'Rankings Detailed'!F223</f>
        <v>0</v>
      </c>
      <c r="G223" s="27">
        <f>'Rankings Detailed'!G223</f>
        <v>0</v>
      </c>
      <c r="H223" s="22">
        <f>'Rankings Detailed'!H223</f>
        <v>0</v>
      </c>
    </row>
    <row r="224" spans="1:8" hidden="1">
      <c r="A224" s="26">
        <f t="shared" si="4"/>
        <v>17</v>
      </c>
      <c r="B224" s="27">
        <f>'Rankings Detailed'!B224</f>
        <v>0</v>
      </c>
      <c r="C224" s="27">
        <f>'Rankings Detailed'!C224</f>
        <v>0</v>
      </c>
      <c r="D224" s="27">
        <f>'Rankings Detailed'!D224</f>
        <v>0</v>
      </c>
      <c r="E224" s="27">
        <f>'Rankings Detailed'!E224</f>
        <v>0</v>
      </c>
      <c r="F224" s="27">
        <f>'Rankings Detailed'!F224</f>
        <v>0</v>
      </c>
      <c r="G224" s="27">
        <f>'Rankings Detailed'!G224</f>
        <v>0</v>
      </c>
      <c r="H224" s="22">
        <f>'Rankings Detailed'!H224</f>
        <v>0</v>
      </c>
    </row>
    <row r="225" spans="1:8" hidden="1">
      <c r="A225" s="26">
        <f t="shared" si="4"/>
        <v>17</v>
      </c>
      <c r="B225" s="27">
        <f>'Rankings Detailed'!B225</f>
        <v>0</v>
      </c>
      <c r="C225" s="27">
        <f>'Rankings Detailed'!C225</f>
        <v>0</v>
      </c>
      <c r="D225" s="27">
        <f>'Rankings Detailed'!D225</f>
        <v>0</v>
      </c>
      <c r="E225" s="27">
        <f>'Rankings Detailed'!E225</f>
        <v>0</v>
      </c>
      <c r="F225" s="27">
        <f>'Rankings Detailed'!F225</f>
        <v>0</v>
      </c>
      <c r="G225" s="27">
        <f>'Rankings Detailed'!G225</f>
        <v>0</v>
      </c>
      <c r="H225" s="22">
        <f>'Rankings Detailed'!H225</f>
        <v>0</v>
      </c>
    </row>
    <row r="226" spans="1:8" hidden="1">
      <c r="A226" s="26">
        <f t="shared" si="4"/>
        <v>17</v>
      </c>
      <c r="B226" s="27">
        <f>'Rankings Detailed'!B226</f>
        <v>0</v>
      </c>
      <c r="C226" s="27">
        <f>'Rankings Detailed'!C226</f>
        <v>0</v>
      </c>
      <c r="D226" s="27">
        <f>'Rankings Detailed'!D226</f>
        <v>0</v>
      </c>
      <c r="E226" s="27">
        <f>'Rankings Detailed'!E226</f>
        <v>0</v>
      </c>
      <c r="F226" s="27">
        <f>'Rankings Detailed'!F226</f>
        <v>0</v>
      </c>
      <c r="G226" s="27">
        <f>'Rankings Detailed'!G226</f>
        <v>0</v>
      </c>
      <c r="H226" s="22">
        <f>'Rankings Detailed'!H226</f>
        <v>0</v>
      </c>
    </row>
    <row r="227" spans="1:8" s="24" customFormat="1" hidden="1">
      <c r="H227" s="45"/>
    </row>
    <row r="228" spans="1:8" s="24" customFormat="1">
      <c r="H228" s="45"/>
    </row>
    <row r="229" spans="1:8" s="24" customFormat="1">
      <c r="A229" s="24" t="str">
        <f>'Rankings Detailed'!J228</f>
        <v>M60</v>
      </c>
      <c r="H229" s="45"/>
    </row>
    <row r="230" spans="1:8" s="24" customFormat="1">
      <c r="H230" s="45"/>
    </row>
    <row r="231" spans="1:8" s="24" customFormat="1">
      <c r="A231" s="32" t="s">
        <v>78</v>
      </c>
      <c r="B231" s="32" t="s">
        <v>79</v>
      </c>
      <c r="C231" s="32" t="s">
        <v>80</v>
      </c>
      <c r="D231" s="32" t="s">
        <v>81</v>
      </c>
      <c r="E231" s="32" t="s">
        <v>82</v>
      </c>
      <c r="F231" s="32" t="s">
        <v>83</v>
      </c>
      <c r="G231" s="32" t="s">
        <v>84</v>
      </c>
      <c r="H231" s="33" t="s">
        <v>52</v>
      </c>
    </row>
    <row r="232" spans="1:8">
      <c r="A232" s="26">
        <f t="shared" ref="A232:A271" si="5">RANK(H232,$H$232:$H$271,0)</f>
        <v>1</v>
      </c>
      <c r="B232" s="27" t="str">
        <f>'Rankings Detailed'!B236</f>
        <v>Keith Gristwood</v>
      </c>
      <c r="C232" s="27">
        <f>'Rankings Detailed'!C236</f>
        <v>2</v>
      </c>
      <c r="D232" s="27">
        <f>'Rankings Detailed'!D236</f>
        <v>325</v>
      </c>
      <c r="E232" s="27">
        <f>'Rankings Detailed'!E236</f>
        <v>215</v>
      </c>
      <c r="F232" s="27">
        <f>'Rankings Detailed'!F236</f>
        <v>0</v>
      </c>
      <c r="G232" s="27">
        <f>'Rankings Detailed'!G236</f>
        <v>0</v>
      </c>
      <c r="H232" s="22">
        <f>'Rankings Detailed'!H236</f>
        <v>540</v>
      </c>
    </row>
    <row r="233" spans="1:8">
      <c r="A233" s="26">
        <f t="shared" si="5"/>
        <v>2</v>
      </c>
      <c r="B233" s="27" t="str">
        <f>'Rankings Detailed'!B232</f>
        <v>Paul Harris</v>
      </c>
      <c r="C233" s="27">
        <f>'Rankings Detailed'!C232</f>
        <v>3</v>
      </c>
      <c r="D233" s="27">
        <f>'Rankings Detailed'!D232</f>
        <v>240</v>
      </c>
      <c r="E233" s="27">
        <f>'Rankings Detailed'!E232</f>
        <v>195</v>
      </c>
      <c r="F233" s="27">
        <f>'Rankings Detailed'!F232</f>
        <v>90</v>
      </c>
      <c r="G233" s="27">
        <f>'Rankings Detailed'!G232</f>
        <v>0</v>
      </c>
      <c r="H233" s="22">
        <f>'Rankings Detailed'!H232</f>
        <v>525</v>
      </c>
    </row>
    <row r="234" spans="1:8">
      <c r="A234" s="26">
        <f t="shared" si="5"/>
        <v>3</v>
      </c>
      <c r="B234" s="27" t="str">
        <f>'Rankings Detailed'!B238</f>
        <v>David McAleese</v>
      </c>
      <c r="C234" s="27">
        <f>'Rankings Detailed'!C238</f>
        <v>2</v>
      </c>
      <c r="D234" s="27">
        <f>'Rankings Detailed'!D238</f>
        <v>270</v>
      </c>
      <c r="E234" s="27">
        <f>'Rankings Detailed'!E238</f>
        <v>165</v>
      </c>
      <c r="F234" s="27">
        <f>'Rankings Detailed'!F238</f>
        <v>0</v>
      </c>
      <c r="G234" s="27">
        <f>'Rankings Detailed'!G238</f>
        <v>0</v>
      </c>
      <c r="H234" s="22">
        <f>'Rankings Detailed'!H238</f>
        <v>435</v>
      </c>
    </row>
    <row r="235" spans="1:8">
      <c r="A235" s="26">
        <f t="shared" si="5"/>
        <v>4</v>
      </c>
      <c r="B235" s="27" t="str">
        <f>'Rankings Detailed'!B240</f>
        <v>Peter Shivas</v>
      </c>
      <c r="C235" s="27">
        <f>'Rankings Detailed'!C240</f>
        <v>1</v>
      </c>
      <c r="D235" s="27">
        <f>'Rankings Detailed'!D240</f>
        <v>360</v>
      </c>
      <c r="E235" s="27">
        <f>'Rankings Detailed'!E240</f>
        <v>0</v>
      </c>
      <c r="F235" s="27">
        <f>'Rankings Detailed'!F240</f>
        <v>0</v>
      </c>
      <c r="G235" s="27">
        <f>'Rankings Detailed'!G240</f>
        <v>0</v>
      </c>
      <c r="H235" s="22">
        <f>'Rankings Detailed'!H240</f>
        <v>360</v>
      </c>
    </row>
    <row r="236" spans="1:8">
      <c r="A236" s="26">
        <f t="shared" si="5"/>
        <v>5</v>
      </c>
      <c r="B236" s="27" t="str">
        <f>'Rankings Detailed'!B235</f>
        <v>Clark Adam</v>
      </c>
      <c r="C236" s="27">
        <f>'Rankings Detailed'!C235</f>
        <v>1</v>
      </c>
      <c r="D236" s="27">
        <f>'Rankings Detailed'!D235</f>
        <v>300</v>
      </c>
      <c r="E236" s="27">
        <f>'Rankings Detailed'!E235</f>
        <v>0</v>
      </c>
      <c r="F236" s="27">
        <f>'Rankings Detailed'!F235</f>
        <v>0</v>
      </c>
      <c r="G236" s="27">
        <f>'Rankings Detailed'!G235</f>
        <v>0</v>
      </c>
      <c r="H236" s="22">
        <f>'Rankings Detailed'!H235</f>
        <v>300</v>
      </c>
    </row>
    <row r="237" spans="1:8">
      <c r="A237" s="26">
        <f t="shared" si="5"/>
        <v>6</v>
      </c>
      <c r="B237" s="27" t="str">
        <f>'Rankings Detailed'!B233</f>
        <v>Robin Ridley</v>
      </c>
      <c r="C237" s="27">
        <f>'Rankings Detailed'!C233</f>
        <v>1</v>
      </c>
      <c r="D237" s="27">
        <f>'Rankings Detailed'!D233</f>
        <v>240</v>
      </c>
      <c r="E237" s="27">
        <f>'Rankings Detailed'!E233</f>
        <v>0</v>
      </c>
      <c r="F237" s="27">
        <f>'Rankings Detailed'!F233</f>
        <v>0</v>
      </c>
      <c r="G237" s="27">
        <f>'Rankings Detailed'!G233</f>
        <v>0</v>
      </c>
      <c r="H237" s="22">
        <f>'Rankings Detailed'!H233</f>
        <v>240</v>
      </c>
    </row>
    <row r="238" spans="1:8">
      <c r="A238" s="26">
        <f t="shared" si="5"/>
        <v>7</v>
      </c>
      <c r="B238" s="27" t="str">
        <f>'Rankings Detailed'!B243</f>
        <v>John Charles</v>
      </c>
      <c r="C238" s="27">
        <f>'Rankings Detailed'!C243</f>
        <v>1</v>
      </c>
      <c r="D238" s="27">
        <f>'Rankings Detailed'!D243</f>
        <v>165</v>
      </c>
      <c r="E238" s="27">
        <f>'Rankings Detailed'!E243</f>
        <v>0</v>
      </c>
      <c r="F238" s="27">
        <f>'Rankings Detailed'!F243</f>
        <v>0</v>
      </c>
      <c r="G238" s="27">
        <f>'Rankings Detailed'!G243</f>
        <v>0</v>
      </c>
      <c r="H238" s="22">
        <f>'Rankings Detailed'!H243</f>
        <v>165</v>
      </c>
    </row>
    <row r="239" spans="1:8">
      <c r="A239" s="26">
        <f t="shared" si="5"/>
        <v>8</v>
      </c>
      <c r="B239" s="27" t="str">
        <f>'Rankings Detailed'!B234</f>
        <v>Lance Marshall</v>
      </c>
      <c r="C239" s="27">
        <f>'Rankings Detailed'!C234</f>
        <v>2</v>
      </c>
      <c r="D239" s="27">
        <f>'Rankings Detailed'!D234</f>
        <v>130</v>
      </c>
      <c r="E239" s="27">
        <f>'Rankings Detailed'!E234</f>
        <v>30</v>
      </c>
      <c r="F239" s="27">
        <f>'Rankings Detailed'!F234</f>
        <v>0</v>
      </c>
      <c r="G239" s="27">
        <f>'Rankings Detailed'!G234</f>
        <v>0</v>
      </c>
      <c r="H239" s="22">
        <f>'Rankings Detailed'!H234</f>
        <v>160</v>
      </c>
    </row>
    <row r="240" spans="1:8">
      <c r="A240" s="26">
        <f t="shared" si="5"/>
        <v>9</v>
      </c>
      <c r="B240" s="27" t="str">
        <f>'Rankings Detailed'!B237</f>
        <v>Willie Jappy</v>
      </c>
      <c r="C240" s="27">
        <f>'Rankings Detailed'!C237</f>
        <v>2</v>
      </c>
      <c r="D240" s="27">
        <f>'Rankings Detailed'!D237</f>
        <v>105</v>
      </c>
      <c r="E240" s="27">
        <f>'Rankings Detailed'!E237</f>
        <v>40</v>
      </c>
      <c r="F240" s="27">
        <f>'Rankings Detailed'!F237</f>
        <v>0</v>
      </c>
      <c r="G240" s="27">
        <f>'Rankings Detailed'!G237</f>
        <v>0</v>
      </c>
      <c r="H240" s="22">
        <f>'Rankings Detailed'!H237</f>
        <v>145</v>
      </c>
    </row>
    <row r="241" spans="1:8">
      <c r="A241" s="26">
        <f t="shared" si="5"/>
        <v>10</v>
      </c>
      <c r="B241" s="27" t="str">
        <f>'Rankings Detailed'!B242</f>
        <v>Bryan Jackson</v>
      </c>
      <c r="C241" s="27">
        <f>'Rankings Detailed'!C242</f>
        <v>1</v>
      </c>
      <c r="D241" s="27">
        <f>'Rankings Detailed'!D242</f>
        <v>105</v>
      </c>
      <c r="E241" s="27">
        <f>'Rankings Detailed'!E242</f>
        <v>0</v>
      </c>
      <c r="F241" s="27">
        <f>'Rankings Detailed'!F242</f>
        <v>0</v>
      </c>
      <c r="G241" s="27">
        <f>'Rankings Detailed'!G242</f>
        <v>0</v>
      </c>
      <c r="H241" s="22">
        <f>'Rankings Detailed'!H242</f>
        <v>105</v>
      </c>
    </row>
    <row r="242" spans="1:8">
      <c r="A242" s="26">
        <f t="shared" si="5"/>
        <v>11</v>
      </c>
      <c r="B242" s="27" t="str">
        <f>'Rankings Detailed'!B239</f>
        <v>Duncan Selkirk</v>
      </c>
      <c r="C242" s="27">
        <f>'Rankings Detailed'!C239</f>
        <v>2</v>
      </c>
      <c r="D242" s="27">
        <f>'Rankings Detailed'!D239</f>
        <v>55</v>
      </c>
      <c r="E242" s="27">
        <f>'Rankings Detailed'!E239</f>
        <v>30</v>
      </c>
      <c r="F242" s="27">
        <f>'Rankings Detailed'!F239</f>
        <v>0</v>
      </c>
      <c r="G242" s="27">
        <f>'Rankings Detailed'!G239</f>
        <v>0</v>
      </c>
      <c r="H242" s="22">
        <f>'Rankings Detailed'!H239</f>
        <v>85</v>
      </c>
    </row>
    <row r="243" spans="1:8">
      <c r="A243" s="26">
        <f t="shared" si="5"/>
        <v>12</v>
      </c>
      <c r="B243" s="27" t="str">
        <f>'Rankings Detailed'!B241</f>
        <v>Dick Bird</v>
      </c>
      <c r="C243" s="27">
        <f>'Rankings Detailed'!C241</f>
        <v>1</v>
      </c>
      <c r="D243" s="27">
        <f>'Rankings Detailed'!D241</f>
        <v>80</v>
      </c>
      <c r="E243" s="27">
        <f>'Rankings Detailed'!E241</f>
        <v>0</v>
      </c>
      <c r="F243" s="27">
        <f>'Rankings Detailed'!F241</f>
        <v>0</v>
      </c>
      <c r="G243" s="27">
        <f>'Rankings Detailed'!G241</f>
        <v>0</v>
      </c>
      <c r="H243" s="22">
        <f>'Rankings Detailed'!H241</f>
        <v>80</v>
      </c>
    </row>
    <row r="244" spans="1:8">
      <c r="A244" s="26">
        <f t="shared" si="5"/>
        <v>12</v>
      </c>
      <c r="B244" s="27" t="str">
        <f>'Rankings Detailed'!B244</f>
        <v>David Taylor</v>
      </c>
      <c r="C244" s="27">
        <f>'Rankings Detailed'!C244</f>
        <v>1</v>
      </c>
      <c r="D244" s="27">
        <f>'Rankings Detailed'!D244</f>
        <v>80</v>
      </c>
      <c r="E244" s="27">
        <f>'Rankings Detailed'!E244</f>
        <v>0</v>
      </c>
      <c r="F244" s="27">
        <f>'Rankings Detailed'!F244</f>
        <v>0</v>
      </c>
      <c r="G244" s="27">
        <f>'Rankings Detailed'!G244</f>
        <v>0</v>
      </c>
      <c r="H244" s="22">
        <f>'Rankings Detailed'!H244</f>
        <v>80</v>
      </c>
    </row>
    <row r="245" spans="1:8">
      <c r="A245" s="26">
        <f t="shared" si="5"/>
        <v>12</v>
      </c>
      <c r="B245" s="27" t="str">
        <f>'Rankings Detailed'!B245</f>
        <v>Keith Hobson</v>
      </c>
      <c r="C245" s="27">
        <f>'Rankings Detailed'!C245</f>
        <v>1</v>
      </c>
      <c r="D245" s="27">
        <f>'Rankings Detailed'!D245</f>
        <v>80</v>
      </c>
      <c r="E245" s="27">
        <f>'Rankings Detailed'!E245</f>
        <v>0</v>
      </c>
      <c r="F245" s="27">
        <f>'Rankings Detailed'!F245</f>
        <v>0</v>
      </c>
      <c r="G245" s="27">
        <f>'Rankings Detailed'!G245</f>
        <v>0</v>
      </c>
      <c r="H245" s="22">
        <f>'Rankings Detailed'!H245</f>
        <v>80</v>
      </c>
    </row>
    <row r="246" spans="1:8" hidden="1">
      <c r="A246" s="26">
        <f t="shared" si="5"/>
        <v>15</v>
      </c>
      <c r="B246" s="27" t="str">
        <f>'Rankings Detailed'!B246</f>
        <v>(blank)</v>
      </c>
      <c r="C246" s="27">
        <f>'Rankings Detailed'!C246</f>
        <v>16</v>
      </c>
      <c r="D246" s="27">
        <f>'Rankings Detailed'!D246</f>
        <v>0</v>
      </c>
      <c r="E246" s="27">
        <f>'Rankings Detailed'!E246</f>
        <v>0</v>
      </c>
      <c r="F246" s="27">
        <f>'Rankings Detailed'!F246</f>
        <v>0</v>
      </c>
      <c r="G246" s="27">
        <f>'Rankings Detailed'!G246</f>
        <v>0</v>
      </c>
      <c r="H246" s="22">
        <f>'Rankings Detailed'!H246</f>
        <v>0</v>
      </c>
    </row>
    <row r="247" spans="1:8" hidden="1">
      <c r="A247" s="26">
        <f t="shared" si="5"/>
        <v>15</v>
      </c>
      <c r="B247" s="27">
        <f>'Rankings Detailed'!B247</f>
        <v>0</v>
      </c>
      <c r="C247" s="27">
        <f>'Rankings Detailed'!C247</f>
        <v>0</v>
      </c>
      <c r="D247" s="27">
        <f>'Rankings Detailed'!D247</f>
        <v>0</v>
      </c>
      <c r="E247" s="27">
        <f>'Rankings Detailed'!E247</f>
        <v>0</v>
      </c>
      <c r="F247" s="27">
        <f>'Rankings Detailed'!F247</f>
        <v>0</v>
      </c>
      <c r="G247" s="27">
        <f>'Rankings Detailed'!G247</f>
        <v>0</v>
      </c>
      <c r="H247" s="22">
        <f>'Rankings Detailed'!H247</f>
        <v>0</v>
      </c>
    </row>
    <row r="248" spans="1:8" hidden="1">
      <c r="A248" s="26">
        <f t="shared" si="5"/>
        <v>15</v>
      </c>
      <c r="B248" s="27">
        <f>'Rankings Detailed'!B248</f>
        <v>0</v>
      </c>
      <c r="C248" s="27">
        <f>'Rankings Detailed'!C248</f>
        <v>0</v>
      </c>
      <c r="D248" s="27">
        <f>'Rankings Detailed'!D248</f>
        <v>0</v>
      </c>
      <c r="E248" s="27">
        <f>'Rankings Detailed'!E248</f>
        <v>0</v>
      </c>
      <c r="F248" s="27">
        <f>'Rankings Detailed'!F248</f>
        <v>0</v>
      </c>
      <c r="G248" s="27">
        <f>'Rankings Detailed'!G248</f>
        <v>0</v>
      </c>
      <c r="H248" s="22">
        <f>'Rankings Detailed'!H248</f>
        <v>0</v>
      </c>
    </row>
    <row r="249" spans="1:8" hidden="1">
      <c r="A249" s="26">
        <f t="shared" si="5"/>
        <v>15</v>
      </c>
      <c r="B249" s="27">
        <f>'Rankings Detailed'!B249</f>
        <v>0</v>
      </c>
      <c r="C249" s="27">
        <f>'Rankings Detailed'!C249</f>
        <v>0</v>
      </c>
      <c r="D249" s="27">
        <f>'Rankings Detailed'!D249</f>
        <v>0</v>
      </c>
      <c r="E249" s="27">
        <f>'Rankings Detailed'!E249</f>
        <v>0</v>
      </c>
      <c r="F249" s="27">
        <f>'Rankings Detailed'!F249</f>
        <v>0</v>
      </c>
      <c r="G249" s="27">
        <f>'Rankings Detailed'!G249</f>
        <v>0</v>
      </c>
      <c r="H249" s="22">
        <f>'Rankings Detailed'!H249</f>
        <v>0</v>
      </c>
    </row>
    <row r="250" spans="1:8" hidden="1">
      <c r="A250" s="26">
        <f t="shared" si="5"/>
        <v>15</v>
      </c>
      <c r="B250" s="27">
        <f>'Rankings Detailed'!B250</f>
        <v>0</v>
      </c>
      <c r="C250" s="27">
        <f>'Rankings Detailed'!C250</f>
        <v>0</v>
      </c>
      <c r="D250" s="27">
        <f>'Rankings Detailed'!D250</f>
        <v>0</v>
      </c>
      <c r="E250" s="27">
        <f>'Rankings Detailed'!E250</f>
        <v>0</v>
      </c>
      <c r="F250" s="27">
        <f>'Rankings Detailed'!F250</f>
        <v>0</v>
      </c>
      <c r="G250" s="27">
        <f>'Rankings Detailed'!G250</f>
        <v>0</v>
      </c>
      <c r="H250" s="22">
        <f>'Rankings Detailed'!H250</f>
        <v>0</v>
      </c>
    </row>
    <row r="251" spans="1:8" hidden="1">
      <c r="A251" s="26">
        <f t="shared" si="5"/>
        <v>15</v>
      </c>
      <c r="B251" s="27">
        <f>'Rankings Detailed'!B251</f>
        <v>0</v>
      </c>
      <c r="C251" s="27">
        <f>'Rankings Detailed'!C251</f>
        <v>0</v>
      </c>
      <c r="D251" s="27">
        <f>'Rankings Detailed'!D251</f>
        <v>0</v>
      </c>
      <c r="E251" s="27">
        <f>'Rankings Detailed'!E251</f>
        <v>0</v>
      </c>
      <c r="F251" s="27">
        <f>'Rankings Detailed'!F251</f>
        <v>0</v>
      </c>
      <c r="G251" s="27">
        <f>'Rankings Detailed'!G251</f>
        <v>0</v>
      </c>
      <c r="H251" s="22">
        <f>'Rankings Detailed'!H251</f>
        <v>0</v>
      </c>
    </row>
    <row r="252" spans="1:8" hidden="1">
      <c r="A252" s="26">
        <f t="shared" si="5"/>
        <v>15</v>
      </c>
      <c r="B252" s="27">
        <f>'Rankings Detailed'!B252</f>
        <v>0</v>
      </c>
      <c r="C252" s="27">
        <f>'Rankings Detailed'!C252</f>
        <v>0</v>
      </c>
      <c r="D252" s="27">
        <f>'Rankings Detailed'!D252</f>
        <v>0</v>
      </c>
      <c r="E252" s="27">
        <f>'Rankings Detailed'!E252</f>
        <v>0</v>
      </c>
      <c r="F252" s="27">
        <f>'Rankings Detailed'!F252</f>
        <v>0</v>
      </c>
      <c r="G252" s="27">
        <f>'Rankings Detailed'!G252</f>
        <v>0</v>
      </c>
      <c r="H252" s="22">
        <f>'Rankings Detailed'!H252</f>
        <v>0</v>
      </c>
    </row>
    <row r="253" spans="1:8" hidden="1">
      <c r="A253" s="26">
        <f t="shared" si="5"/>
        <v>15</v>
      </c>
      <c r="B253" s="27">
        <f>'Rankings Detailed'!B253</f>
        <v>0</v>
      </c>
      <c r="C253" s="27">
        <f>'Rankings Detailed'!C253</f>
        <v>0</v>
      </c>
      <c r="D253" s="27">
        <f>'Rankings Detailed'!D253</f>
        <v>0</v>
      </c>
      <c r="E253" s="27">
        <f>'Rankings Detailed'!E253</f>
        <v>0</v>
      </c>
      <c r="F253" s="27">
        <f>'Rankings Detailed'!F253</f>
        <v>0</v>
      </c>
      <c r="G253" s="27">
        <f>'Rankings Detailed'!G253</f>
        <v>0</v>
      </c>
      <c r="H253" s="22">
        <f>'Rankings Detailed'!H253</f>
        <v>0</v>
      </c>
    </row>
    <row r="254" spans="1:8" hidden="1">
      <c r="A254" s="26">
        <f t="shared" si="5"/>
        <v>15</v>
      </c>
      <c r="B254" s="27">
        <f>'Rankings Detailed'!B254</f>
        <v>0</v>
      </c>
      <c r="C254" s="27">
        <f>'Rankings Detailed'!C254</f>
        <v>0</v>
      </c>
      <c r="D254" s="27">
        <f>'Rankings Detailed'!D254</f>
        <v>0</v>
      </c>
      <c r="E254" s="27">
        <f>'Rankings Detailed'!E254</f>
        <v>0</v>
      </c>
      <c r="F254" s="27">
        <f>'Rankings Detailed'!F254</f>
        <v>0</v>
      </c>
      <c r="G254" s="27">
        <f>'Rankings Detailed'!G254</f>
        <v>0</v>
      </c>
      <c r="H254" s="22">
        <f>'Rankings Detailed'!H254</f>
        <v>0</v>
      </c>
    </row>
    <row r="255" spans="1:8" hidden="1">
      <c r="A255" s="26">
        <f t="shared" si="5"/>
        <v>15</v>
      </c>
      <c r="B255" s="27">
        <f>'Rankings Detailed'!B255</f>
        <v>0</v>
      </c>
      <c r="C255" s="27">
        <f>'Rankings Detailed'!C255</f>
        <v>0</v>
      </c>
      <c r="D255" s="27">
        <f>'Rankings Detailed'!D255</f>
        <v>0</v>
      </c>
      <c r="E255" s="27">
        <f>'Rankings Detailed'!E255</f>
        <v>0</v>
      </c>
      <c r="F255" s="27">
        <f>'Rankings Detailed'!F255</f>
        <v>0</v>
      </c>
      <c r="G255" s="27">
        <f>'Rankings Detailed'!G255</f>
        <v>0</v>
      </c>
      <c r="H255" s="22">
        <f>'Rankings Detailed'!H255</f>
        <v>0</v>
      </c>
    </row>
    <row r="256" spans="1:8" hidden="1">
      <c r="A256" s="26">
        <f t="shared" si="5"/>
        <v>15</v>
      </c>
      <c r="B256" s="27">
        <f>'Rankings Detailed'!B256</f>
        <v>0</v>
      </c>
      <c r="C256" s="27">
        <f>'Rankings Detailed'!C256</f>
        <v>0</v>
      </c>
      <c r="D256" s="27">
        <f>'Rankings Detailed'!D256</f>
        <v>0</v>
      </c>
      <c r="E256" s="27">
        <f>'Rankings Detailed'!E256</f>
        <v>0</v>
      </c>
      <c r="F256" s="27">
        <f>'Rankings Detailed'!F256</f>
        <v>0</v>
      </c>
      <c r="G256" s="27">
        <f>'Rankings Detailed'!G256</f>
        <v>0</v>
      </c>
      <c r="H256" s="22">
        <f>'Rankings Detailed'!H256</f>
        <v>0</v>
      </c>
    </row>
    <row r="257" spans="1:8" hidden="1">
      <c r="A257" s="26">
        <f t="shared" si="5"/>
        <v>15</v>
      </c>
      <c r="B257" s="27">
        <f>'Rankings Detailed'!B257</f>
        <v>0</v>
      </c>
      <c r="C257" s="27">
        <f>'Rankings Detailed'!C257</f>
        <v>0</v>
      </c>
      <c r="D257" s="27">
        <f>'Rankings Detailed'!D257</f>
        <v>0</v>
      </c>
      <c r="E257" s="27">
        <f>'Rankings Detailed'!E257</f>
        <v>0</v>
      </c>
      <c r="F257" s="27">
        <f>'Rankings Detailed'!F257</f>
        <v>0</v>
      </c>
      <c r="G257" s="27">
        <f>'Rankings Detailed'!G257</f>
        <v>0</v>
      </c>
      <c r="H257" s="22">
        <f>'Rankings Detailed'!H257</f>
        <v>0</v>
      </c>
    </row>
    <row r="258" spans="1:8" hidden="1">
      <c r="A258" s="26">
        <f t="shared" si="5"/>
        <v>15</v>
      </c>
      <c r="B258" s="27">
        <f>'Rankings Detailed'!B258</f>
        <v>0</v>
      </c>
      <c r="C258" s="27">
        <f>'Rankings Detailed'!C258</f>
        <v>0</v>
      </c>
      <c r="D258" s="27">
        <f>'Rankings Detailed'!D258</f>
        <v>0</v>
      </c>
      <c r="E258" s="27">
        <f>'Rankings Detailed'!E258</f>
        <v>0</v>
      </c>
      <c r="F258" s="27">
        <f>'Rankings Detailed'!F258</f>
        <v>0</v>
      </c>
      <c r="G258" s="27">
        <f>'Rankings Detailed'!G258</f>
        <v>0</v>
      </c>
      <c r="H258" s="22">
        <f>'Rankings Detailed'!H258</f>
        <v>0</v>
      </c>
    </row>
    <row r="259" spans="1:8" hidden="1">
      <c r="A259" s="26">
        <f t="shared" si="5"/>
        <v>15</v>
      </c>
      <c r="B259" s="27">
        <f>'Rankings Detailed'!B259</f>
        <v>0</v>
      </c>
      <c r="C259" s="27">
        <f>'Rankings Detailed'!C259</f>
        <v>0</v>
      </c>
      <c r="D259" s="27">
        <f>'Rankings Detailed'!D259</f>
        <v>0</v>
      </c>
      <c r="E259" s="27">
        <f>'Rankings Detailed'!E259</f>
        <v>0</v>
      </c>
      <c r="F259" s="27">
        <f>'Rankings Detailed'!F259</f>
        <v>0</v>
      </c>
      <c r="G259" s="27">
        <f>'Rankings Detailed'!G259</f>
        <v>0</v>
      </c>
      <c r="H259" s="22">
        <f>'Rankings Detailed'!H259</f>
        <v>0</v>
      </c>
    </row>
    <row r="260" spans="1:8" hidden="1">
      <c r="A260" s="26">
        <f t="shared" si="5"/>
        <v>15</v>
      </c>
      <c r="B260" s="27">
        <f>'Rankings Detailed'!B260</f>
        <v>0</v>
      </c>
      <c r="C260" s="27">
        <f>'Rankings Detailed'!C260</f>
        <v>0</v>
      </c>
      <c r="D260" s="27">
        <f>'Rankings Detailed'!D260</f>
        <v>0</v>
      </c>
      <c r="E260" s="27">
        <f>'Rankings Detailed'!E260</f>
        <v>0</v>
      </c>
      <c r="F260" s="27">
        <f>'Rankings Detailed'!F260</f>
        <v>0</v>
      </c>
      <c r="G260" s="27">
        <f>'Rankings Detailed'!G260</f>
        <v>0</v>
      </c>
      <c r="H260" s="22">
        <f>'Rankings Detailed'!H260</f>
        <v>0</v>
      </c>
    </row>
    <row r="261" spans="1:8" hidden="1">
      <c r="A261" s="26">
        <f t="shared" si="5"/>
        <v>15</v>
      </c>
      <c r="B261" s="27">
        <f>'Rankings Detailed'!B261</f>
        <v>0</v>
      </c>
      <c r="C261" s="27">
        <f>'Rankings Detailed'!C261</f>
        <v>0</v>
      </c>
      <c r="D261" s="27">
        <f>'Rankings Detailed'!D261</f>
        <v>0</v>
      </c>
      <c r="E261" s="27">
        <f>'Rankings Detailed'!E261</f>
        <v>0</v>
      </c>
      <c r="F261" s="27">
        <f>'Rankings Detailed'!F261</f>
        <v>0</v>
      </c>
      <c r="G261" s="27">
        <f>'Rankings Detailed'!G261</f>
        <v>0</v>
      </c>
      <c r="H261" s="22">
        <f>'Rankings Detailed'!H261</f>
        <v>0</v>
      </c>
    </row>
    <row r="262" spans="1:8" hidden="1">
      <c r="A262" s="26">
        <f t="shared" si="5"/>
        <v>15</v>
      </c>
      <c r="B262" s="27">
        <f>'Rankings Detailed'!B262</f>
        <v>0</v>
      </c>
      <c r="C262" s="27">
        <f>'Rankings Detailed'!C262</f>
        <v>0</v>
      </c>
      <c r="D262" s="27">
        <f>'Rankings Detailed'!D262</f>
        <v>0</v>
      </c>
      <c r="E262" s="27">
        <f>'Rankings Detailed'!E262</f>
        <v>0</v>
      </c>
      <c r="F262" s="27">
        <f>'Rankings Detailed'!F262</f>
        <v>0</v>
      </c>
      <c r="G262" s="27">
        <f>'Rankings Detailed'!G262</f>
        <v>0</v>
      </c>
      <c r="H262" s="22">
        <f>'Rankings Detailed'!H262</f>
        <v>0</v>
      </c>
    </row>
    <row r="263" spans="1:8" hidden="1">
      <c r="A263" s="26">
        <f t="shared" si="5"/>
        <v>15</v>
      </c>
      <c r="B263" s="27">
        <f>'Rankings Detailed'!B263</f>
        <v>0</v>
      </c>
      <c r="C263" s="27">
        <f>'Rankings Detailed'!C263</f>
        <v>0</v>
      </c>
      <c r="D263" s="27">
        <f>'Rankings Detailed'!D263</f>
        <v>0</v>
      </c>
      <c r="E263" s="27">
        <f>'Rankings Detailed'!E263</f>
        <v>0</v>
      </c>
      <c r="F263" s="27">
        <f>'Rankings Detailed'!F263</f>
        <v>0</v>
      </c>
      <c r="G263" s="27">
        <f>'Rankings Detailed'!G263</f>
        <v>0</v>
      </c>
      <c r="H263" s="22">
        <f>'Rankings Detailed'!H263</f>
        <v>0</v>
      </c>
    </row>
    <row r="264" spans="1:8" hidden="1">
      <c r="A264" s="26">
        <f t="shared" si="5"/>
        <v>15</v>
      </c>
      <c r="B264" s="27">
        <f>'Rankings Detailed'!B264</f>
        <v>0</v>
      </c>
      <c r="C264" s="27">
        <f>'Rankings Detailed'!C264</f>
        <v>0</v>
      </c>
      <c r="D264" s="27">
        <f>'Rankings Detailed'!D264</f>
        <v>0</v>
      </c>
      <c r="E264" s="27">
        <f>'Rankings Detailed'!E264</f>
        <v>0</v>
      </c>
      <c r="F264" s="27">
        <f>'Rankings Detailed'!F264</f>
        <v>0</v>
      </c>
      <c r="G264" s="27">
        <f>'Rankings Detailed'!G264</f>
        <v>0</v>
      </c>
      <c r="H264" s="22">
        <f>'Rankings Detailed'!H264</f>
        <v>0</v>
      </c>
    </row>
    <row r="265" spans="1:8" hidden="1">
      <c r="A265" s="26">
        <f t="shared" si="5"/>
        <v>15</v>
      </c>
      <c r="B265" s="27">
        <f>'Rankings Detailed'!B265</f>
        <v>0</v>
      </c>
      <c r="C265" s="27">
        <f>'Rankings Detailed'!C265</f>
        <v>0</v>
      </c>
      <c r="D265" s="27">
        <f>'Rankings Detailed'!D265</f>
        <v>0</v>
      </c>
      <c r="E265" s="27">
        <f>'Rankings Detailed'!E265</f>
        <v>0</v>
      </c>
      <c r="F265" s="27">
        <f>'Rankings Detailed'!F265</f>
        <v>0</v>
      </c>
      <c r="G265" s="27">
        <f>'Rankings Detailed'!G265</f>
        <v>0</v>
      </c>
      <c r="H265" s="22">
        <f>'Rankings Detailed'!H265</f>
        <v>0</v>
      </c>
    </row>
    <row r="266" spans="1:8" hidden="1">
      <c r="A266" s="26">
        <f t="shared" si="5"/>
        <v>15</v>
      </c>
      <c r="B266" s="27">
        <f>'Rankings Detailed'!B266</f>
        <v>0</v>
      </c>
      <c r="C266" s="27">
        <f>'Rankings Detailed'!C266</f>
        <v>0</v>
      </c>
      <c r="D266" s="27">
        <f>'Rankings Detailed'!D266</f>
        <v>0</v>
      </c>
      <c r="E266" s="27">
        <f>'Rankings Detailed'!E266</f>
        <v>0</v>
      </c>
      <c r="F266" s="27">
        <f>'Rankings Detailed'!F266</f>
        <v>0</v>
      </c>
      <c r="G266" s="27">
        <f>'Rankings Detailed'!G266</f>
        <v>0</v>
      </c>
      <c r="H266" s="22">
        <f>'Rankings Detailed'!H266</f>
        <v>0</v>
      </c>
    </row>
    <row r="267" spans="1:8" hidden="1">
      <c r="A267" s="26">
        <f t="shared" si="5"/>
        <v>15</v>
      </c>
      <c r="B267" s="27">
        <f>'Rankings Detailed'!B267</f>
        <v>0</v>
      </c>
      <c r="C267" s="27">
        <f>'Rankings Detailed'!C267</f>
        <v>0</v>
      </c>
      <c r="D267" s="27">
        <f>'Rankings Detailed'!D267</f>
        <v>0</v>
      </c>
      <c r="E267" s="27">
        <f>'Rankings Detailed'!E267</f>
        <v>0</v>
      </c>
      <c r="F267" s="27">
        <f>'Rankings Detailed'!F267</f>
        <v>0</v>
      </c>
      <c r="G267" s="27">
        <f>'Rankings Detailed'!G267</f>
        <v>0</v>
      </c>
      <c r="H267" s="22">
        <f>'Rankings Detailed'!H267</f>
        <v>0</v>
      </c>
    </row>
    <row r="268" spans="1:8" hidden="1">
      <c r="A268" s="26">
        <f t="shared" si="5"/>
        <v>15</v>
      </c>
      <c r="B268" s="27">
        <f>'Rankings Detailed'!B268</f>
        <v>0</v>
      </c>
      <c r="C268" s="27">
        <f>'Rankings Detailed'!C268</f>
        <v>0</v>
      </c>
      <c r="D268" s="27">
        <f>'Rankings Detailed'!D268</f>
        <v>0</v>
      </c>
      <c r="E268" s="27">
        <f>'Rankings Detailed'!E268</f>
        <v>0</v>
      </c>
      <c r="F268" s="27">
        <f>'Rankings Detailed'!F268</f>
        <v>0</v>
      </c>
      <c r="G268" s="27">
        <f>'Rankings Detailed'!G268</f>
        <v>0</v>
      </c>
      <c r="H268" s="22">
        <f>'Rankings Detailed'!H268</f>
        <v>0</v>
      </c>
    </row>
    <row r="269" spans="1:8" hidden="1">
      <c r="A269" s="26">
        <f t="shared" si="5"/>
        <v>15</v>
      </c>
      <c r="B269" s="27">
        <f>'Rankings Detailed'!B269</f>
        <v>0</v>
      </c>
      <c r="C269" s="27">
        <f>'Rankings Detailed'!C269</f>
        <v>0</v>
      </c>
      <c r="D269" s="27">
        <f>'Rankings Detailed'!D269</f>
        <v>0</v>
      </c>
      <c r="E269" s="27">
        <f>'Rankings Detailed'!E269</f>
        <v>0</v>
      </c>
      <c r="F269" s="27">
        <f>'Rankings Detailed'!F269</f>
        <v>0</v>
      </c>
      <c r="G269" s="27">
        <f>'Rankings Detailed'!G269</f>
        <v>0</v>
      </c>
      <c r="H269" s="22">
        <f>'Rankings Detailed'!H269</f>
        <v>0</v>
      </c>
    </row>
    <row r="270" spans="1:8" hidden="1">
      <c r="A270" s="26">
        <f t="shared" si="5"/>
        <v>15</v>
      </c>
      <c r="B270" s="27">
        <f>'Rankings Detailed'!B270</f>
        <v>0</v>
      </c>
      <c r="C270" s="27">
        <f>'Rankings Detailed'!C270</f>
        <v>0</v>
      </c>
      <c r="D270" s="27">
        <f>'Rankings Detailed'!D270</f>
        <v>0</v>
      </c>
      <c r="E270" s="27">
        <f>'Rankings Detailed'!E270</f>
        <v>0</v>
      </c>
      <c r="F270" s="27">
        <f>'Rankings Detailed'!F270</f>
        <v>0</v>
      </c>
      <c r="G270" s="27">
        <f>'Rankings Detailed'!G270</f>
        <v>0</v>
      </c>
      <c r="H270" s="22">
        <f>'Rankings Detailed'!H270</f>
        <v>0</v>
      </c>
    </row>
    <row r="271" spans="1:8" hidden="1">
      <c r="A271" s="26">
        <f t="shared" si="5"/>
        <v>15</v>
      </c>
      <c r="B271" s="27">
        <f>'Rankings Detailed'!B271</f>
        <v>0</v>
      </c>
      <c r="C271" s="27">
        <f>'Rankings Detailed'!C271</f>
        <v>0</v>
      </c>
      <c r="D271" s="27">
        <f>'Rankings Detailed'!D271</f>
        <v>0</v>
      </c>
      <c r="E271" s="27">
        <f>'Rankings Detailed'!E271</f>
        <v>0</v>
      </c>
      <c r="F271" s="27">
        <f>'Rankings Detailed'!F271</f>
        <v>0</v>
      </c>
      <c r="G271" s="27">
        <f>'Rankings Detailed'!G271</f>
        <v>0</v>
      </c>
      <c r="H271" s="22">
        <f>'Rankings Detailed'!H271</f>
        <v>0</v>
      </c>
    </row>
    <row r="272" spans="1:8" s="24" customFormat="1" hidden="1">
      <c r="H272" s="45"/>
    </row>
    <row r="273" spans="1:8" s="24" customFormat="1">
      <c r="H273" s="45"/>
    </row>
    <row r="274" spans="1:8" s="24" customFormat="1">
      <c r="A274" s="24" t="str">
        <f>'Rankings Detailed'!J273</f>
        <v>M65</v>
      </c>
      <c r="H274" s="45"/>
    </row>
    <row r="275" spans="1:8" s="24" customFormat="1">
      <c r="H275" s="45"/>
    </row>
    <row r="276" spans="1:8" s="24" customFormat="1">
      <c r="A276" s="32" t="s">
        <v>78</v>
      </c>
      <c r="B276" s="32" t="s">
        <v>79</v>
      </c>
      <c r="C276" s="32" t="s">
        <v>80</v>
      </c>
      <c r="D276" s="32" t="s">
        <v>81</v>
      </c>
      <c r="E276" s="32" t="s">
        <v>82</v>
      </c>
      <c r="F276" s="32" t="s">
        <v>83</v>
      </c>
      <c r="G276" s="32" t="s">
        <v>84</v>
      </c>
      <c r="H276" s="33" t="s">
        <v>52</v>
      </c>
    </row>
    <row r="277" spans="1:8">
      <c r="A277" s="26">
        <f t="shared" ref="A277:A316" si="6">RANK(H277,$H$277:$H$316,0)</f>
        <v>1</v>
      </c>
      <c r="B277" s="27" t="str">
        <f>'Rankings Detailed'!B277</f>
        <v>Jim Dougal</v>
      </c>
      <c r="C277" s="27">
        <f>'Rankings Detailed'!C277</f>
        <v>4</v>
      </c>
      <c r="D277" s="27">
        <f>'Rankings Detailed'!D277</f>
        <v>330</v>
      </c>
      <c r="E277" s="27">
        <f>'Rankings Detailed'!E277</f>
        <v>215</v>
      </c>
      <c r="F277" s="27">
        <f>'Rankings Detailed'!F277</f>
        <v>210</v>
      </c>
      <c r="G277" s="27">
        <f>'Rankings Detailed'!G277</f>
        <v>135</v>
      </c>
      <c r="H277" s="22">
        <f>'Rankings Detailed'!H277</f>
        <v>890</v>
      </c>
    </row>
    <row r="278" spans="1:8">
      <c r="A278" s="26">
        <f t="shared" si="6"/>
        <v>2</v>
      </c>
      <c r="B278" s="27" t="str">
        <f>'Rankings Detailed'!B281</f>
        <v>Dave Sturman</v>
      </c>
      <c r="C278" s="27">
        <f>'Rankings Detailed'!C281</f>
        <v>2</v>
      </c>
      <c r="D278" s="27">
        <f>'Rankings Detailed'!D281</f>
        <v>360</v>
      </c>
      <c r="E278" s="27">
        <f>'Rankings Detailed'!E281</f>
        <v>190</v>
      </c>
      <c r="F278" s="27">
        <f>'Rankings Detailed'!F281</f>
        <v>0</v>
      </c>
      <c r="G278" s="27">
        <f>'Rankings Detailed'!G281</f>
        <v>0</v>
      </c>
      <c r="H278" s="22">
        <f>'Rankings Detailed'!H281</f>
        <v>550</v>
      </c>
    </row>
    <row r="279" spans="1:8">
      <c r="A279" s="26">
        <f t="shared" si="6"/>
        <v>3</v>
      </c>
      <c r="B279" s="27" t="str">
        <f>'Rankings Detailed'!B284</f>
        <v>Ernie Cowell</v>
      </c>
      <c r="C279" s="27">
        <f>'Rankings Detailed'!C284</f>
        <v>2</v>
      </c>
      <c r="D279" s="27">
        <f>'Rankings Detailed'!D284</f>
        <v>270</v>
      </c>
      <c r="E279" s="27">
        <f>'Rankings Detailed'!E284</f>
        <v>190</v>
      </c>
      <c r="F279" s="27">
        <f>'Rankings Detailed'!F284</f>
        <v>0</v>
      </c>
      <c r="G279" s="27">
        <f>'Rankings Detailed'!G284</f>
        <v>0</v>
      </c>
      <c r="H279" s="22">
        <f>'Rankings Detailed'!H284</f>
        <v>460</v>
      </c>
    </row>
    <row r="280" spans="1:8">
      <c r="A280" s="26">
        <f t="shared" si="6"/>
        <v>4</v>
      </c>
      <c r="B280" s="27" t="str">
        <f>'Rankings Detailed'!B285</f>
        <v>Emilio Fazzi</v>
      </c>
      <c r="C280" s="27">
        <f>'Rankings Detailed'!C285</f>
        <v>1</v>
      </c>
      <c r="D280" s="27">
        <f>'Rankings Detailed'!D285</f>
        <v>360</v>
      </c>
      <c r="E280" s="27">
        <f>'Rankings Detailed'!E285</f>
        <v>0</v>
      </c>
      <c r="F280" s="27">
        <f>'Rankings Detailed'!F285</f>
        <v>0</v>
      </c>
      <c r="G280" s="27">
        <f>'Rankings Detailed'!G285</f>
        <v>0</v>
      </c>
      <c r="H280" s="22">
        <f>'Rankings Detailed'!H285</f>
        <v>360</v>
      </c>
    </row>
    <row r="281" spans="1:8">
      <c r="A281" s="26">
        <f t="shared" si="6"/>
        <v>5</v>
      </c>
      <c r="B281" s="27" t="str">
        <f>'Rankings Detailed'!B279</f>
        <v>Ian Ross</v>
      </c>
      <c r="C281" s="27">
        <f>'Rankings Detailed'!C279</f>
        <v>1</v>
      </c>
      <c r="D281" s="27">
        <f>'Rankings Detailed'!D279</f>
        <v>330</v>
      </c>
      <c r="E281" s="27">
        <f>'Rankings Detailed'!E279</f>
        <v>0</v>
      </c>
      <c r="F281" s="27">
        <f>'Rankings Detailed'!F279</f>
        <v>0</v>
      </c>
      <c r="G281" s="27">
        <f>'Rankings Detailed'!G279</f>
        <v>0</v>
      </c>
      <c r="H281" s="22">
        <f>'Rankings Detailed'!H279</f>
        <v>330</v>
      </c>
    </row>
    <row r="282" spans="1:8">
      <c r="A282" s="26">
        <f t="shared" si="6"/>
        <v>6</v>
      </c>
      <c r="B282" s="27" t="str">
        <f>'Rankings Detailed'!B278</f>
        <v>Phil Leek</v>
      </c>
      <c r="C282" s="27">
        <f>'Rankings Detailed'!C278</f>
        <v>3</v>
      </c>
      <c r="D282" s="27">
        <f>'Rankings Detailed'!D278</f>
        <v>97.5</v>
      </c>
      <c r="E282" s="27">
        <f>'Rankings Detailed'!E278</f>
        <v>70</v>
      </c>
      <c r="F282" s="27">
        <f>'Rankings Detailed'!F278</f>
        <v>30</v>
      </c>
      <c r="G282" s="27">
        <f>'Rankings Detailed'!G278</f>
        <v>0</v>
      </c>
      <c r="H282" s="22">
        <f>'Rankings Detailed'!H278</f>
        <v>197.5</v>
      </c>
    </row>
    <row r="283" spans="1:8">
      <c r="A283" s="26">
        <f t="shared" si="6"/>
        <v>7</v>
      </c>
      <c r="B283" s="27" t="str">
        <f>'Rankings Detailed'!B289</f>
        <v>Walter McAllister</v>
      </c>
      <c r="C283" s="27">
        <f>'Rankings Detailed'!C289</f>
        <v>2</v>
      </c>
      <c r="D283" s="27">
        <f>'Rankings Detailed'!D289</f>
        <v>105</v>
      </c>
      <c r="E283" s="27">
        <f>'Rankings Detailed'!E289</f>
        <v>80</v>
      </c>
      <c r="F283" s="27">
        <f>'Rankings Detailed'!F289</f>
        <v>0</v>
      </c>
      <c r="G283" s="27">
        <f>'Rankings Detailed'!G289</f>
        <v>0</v>
      </c>
      <c r="H283" s="22">
        <f>'Rankings Detailed'!H289</f>
        <v>185</v>
      </c>
    </row>
    <row r="284" spans="1:8">
      <c r="A284" s="26">
        <f t="shared" si="6"/>
        <v>8</v>
      </c>
      <c r="B284" s="27" t="str">
        <f>'Rankings Detailed'!B287</f>
        <v>Jim Webster</v>
      </c>
      <c r="C284" s="27">
        <f>'Rankings Detailed'!C287</f>
        <v>2</v>
      </c>
      <c r="D284" s="27">
        <f>'Rankings Detailed'!D287</f>
        <v>100</v>
      </c>
      <c r="E284" s="27">
        <f>'Rankings Detailed'!E287</f>
        <v>80</v>
      </c>
      <c r="F284" s="27">
        <f>'Rankings Detailed'!F287</f>
        <v>0</v>
      </c>
      <c r="G284" s="27">
        <f>'Rankings Detailed'!G287</f>
        <v>0</v>
      </c>
      <c r="H284" s="22">
        <f>'Rankings Detailed'!H287</f>
        <v>180</v>
      </c>
    </row>
    <row r="285" spans="1:8">
      <c r="A285" s="26">
        <f t="shared" si="6"/>
        <v>9</v>
      </c>
      <c r="B285" s="27" t="str">
        <f>'Rankings Detailed'!B290</f>
        <v>Alex Allen</v>
      </c>
      <c r="C285" s="27">
        <f>'Rankings Detailed'!C290</f>
        <v>1</v>
      </c>
      <c r="D285" s="27">
        <f>'Rankings Detailed'!D290</f>
        <v>165</v>
      </c>
      <c r="E285" s="27">
        <f>'Rankings Detailed'!E290</f>
        <v>0</v>
      </c>
      <c r="F285" s="27">
        <f>'Rankings Detailed'!F290</f>
        <v>0</v>
      </c>
      <c r="G285" s="27">
        <f>'Rankings Detailed'!G290</f>
        <v>0</v>
      </c>
      <c r="H285" s="22">
        <f>'Rankings Detailed'!H290</f>
        <v>165</v>
      </c>
    </row>
    <row r="286" spans="1:8">
      <c r="A286" s="26">
        <f t="shared" si="6"/>
        <v>10</v>
      </c>
      <c r="B286" s="27" t="str">
        <f>'Rankings Detailed'!B282</f>
        <v>Brian Duffy</v>
      </c>
      <c r="C286" s="27">
        <f>'Rankings Detailed'!C282</f>
        <v>2</v>
      </c>
      <c r="D286" s="27">
        <f>'Rankings Detailed'!D282</f>
        <v>80</v>
      </c>
      <c r="E286" s="27">
        <f>'Rankings Detailed'!E282</f>
        <v>80</v>
      </c>
      <c r="F286" s="27">
        <f>'Rankings Detailed'!F282</f>
        <v>0</v>
      </c>
      <c r="G286" s="27">
        <f>'Rankings Detailed'!G282</f>
        <v>0</v>
      </c>
      <c r="H286" s="22">
        <f>'Rankings Detailed'!H282</f>
        <v>160</v>
      </c>
    </row>
    <row r="287" spans="1:8">
      <c r="A287" s="26">
        <f t="shared" si="6"/>
        <v>11</v>
      </c>
      <c r="B287" s="27" t="str">
        <f>'Rankings Detailed'!B283</f>
        <v>Matthew Crawford</v>
      </c>
      <c r="C287" s="27">
        <f>'Rankings Detailed'!C283</f>
        <v>2</v>
      </c>
      <c r="D287" s="27">
        <f>'Rankings Detailed'!D283</f>
        <v>80</v>
      </c>
      <c r="E287" s="27">
        <f>'Rankings Detailed'!E283</f>
        <v>35</v>
      </c>
      <c r="F287" s="27">
        <f>'Rankings Detailed'!F283</f>
        <v>0</v>
      </c>
      <c r="G287" s="27">
        <f>'Rankings Detailed'!G283</f>
        <v>0</v>
      </c>
      <c r="H287" s="22">
        <f>'Rankings Detailed'!H283</f>
        <v>115</v>
      </c>
    </row>
    <row r="288" spans="1:8">
      <c r="A288" s="26">
        <f t="shared" si="6"/>
        <v>12</v>
      </c>
      <c r="B288" s="27" t="str">
        <f>'Rankings Detailed'!B286</f>
        <v>Colin Henderson</v>
      </c>
      <c r="C288" s="27">
        <f>'Rankings Detailed'!C286</f>
        <v>1</v>
      </c>
      <c r="D288" s="27">
        <f>'Rankings Detailed'!D286</f>
        <v>80</v>
      </c>
      <c r="E288" s="27">
        <f>'Rankings Detailed'!E286</f>
        <v>0</v>
      </c>
      <c r="F288" s="27">
        <f>'Rankings Detailed'!F286</f>
        <v>0</v>
      </c>
      <c r="G288" s="27">
        <f>'Rankings Detailed'!G286</f>
        <v>0</v>
      </c>
      <c r="H288" s="22">
        <f>'Rankings Detailed'!H286</f>
        <v>80</v>
      </c>
    </row>
    <row r="289" spans="1:8">
      <c r="A289" s="26">
        <f t="shared" si="6"/>
        <v>12</v>
      </c>
      <c r="B289" s="27" t="str">
        <f>'Rankings Detailed'!B291</f>
        <v>Colin Davidson</v>
      </c>
      <c r="C289" s="27">
        <f>'Rankings Detailed'!C291</f>
        <v>1</v>
      </c>
      <c r="D289" s="27">
        <f>'Rankings Detailed'!D291</f>
        <v>80</v>
      </c>
      <c r="E289" s="27">
        <f>'Rankings Detailed'!E291</f>
        <v>0</v>
      </c>
      <c r="F289" s="27">
        <f>'Rankings Detailed'!F291</f>
        <v>0</v>
      </c>
      <c r="G289" s="27">
        <f>'Rankings Detailed'!G291</f>
        <v>0</v>
      </c>
      <c r="H289" s="22">
        <f>'Rankings Detailed'!H291</f>
        <v>80</v>
      </c>
    </row>
    <row r="290" spans="1:8">
      <c r="A290" s="26">
        <f t="shared" si="6"/>
        <v>14</v>
      </c>
      <c r="B290" s="27" t="str">
        <f>'Rankings Detailed'!B280</f>
        <v>Duncan Selkirk</v>
      </c>
      <c r="C290" s="27">
        <f>'Rankings Detailed'!C280</f>
        <v>1</v>
      </c>
      <c r="D290" s="27">
        <f>'Rankings Detailed'!D280</f>
        <v>45</v>
      </c>
      <c r="E290" s="27">
        <f>'Rankings Detailed'!E280</f>
        <v>0</v>
      </c>
      <c r="F290" s="27">
        <f>'Rankings Detailed'!F280</f>
        <v>0</v>
      </c>
      <c r="G290" s="27">
        <f>'Rankings Detailed'!G280</f>
        <v>0</v>
      </c>
      <c r="H290" s="22">
        <f>'Rankings Detailed'!H280</f>
        <v>45</v>
      </c>
    </row>
    <row r="291" spans="1:8">
      <c r="A291" s="26">
        <f t="shared" si="6"/>
        <v>15</v>
      </c>
      <c r="B291" s="27" t="str">
        <f>'Rankings Detailed'!B288</f>
        <v>Michael Mooney</v>
      </c>
      <c r="C291" s="27">
        <f>'Rankings Detailed'!C288</f>
        <v>1</v>
      </c>
      <c r="D291" s="27">
        <f>'Rankings Detailed'!D288</f>
        <v>15</v>
      </c>
      <c r="E291" s="27">
        <f>'Rankings Detailed'!E288</f>
        <v>0</v>
      </c>
      <c r="F291" s="27">
        <f>'Rankings Detailed'!F288</f>
        <v>0</v>
      </c>
      <c r="G291" s="27">
        <f>'Rankings Detailed'!G288</f>
        <v>0</v>
      </c>
      <c r="H291" s="22">
        <f>'Rankings Detailed'!H288</f>
        <v>15</v>
      </c>
    </row>
    <row r="292" spans="1:8" hidden="1">
      <c r="A292" s="26">
        <f t="shared" si="6"/>
        <v>16</v>
      </c>
      <c r="B292" s="27" t="str">
        <f>'Rankings Detailed'!B292</f>
        <v>(blank)</v>
      </c>
      <c r="C292" s="27">
        <f>'Rankings Detailed'!C292</f>
        <v>16</v>
      </c>
      <c r="D292" s="27">
        <f>'Rankings Detailed'!D292</f>
        <v>0</v>
      </c>
      <c r="E292" s="27">
        <f>'Rankings Detailed'!E292</f>
        <v>0</v>
      </c>
      <c r="F292" s="27">
        <f>'Rankings Detailed'!F292</f>
        <v>0</v>
      </c>
      <c r="G292" s="27">
        <f>'Rankings Detailed'!G292</f>
        <v>0</v>
      </c>
      <c r="H292" s="22">
        <f>'Rankings Detailed'!H292</f>
        <v>0</v>
      </c>
    </row>
    <row r="293" spans="1:8" hidden="1">
      <c r="A293" s="26">
        <f t="shared" si="6"/>
        <v>16</v>
      </c>
      <c r="B293" s="27">
        <f>'Rankings Detailed'!B293</f>
        <v>0</v>
      </c>
      <c r="C293" s="27">
        <f>'Rankings Detailed'!C293</f>
        <v>0</v>
      </c>
      <c r="D293" s="27">
        <f>'Rankings Detailed'!D293</f>
        <v>0</v>
      </c>
      <c r="E293" s="27">
        <f>'Rankings Detailed'!E293</f>
        <v>0</v>
      </c>
      <c r="F293" s="27">
        <f>'Rankings Detailed'!F293</f>
        <v>0</v>
      </c>
      <c r="G293" s="27">
        <f>'Rankings Detailed'!G293</f>
        <v>0</v>
      </c>
      <c r="H293" s="22">
        <f>'Rankings Detailed'!H293</f>
        <v>0</v>
      </c>
    </row>
    <row r="294" spans="1:8" hidden="1">
      <c r="A294" s="26">
        <f t="shared" si="6"/>
        <v>16</v>
      </c>
      <c r="B294" s="27">
        <f>'Rankings Detailed'!B294</f>
        <v>0</v>
      </c>
      <c r="C294" s="27">
        <f>'Rankings Detailed'!C294</f>
        <v>0</v>
      </c>
      <c r="D294" s="27">
        <f>'Rankings Detailed'!D294</f>
        <v>0</v>
      </c>
      <c r="E294" s="27">
        <f>'Rankings Detailed'!E294</f>
        <v>0</v>
      </c>
      <c r="F294" s="27">
        <f>'Rankings Detailed'!F294</f>
        <v>0</v>
      </c>
      <c r="G294" s="27">
        <f>'Rankings Detailed'!G294</f>
        <v>0</v>
      </c>
      <c r="H294" s="22">
        <f>'Rankings Detailed'!H294</f>
        <v>0</v>
      </c>
    </row>
    <row r="295" spans="1:8" hidden="1">
      <c r="A295" s="26">
        <f t="shared" si="6"/>
        <v>16</v>
      </c>
      <c r="B295" s="27">
        <f>'Rankings Detailed'!B295</f>
        <v>0</v>
      </c>
      <c r="C295" s="27">
        <f>'Rankings Detailed'!C295</f>
        <v>0</v>
      </c>
      <c r="D295" s="27">
        <f>'Rankings Detailed'!D295</f>
        <v>0</v>
      </c>
      <c r="E295" s="27">
        <f>'Rankings Detailed'!E295</f>
        <v>0</v>
      </c>
      <c r="F295" s="27">
        <f>'Rankings Detailed'!F295</f>
        <v>0</v>
      </c>
      <c r="G295" s="27">
        <f>'Rankings Detailed'!G295</f>
        <v>0</v>
      </c>
      <c r="H295" s="22">
        <f>'Rankings Detailed'!H295</f>
        <v>0</v>
      </c>
    </row>
    <row r="296" spans="1:8" hidden="1">
      <c r="A296" s="26">
        <f t="shared" si="6"/>
        <v>16</v>
      </c>
      <c r="B296" s="27">
        <f>'Rankings Detailed'!B296</f>
        <v>0</v>
      </c>
      <c r="C296" s="27">
        <f>'Rankings Detailed'!C296</f>
        <v>0</v>
      </c>
      <c r="D296" s="27">
        <f>'Rankings Detailed'!D296</f>
        <v>0</v>
      </c>
      <c r="E296" s="27">
        <f>'Rankings Detailed'!E296</f>
        <v>0</v>
      </c>
      <c r="F296" s="27">
        <f>'Rankings Detailed'!F296</f>
        <v>0</v>
      </c>
      <c r="G296" s="27">
        <f>'Rankings Detailed'!G296</f>
        <v>0</v>
      </c>
      <c r="H296" s="22">
        <f>'Rankings Detailed'!H296</f>
        <v>0</v>
      </c>
    </row>
    <row r="297" spans="1:8" hidden="1">
      <c r="A297" s="26">
        <f t="shared" si="6"/>
        <v>16</v>
      </c>
      <c r="B297" s="27">
        <f>'Rankings Detailed'!B297</f>
        <v>0</v>
      </c>
      <c r="C297" s="27">
        <f>'Rankings Detailed'!C297</f>
        <v>0</v>
      </c>
      <c r="D297" s="27">
        <f>'Rankings Detailed'!D297</f>
        <v>0</v>
      </c>
      <c r="E297" s="27">
        <f>'Rankings Detailed'!E297</f>
        <v>0</v>
      </c>
      <c r="F297" s="27">
        <f>'Rankings Detailed'!F297</f>
        <v>0</v>
      </c>
      <c r="G297" s="27">
        <f>'Rankings Detailed'!G297</f>
        <v>0</v>
      </c>
      <c r="H297" s="22">
        <f>'Rankings Detailed'!H297</f>
        <v>0</v>
      </c>
    </row>
    <row r="298" spans="1:8" hidden="1">
      <c r="A298" s="26">
        <f t="shared" si="6"/>
        <v>16</v>
      </c>
      <c r="B298" s="27">
        <f>'Rankings Detailed'!B298</f>
        <v>0</v>
      </c>
      <c r="C298" s="27">
        <f>'Rankings Detailed'!C298</f>
        <v>0</v>
      </c>
      <c r="D298" s="27">
        <f>'Rankings Detailed'!D298</f>
        <v>0</v>
      </c>
      <c r="E298" s="27">
        <f>'Rankings Detailed'!E298</f>
        <v>0</v>
      </c>
      <c r="F298" s="27">
        <f>'Rankings Detailed'!F298</f>
        <v>0</v>
      </c>
      <c r="G298" s="27">
        <f>'Rankings Detailed'!G298</f>
        <v>0</v>
      </c>
      <c r="H298" s="22">
        <f>'Rankings Detailed'!H298</f>
        <v>0</v>
      </c>
    </row>
    <row r="299" spans="1:8" hidden="1">
      <c r="A299" s="26">
        <f t="shared" si="6"/>
        <v>16</v>
      </c>
      <c r="B299" s="27">
        <f>'Rankings Detailed'!B299</f>
        <v>0</v>
      </c>
      <c r="C299" s="27">
        <f>'Rankings Detailed'!C299</f>
        <v>0</v>
      </c>
      <c r="D299" s="27">
        <f>'Rankings Detailed'!D299</f>
        <v>0</v>
      </c>
      <c r="E299" s="27">
        <f>'Rankings Detailed'!E299</f>
        <v>0</v>
      </c>
      <c r="F299" s="27">
        <f>'Rankings Detailed'!F299</f>
        <v>0</v>
      </c>
      <c r="G299" s="27">
        <f>'Rankings Detailed'!G299</f>
        <v>0</v>
      </c>
      <c r="H299" s="22">
        <f>'Rankings Detailed'!H299</f>
        <v>0</v>
      </c>
    </row>
    <row r="300" spans="1:8" hidden="1">
      <c r="A300" s="26">
        <f t="shared" si="6"/>
        <v>16</v>
      </c>
      <c r="B300" s="27">
        <f>'Rankings Detailed'!B300</f>
        <v>0</v>
      </c>
      <c r="C300" s="27">
        <f>'Rankings Detailed'!C300</f>
        <v>0</v>
      </c>
      <c r="D300" s="27">
        <f>'Rankings Detailed'!D300</f>
        <v>0</v>
      </c>
      <c r="E300" s="27">
        <f>'Rankings Detailed'!E300</f>
        <v>0</v>
      </c>
      <c r="F300" s="27">
        <f>'Rankings Detailed'!F300</f>
        <v>0</v>
      </c>
      <c r="G300" s="27">
        <f>'Rankings Detailed'!G300</f>
        <v>0</v>
      </c>
      <c r="H300" s="22">
        <f>'Rankings Detailed'!H300</f>
        <v>0</v>
      </c>
    </row>
    <row r="301" spans="1:8" hidden="1">
      <c r="A301" s="26">
        <f t="shared" si="6"/>
        <v>16</v>
      </c>
      <c r="B301" s="27">
        <f>'Rankings Detailed'!B301</f>
        <v>0</v>
      </c>
      <c r="C301" s="27">
        <f>'Rankings Detailed'!C301</f>
        <v>0</v>
      </c>
      <c r="D301" s="27">
        <f>'Rankings Detailed'!D301</f>
        <v>0</v>
      </c>
      <c r="E301" s="27">
        <f>'Rankings Detailed'!E301</f>
        <v>0</v>
      </c>
      <c r="F301" s="27">
        <f>'Rankings Detailed'!F301</f>
        <v>0</v>
      </c>
      <c r="G301" s="27">
        <f>'Rankings Detailed'!G301</f>
        <v>0</v>
      </c>
      <c r="H301" s="22">
        <f>'Rankings Detailed'!H301</f>
        <v>0</v>
      </c>
    </row>
    <row r="302" spans="1:8" hidden="1">
      <c r="A302" s="26">
        <f t="shared" si="6"/>
        <v>16</v>
      </c>
      <c r="B302" s="27">
        <f>'Rankings Detailed'!B302</f>
        <v>0</v>
      </c>
      <c r="C302" s="27">
        <f>'Rankings Detailed'!C302</f>
        <v>0</v>
      </c>
      <c r="D302" s="27">
        <f>'Rankings Detailed'!D302</f>
        <v>0</v>
      </c>
      <c r="E302" s="27">
        <f>'Rankings Detailed'!E302</f>
        <v>0</v>
      </c>
      <c r="F302" s="27">
        <f>'Rankings Detailed'!F302</f>
        <v>0</v>
      </c>
      <c r="G302" s="27">
        <f>'Rankings Detailed'!G302</f>
        <v>0</v>
      </c>
      <c r="H302" s="22">
        <f>'Rankings Detailed'!H302</f>
        <v>0</v>
      </c>
    </row>
    <row r="303" spans="1:8" hidden="1">
      <c r="A303" s="26">
        <f t="shared" si="6"/>
        <v>16</v>
      </c>
      <c r="B303" s="27">
        <f>'Rankings Detailed'!B303</f>
        <v>0</v>
      </c>
      <c r="C303" s="27">
        <f>'Rankings Detailed'!C303</f>
        <v>0</v>
      </c>
      <c r="D303" s="27">
        <f>'Rankings Detailed'!D303</f>
        <v>0</v>
      </c>
      <c r="E303" s="27">
        <f>'Rankings Detailed'!E303</f>
        <v>0</v>
      </c>
      <c r="F303" s="27">
        <f>'Rankings Detailed'!F303</f>
        <v>0</v>
      </c>
      <c r="G303" s="27">
        <f>'Rankings Detailed'!G303</f>
        <v>0</v>
      </c>
      <c r="H303" s="22">
        <f>'Rankings Detailed'!H303</f>
        <v>0</v>
      </c>
    </row>
    <row r="304" spans="1:8" hidden="1">
      <c r="A304" s="26">
        <f t="shared" si="6"/>
        <v>16</v>
      </c>
      <c r="B304" s="27">
        <f>'Rankings Detailed'!B304</f>
        <v>0</v>
      </c>
      <c r="C304" s="27">
        <f>'Rankings Detailed'!C304</f>
        <v>0</v>
      </c>
      <c r="D304" s="27">
        <f>'Rankings Detailed'!D304</f>
        <v>0</v>
      </c>
      <c r="E304" s="27">
        <f>'Rankings Detailed'!E304</f>
        <v>0</v>
      </c>
      <c r="F304" s="27">
        <f>'Rankings Detailed'!F304</f>
        <v>0</v>
      </c>
      <c r="G304" s="27">
        <f>'Rankings Detailed'!G304</f>
        <v>0</v>
      </c>
      <c r="H304" s="22">
        <f>'Rankings Detailed'!H304</f>
        <v>0</v>
      </c>
    </row>
    <row r="305" spans="1:8" hidden="1">
      <c r="A305" s="26">
        <f t="shared" si="6"/>
        <v>16</v>
      </c>
      <c r="B305" s="27">
        <f>'Rankings Detailed'!B305</f>
        <v>0</v>
      </c>
      <c r="C305" s="27">
        <f>'Rankings Detailed'!C305</f>
        <v>0</v>
      </c>
      <c r="D305" s="27">
        <f>'Rankings Detailed'!D305</f>
        <v>0</v>
      </c>
      <c r="E305" s="27">
        <f>'Rankings Detailed'!E305</f>
        <v>0</v>
      </c>
      <c r="F305" s="27">
        <f>'Rankings Detailed'!F305</f>
        <v>0</v>
      </c>
      <c r="G305" s="27">
        <f>'Rankings Detailed'!G305</f>
        <v>0</v>
      </c>
      <c r="H305" s="22">
        <f>'Rankings Detailed'!H305</f>
        <v>0</v>
      </c>
    </row>
    <row r="306" spans="1:8" hidden="1">
      <c r="A306" s="26">
        <f t="shared" si="6"/>
        <v>16</v>
      </c>
      <c r="B306" s="27">
        <f>'Rankings Detailed'!B306</f>
        <v>0</v>
      </c>
      <c r="C306" s="27">
        <f>'Rankings Detailed'!C306</f>
        <v>0</v>
      </c>
      <c r="D306" s="27">
        <f>'Rankings Detailed'!D306</f>
        <v>0</v>
      </c>
      <c r="E306" s="27">
        <f>'Rankings Detailed'!E306</f>
        <v>0</v>
      </c>
      <c r="F306" s="27">
        <f>'Rankings Detailed'!F306</f>
        <v>0</v>
      </c>
      <c r="G306" s="27">
        <f>'Rankings Detailed'!G306</f>
        <v>0</v>
      </c>
      <c r="H306" s="22">
        <f>'Rankings Detailed'!H306</f>
        <v>0</v>
      </c>
    </row>
    <row r="307" spans="1:8" hidden="1">
      <c r="A307" s="26">
        <f t="shared" si="6"/>
        <v>16</v>
      </c>
      <c r="B307" s="27">
        <f>'Rankings Detailed'!B307</f>
        <v>0</v>
      </c>
      <c r="C307" s="27">
        <f>'Rankings Detailed'!C307</f>
        <v>0</v>
      </c>
      <c r="D307" s="27">
        <f>'Rankings Detailed'!D307</f>
        <v>0</v>
      </c>
      <c r="E307" s="27">
        <f>'Rankings Detailed'!E307</f>
        <v>0</v>
      </c>
      <c r="F307" s="27">
        <f>'Rankings Detailed'!F307</f>
        <v>0</v>
      </c>
      <c r="G307" s="27">
        <f>'Rankings Detailed'!G307</f>
        <v>0</v>
      </c>
      <c r="H307" s="22">
        <f>'Rankings Detailed'!H307</f>
        <v>0</v>
      </c>
    </row>
    <row r="308" spans="1:8" hidden="1">
      <c r="A308" s="26">
        <f t="shared" si="6"/>
        <v>16</v>
      </c>
      <c r="B308" s="27">
        <f>'Rankings Detailed'!B308</f>
        <v>0</v>
      </c>
      <c r="C308" s="27">
        <f>'Rankings Detailed'!C308</f>
        <v>0</v>
      </c>
      <c r="D308" s="27">
        <f>'Rankings Detailed'!D308</f>
        <v>0</v>
      </c>
      <c r="E308" s="27">
        <f>'Rankings Detailed'!E308</f>
        <v>0</v>
      </c>
      <c r="F308" s="27">
        <f>'Rankings Detailed'!F308</f>
        <v>0</v>
      </c>
      <c r="G308" s="27">
        <f>'Rankings Detailed'!G308</f>
        <v>0</v>
      </c>
      <c r="H308" s="22">
        <f>'Rankings Detailed'!H308</f>
        <v>0</v>
      </c>
    </row>
    <row r="309" spans="1:8" hidden="1">
      <c r="A309" s="26">
        <f t="shared" si="6"/>
        <v>16</v>
      </c>
      <c r="B309" s="27">
        <f>'Rankings Detailed'!B309</f>
        <v>0</v>
      </c>
      <c r="C309" s="27">
        <f>'Rankings Detailed'!C309</f>
        <v>0</v>
      </c>
      <c r="D309" s="27">
        <f>'Rankings Detailed'!D309</f>
        <v>0</v>
      </c>
      <c r="E309" s="27">
        <f>'Rankings Detailed'!E309</f>
        <v>0</v>
      </c>
      <c r="F309" s="27">
        <f>'Rankings Detailed'!F309</f>
        <v>0</v>
      </c>
      <c r="G309" s="27">
        <f>'Rankings Detailed'!G309</f>
        <v>0</v>
      </c>
      <c r="H309" s="22">
        <f>'Rankings Detailed'!H309</f>
        <v>0</v>
      </c>
    </row>
    <row r="310" spans="1:8" hidden="1">
      <c r="A310" s="26">
        <f t="shared" si="6"/>
        <v>16</v>
      </c>
      <c r="B310" s="27">
        <f>'Rankings Detailed'!B310</f>
        <v>0</v>
      </c>
      <c r="C310" s="27">
        <f>'Rankings Detailed'!C310</f>
        <v>0</v>
      </c>
      <c r="D310" s="27">
        <f>'Rankings Detailed'!D310</f>
        <v>0</v>
      </c>
      <c r="E310" s="27">
        <f>'Rankings Detailed'!E310</f>
        <v>0</v>
      </c>
      <c r="F310" s="27">
        <f>'Rankings Detailed'!F310</f>
        <v>0</v>
      </c>
      <c r="G310" s="27">
        <f>'Rankings Detailed'!G310</f>
        <v>0</v>
      </c>
      <c r="H310" s="22">
        <f>'Rankings Detailed'!H310</f>
        <v>0</v>
      </c>
    </row>
    <row r="311" spans="1:8" hidden="1">
      <c r="A311" s="26">
        <f t="shared" si="6"/>
        <v>16</v>
      </c>
      <c r="B311" s="27">
        <f>'Rankings Detailed'!B311</f>
        <v>0</v>
      </c>
      <c r="C311" s="27">
        <f>'Rankings Detailed'!C311</f>
        <v>0</v>
      </c>
      <c r="D311" s="27">
        <f>'Rankings Detailed'!D311</f>
        <v>0</v>
      </c>
      <c r="E311" s="27">
        <f>'Rankings Detailed'!E311</f>
        <v>0</v>
      </c>
      <c r="F311" s="27">
        <f>'Rankings Detailed'!F311</f>
        <v>0</v>
      </c>
      <c r="G311" s="27">
        <f>'Rankings Detailed'!G311</f>
        <v>0</v>
      </c>
      <c r="H311" s="22">
        <f>'Rankings Detailed'!H311</f>
        <v>0</v>
      </c>
    </row>
    <row r="312" spans="1:8" hidden="1">
      <c r="A312" s="26">
        <f t="shared" si="6"/>
        <v>16</v>
      </c>
      <c r="B312" s="27">
        <f>'Rankings Detailed'!B312</f>
        <v>0</v>
      </c>
      <c r="C312" s="27">
        <f>'Rankings Detailed'!C312</f>
        <v>0</v>
      </c>
      <c r="D312" s="27">
        <f>'Rankings Detailed'!D312</f>
        <v>0</v>
      </c>
      <c r="E312" s="27">
        <f>'Rankings Detailed'!E312</f>
        <v>0</v>
      </c>
      <c r="F312" s="27">
        <f>'Rankings Detailed'!F312</f>
        <v>0</v>
      </c>
      <c r="G312" s="27">
        <f>'Rankings Detailed'!G312</f>
        <v>0</v>
      </c>
      <c r="H312" s="22">
        <f>'Rankings Detailed'!H312</f>
        <v>0</v>
      </c>
    </row>
    <row r="313" spans="1:8" hidden="1">
      <c r="A313" s="26">
        <f t="shared" si="6"/>
        <v>16</v>
      </c>
      <c r="B313" s="27">
        <f>'Rankings Detailed'!B313</f>
        <v>0</v>
      </c>
      <c r="C313" s="27">
        <f>'Rankings Detailed'!C313</f>
        <v>0</v>
      </c>
      <c r="D313" s="27">
        <f>'Rankings Detailed'!D313</f>
        <v>0</v>
      </c>
      <c r="E313" s="27">
        <f>'Rankings Detailed'!E313</f>
        <v>0</v>
      </c>
      <c r="F313" s="27">
        <f>'Rankings Detailed'!F313</f>
        <v>0</v>
      </c>
      <c r="G313" s="27">
        <f>'Rankings Detailed'!G313</f>
        <v>0</v>
      </c>
      <c r="H313" s="22">
        <f>'Rankings Detailed'!H313</f>
        <v>0</v>
      </c>
    </row>
    <row r="314" spans="1:8" hidden="1">
      <c r="A314" s="26">
        <f t="shared" si="6"/>
        <v>16</v>
      </c>
      <c r="B314" s="27">
        <f>'Rankings Detailed'!B314</f>
        <v>0</v>
      </c>
      <c r="C314" s="27">
        <f>'Rankings Detailed'!C314</f>
        <v>0</v>
      </c>
      <c r="D314" s="27">
        <f>'Rankings Detailed'!D314</f>
        <v>0</v>
      </c>
      <c r="E314" s="27">
        <f>'Rankings Detailed'!E314</f>
        <v>0</v>
      </c>
      <c r="F314" s="27">
        <f>'Rankings Detailed'!F314</f>
        <v>0</v>
      </c>
      <c r="G314" s="27">
        <f>'Rankings Detailed'!G314</f>
        <v>0</v>
      </c>
      <c r="H314" s="22">
        <f>'Rankings Detailed'!H314</f>
        <v>0</v>
      </c>
    </row>
    <row r="315" spans="1:8" hidden="1">
      <c r="A315" s="26">
        <f t="shared" si="6"/>
        <v>16</v>
      </c>
      <c r="B315" s="27">
        <f>'Rankings Detailed'!B315</f>
        <v>0</v>
      </c>
      <c r="C315" s="27">
        <f>'Rankings Detailed'!C315</f>
        <v>0</v>
      </c>
      <c r="D315" s="27">
        <f>'Rankings Detailed'!D315</f>
        <v>0</v>
      </c>
      <c r="E315" s="27">
        <f>'Rankings Detailed'!E315</f>
        <v>0</v>
      </c>
      <c r="F315" s="27">
        <f>'Rankings Detailed'!F315</f>
        <v>0</v>
      </c>
      <c r="G315" s="27">
        <f>'Rankings Detailed'!G315</f>
        <v>0</v>
      </c>
      <c r="H315" s="22">
        <f>'Rankings Detailed'!H315</f>
        <v>0</v>
      </c>
    </row>
    <row r="316" spans="1:8" hidden="1">
      <c r="A316" s="26">
        <f t="shared" si="6"/>
        <v>16</v>
      </c>
      <c r="B316" s="27">
        <f>'Rankings Detailed'!B316</f>
        <v>0</v>
      </c>
      <c r="C316" s="27">
        <f>'Rankings Detailed'!C316</f>
        <v>0</v>
      </c>
      <c r="D316" s="27">
        <f>'Rankings Detailed'!D316</f>
        <v>0</v>
      </c>
      <c r="E316" s="27">
        <f>'Rankings Detailed'!E316</f>
        <v>0</v>
      </c>
      <c r="F316" s="27">
        <f>'Rankings Detailed'!F316</f>
        <v>0</v>
      </c>
      <c r="G316" s="27">
        <f>'Rankings Detailed'!G316</f>
        <v>0</v>
      </c>
      <c r="H316" s="22">
        <f>'Rankings Detailed'!H316</f>
        <v>0</v>
      </c>
    </row>
    <row r="317" spans="1:8" s="24" customFormat="1" hidden="1">
      <c r="H317" s="45"/>
    </row>
    <row r="318" spans="1:8" s="24" customFormat="1">
      <c r="H318" s="45"/>
    </row>
    <row r="319" spans="1:8" s="24" customFormat="1">
      <c r="A319" s="24" t="str">
        <f>'Rankings Detailed'!J318</f>
        <v>M70</v>
      </c>
      <c r="H319" s="45"/>
    </row>
    <row r="320" spans="1:8" s="24" customFormat="1">
      <c r="H320" s="45"/>
    </row>
    <row r="321" spans="1:8" s="24" customFormat="1">
      <c r="A321" s="32" t="s">
        <v>78</v>
      </c>
      <c r="B321" s="32" t="s">
        <v>79</v>
      </c>
      <c r="C321" s="32" t="s">
        <v>80</v>
      </c>
      <c r="D321" s="32" t="s">
        <v>81</v>
      </c>
      <c r="E321" s="32" t="s">
        <v>82</v>
      </c>
      <c r="F321" s="32" t="s">
        <v>83</v>
      </c>
      <c r="G321" s="32" t="s">
        <v>84</v>
      </c>
      <c r="H321" s="33" t="s">
        <v>52</v>
      </c>
    </row>
    <row r="322" spans="1:8">
      <c r="A322" s="26">
        <f t="shared" ref="A322:A361" si="7">RANK(H322,$H$322:$H$361,0)</f>
        <v>1</v>
      </c>
      <c r="B322" s="27" t="str">
        <f>'Rankings Detailed'!B322</f>
        <v>Ian Ross</v>
      </c>
      <c r="C322" s="27">
        <f>'Rankings Detailed'!C322</f>
        <v>3</v>
      </c>
      <c r="D322" s="27">
        <f>'Rankings Detailed'!D322</f>
        <v>450</v>
      </c>
      <c r="E322" s="27">
        <f>'Rankings Detailed'!E322</f>
        <v>412.5</v>
      </c>
      <c r="F322" s="27">
        <f>'Rankings Detailed'!F322</f>
        <v>300</v>
      </c>
      <c r="G322" s="27">
        <f>'Rankings Detailed'!G322</f>
        <v>0</v>
      </c>
      <c r="H322" s="22">
        <f>'Rankings Detailed'!H322</f>
        <v>1162.5</v>
      </c>
    </row>
    <row r="323" spans="1:8">
      <c r="A323" s="26">
        <f t="shared" si="7"/>
        <v>2</v>
      </c>
      <c r="B323" s="27" t="str">
        <f>'Rankings Detailed'!B327</f>
        <v>George Stirrat</v>
      </c>
      <c r="C323" s="27">
        <f>'Rankings Detailed'!C327</f>
        <v>2</v>
      </c>
      <c r="D323" s="27">
        <f>'Rankings Detailed'!D327</f>
        <v>360</v>
      </c>
      <c r="E323" s="27">
        <f>'Rankings Detailed'!E327</f>
        <v>360</v>
      </c>
      <c r="F323" s="27">
        <f>'Rankings Detailed'!F327</f>
        <v>0</v>
      </c>
      <c r="G323" s="27">
        <f>'Rankings Detailed'!G327</f>
        <v>0</v>
      </c>
      <c r="H323" s="22">
        <f>'Rankings Detailed'!H327</f>
        <v>720</v>
      </c>
    </row>
    <row r="324" spans="1:8">
      <c r="A324" s="26">
        <f t="shared" si="7"/>
        <v>3</v>
      </c>
      <c r="B324" s="27" t="str">
        <f>'Rankings Detailed'!B324</f>
        <v>Ken Reid</v>
      </c>
      <c r="C324" s="27">
        <f>'Rankings Detailed'!C324</f>
        <v>4</v>
      </c>
      <c r="D324" s="27">
        <f>'Rankings Detailed'!D324</f>
        <v>165</v>
      </c>
      <c r="E324" s="27">
        <f>'Rankings Detailed'!E324</f>
        <v>165</v>
      </c>
      <c r="F324" s="27">
        <f>'Rankings Detailed'!F324</f>
        <v>112.5</v>
      </c>
      <c r="G324" s="27">
        <f>'Rankings Detailed'!G324</f>
        <v>80</v>
      </c>
      <c r="H324" s="22">
        <f>'Rankings Detailed'!H324</f>
        <v>522.5</v>
      </c>
    </row>
    <row r="325" spans="1:8">
      <c r="A325" s="26">
        <f t="shared" si="7"/>
        <v>4</v>
      </c>
      <c r="B325" s="27" t="str">
        <f>'Rankings Detailed'!B334</f>
        <v>Tom Kane</v>
      </c>
      <c r="C325" s="27">
        <f>'Rankings Detailed'!C334</f>
        <v>2</v>
      </c>
      <c r="D325" s="27">
        <f>'Rankings Detailed'!D334</f>
        <v>270</v>
      </c>
      <c r="E325" s="27">
        <f>'Rankings Detailed'!E334</f>
        <v>190</v>
      </c>
      <c r="F325" s="27">
        <f>'Rankings Detailed'!F334</f>
        <v>0</v>
      </c>
      <c r="G325" s="27">
        <f>'Rankings Detailed'!G334</f>
        <v>0</v>
      </c>
      <c r="H325" s="22">
        <f>'Rankings Detailed'!H334</f>
        <v>460</v>
      </c>
    </row>
    <row r="326" spans="1:8">
      <c r="A326" s="26">
        <f t="shared" si="7"/>
        <v>5</v>
      </c>
      <c r="B326" s="27" t="str">
        <f>'Rankings Detailed'!B335</f>
        <v>Bernard Starkey</v>
      </c>
      <c r="C326" s="27">
        <f>'Rankings Detailed'!C335</f>
        <v>1</v>
      </c>
      <c r="D326" s="27">
        <f>'Rankings Detailed'!D335</f>
        <v>270</v>
      </c>
      <c r="E326" s="27">
        <f>'Rankings Detailed'!E335</f>
        <v>0</v>
      </c>
      <c r="F326" s="27">
        <f>'Rankings Detailed'!F335</f>
        <v>0</v>
      </c>
      <c r="G326" s="27">
        <f>'Rankings Detailed'!G335</f>
        <v>0</v>
      </c>
      <c r="H326" s="22">
        <f>'Rankings Detailed'!H335</f>
        <v>270</v>
      </c>
    </row>
    <row r="327" spans="1:8">
      <c r="A327" s="26">
        <f t="shared" si="7"/>
        <v>6</v>
      </c>
      <c r="B327" s="27" t="str">
        <f>'Rankings Detailed'!B330</f>
        <v>Alfred Thomson</v>
      </c>
      <c r="C327" s="27">
        <f>'Rankings Detailed'!C330</f>
        <v>2</v>
      </c>
      <c r="D327" s="27">
        <f>'Rankings Detailed'!D330</f>
        <v>165</v>
      </c>
      <c r="E327" s="27">
        <f>'Rankings Detailed'!E330</f>
        <v>80</v>
      </c>
      <c r="F327" s="27">
        <f>'Rankings Detailed'!F330</f>
        <v>0</v>
      </c>
      <c r="G327" s="27">
        <f>'Rankings Detailed'!G330</f>
        <v>0</v>
      </c>
      <c r="H327" s="22">
        <f>'Rankings Detailed'!H330</f>
        <v>245</v>
      </c>
    </row>
    <row r="328" spans="1:8">
      <c r="A328" s="26">
        <f t="shared" si="7"/>
        <v>7</v>
      </c>
      <c r="B328" s="27" t="str">
        <f>'Rankings Detailed'!B329</f>
        <v>Andy Duff</v>
      </c>
      <c r="C328" s="27">
        <f>'Rankings Detailed'!C329</f>
        <v>2</v>
      </c>
      <c r="D328" s="27">
        <f>'Rankings Detailed'!D329</f>
        <v>105</v>
      </c>
      <c r="E328" s="27">
        <f>'Rankings Detailed'!E329</f>
        <v>105</v>
      </c>
      <c r="F328" s="27">
        <f>'Rankings Detailed'!F329</f>
        <v>0</v>
      </c>
      <c r="G328" s="27">
        <f>'Rankings Detailed'!G329</f>
        <v>0</v>
      </c>
      <c r="H328" s="22">
        <f>'Rankings Detailed'!H329</f>
        <v>210</v>
      </c>
    </row>
    <row r="329" spans="1:8">
      <c r="A329" s="26">
        <f t="shared" si="7"/>
        <v>8</v>
      </c>
      <c r="B329" s="27" t="str">
        <f>'Rankings Detailed'!B333</f>
        <v>Ian Nicholson</v>
      </c>
      <c r="C329" s="27">
        <f>'Rankings Detailed'!C333</f>
        <v>2</v>
      </c>
      <c r="D329" s="27">
        <f>'Rankings Detailed'!D333</f>
        <v>100</v>
      </c>
      <c r="E329" s="27">
        <f>'Rankings Detailed'!E333</f>
        <v>80</v>
      </c>
      <c r="F329" s="27">
        <f>'Rankings Detailed'!F333</f>
        <v>0</v>
      </c>
      <c r="G329" s="27">
        <f>'Rankings Detailed'!G333</f>
        <v>0</v>
      </c>
      <c r="H329" s="22">
        <f>'Rankings Detailed'!H333</f>
        <v>180</v>
      </c>
    </row>
    <row r="330" spans="1:8">
      <c r="A330" s="26">
        <f t="shared" si="7"/>
        <v>9</v>
      </c>
      <c r="B330" s="27" t="str">
        <f>'Rankings Detailed'!B331</f>
        <v>Robert Respinger</v>
      </c>
      <c r="C330" s="27">
        <f>'Rankings Detailed'!C331</f>
        <v>2</v>
      </c>
      <c r="D330" s="27">
        <f>'Rankings Detailed'!D331</f>
        <v>120</v>
      </c>
      <c r="E330" s="27">
        <f>'Rankings Detailed'!E331</f>
        <v>45</v>
      </c>
      <c r="F330" s="27">
        <f>'Rankings Detailed'!F331</f>
        <v>0</v>
      </c>
      <c r="G330" s="27">
        <f>'Rankings Detailed'!G331</f>
        <v>0</v>
      </c>
      <c r="H330" s="22">
        <f>'Rankings Detailed'!H331</f>
        <v>165</v>
      </c>
    </row>
    <row r="331" spans="1:8">
      <c r="A331" s="26">
        <f t="shared" si="7"/>
        <v>10</v>
      </c>
      <c r="B331" s="27" t="str">
        <f>'Rankings Detailed'!B325</f>
        <v>Dougie Moffat</v>
      </c>
      <c r="C331" s="27">
        <f>'Rankings Detailed'!C325</f>
        <v>1</v>
      </c>
      <c r="D331" s="27">
        <f>'Rankings Detailed'!D325</f>
        <v>150</v>
      </c>
      <c r="E331" s="27">
        <f>'Rankings Detailed'!E325</f>
        <v>0</v>
      </c>
      <c r="F331" s="27">
        <f>'Rankings Detailed'!F325</f>
        <v>0</v>
      </c>
      <c r="G331" s="27">
        <f>'Rankings Detailed'!G325</f>
        <v>0</v>
      </c>
      <c r="H331" s="22">
        <f>'Rankings Detailed'!H325</f>
        <v>150</v>
      </c>
    </row>
    <row r="332" spans="1:8">
      <c r="A332" s="26">
        <f t="shared" si="7"/>
        <v>11</v>
      </c>
      <c r="B332" s="27" t="str">
        <f>'Rankings Detailed'!B323</f>
        <v>Alastair McMeckan</v>
      </c>
      <c r="C332" s="27">
        <f>'Rankings Detailed'!C323</f>
        <v>1</v>
      </c>
      <c r="D332" s="27">
        <f>'Rankings Detailed'!D323</f>
        <v>135</v>
      </c>
      <c r="E332" s="27">
        <f>'Rankings Detailed'!E323</f>
        <v>0</v>
      </c>
      <c r="F332" s="27">
        <f>'Rankings Detailed'!F323</f>
        <v>0</v>
      </c>
      <c r="G332" s="27">
        <f>'Rankings Detailed'!G323</f>
        <v>0</v>
      </c>
      <c r="H332" s="22">
        <f>'Rankings Detailed'!H323</f>
        <v>135</v>
      </c>
    </row>
    <row r="333" spans="1:8">
      <c r="A333" s="26">
        <f t="shared" si="7"/>
        <v>11</v>
      </c>
      <c r="B333" s="27" t="str">
        <f>'Rankings Detailed'!B326</f>
        <v>Dave Bissett</v>
      </c>
      <c r="C333" s="27">
        <f>'Rankings Detailed'!C326</f>
        <v>1</v>
      </c>
      <c r="D333" s="27">
        <f>'Rankings Detailed'!D326</f>
        <v>135</v>
      </c>
      <c r="E333" s="27">
        <f>'Rankings Detailed'!E326</f>
        <v>0</v>
      </c>
      <c r="F333" s="27">
        <f>'Rankings Detailed'!F326</f>
        <v>0</v>
      </c>
      <c r="G333" s="27">
        <f>'Rankings Detailed'!G326</f>
        <v>0</v>
      </c>
      <c r="H333" s="22">
        <f>'Rankings Detailed'!H326</f>
        <v>135</v>
      </c>
    </row>
    <row r="334" spans="1:8">
      <c r="A334" s="26">
        <f t="shared" si="7"/>
        <v>13</v>
      </c>
      <c r="B334" s="27" t="str">
        <f>'Rankings Detailed'!B332</f>
        <v>John Mortimer</v>
      </c>
      <c r="C334" s="27">
        <f>'Rankings Detailed'!C332</f>
        <v>2</v>
      </c>
      <c r="D334" s="27">
        <f>'Rankings Detailed'!D332</f>
        <v>80</v>
      </c>
      <c r="E334" s="27">
        <f>'Rankings Detailed'!E332</f>
        <v>30</v>
      </c>
      <c r="F334" s="27">
        <f>'Rankings Detailed'!F332</f>
        <v>0</v>
      </c>
      <c r="G334" s="27">
        <f>'Rankings Detailed'!G332</f>
        <v>0</v>
      </c>
      <c r="H334" s="22">
        <f>'Rankings Detailed'!H332</f>
        <v>110</v>
      </c>
    </row>
    <row r="335" spans="1:8">
      <c r="A335" s="26">
        <f t="shared" si="7"/>
        <v>14</v>
      </c>
      <c r="B335" s="27" t="str">
        <f>'Rankings Detailed'!B328</f>
        <v>David Brown</v>
      </c>
      <c r="C335" s="27">
        <f>'Rankings Detailed'!C328</f>
        <v>1</v>
      </c>
      <c r="D335" s="27">
        <f>'Rankings Detailed'!D328</f>
        <v>80</v>
      </c>
      <c r="E335" s="27">
        <f>'Rankings Detailed'!E328</f>
        <v>0</v>
      </c>
      <c r="F335" s="27">
        <f>'Rankings Detailed'!F328</f>
        <v>0</v>
      </c>
      <c r="G335" s="27">
        <f>'Rankings Detailed'!G328</f>
        <v>0</v>
      </c>
      <c r="H335" s="22">
        <f>'Rankings Detailed'!H328</f>
        <v>80</v>
      </c>
    </row>
    <row r="336" spans="1:8" hidden="1">
      <c r="A336" s="26">
        <f t="shared" si="7"/>
        <v>15</v>
      </c>
      <c r="B336" s="27" t="str">
        <f>'Rankings Detailed'!B336</f>
        <v>(blank)</v>
      </c>
      <c r="C336" s="27">
        <f>'Rankings Detailed'!C336</f>
        <v>16</v>
      </c>
      <c r="D336" s="27">
        <f>'Rankings Detailed'!D336</f>
        <v>0</v>
      </c>
      <c r="E336" s="27">
        <f>'Rankings Detailed'!E336</f>
        <v>0</v>
      </c>
      <c r="F336" s="27">
        <f>'Rankings Detailed'!F336</f>
        <v>0</v>
      </c>
      <c r="G336" s="27">
        <f>'Rankings Detailed'!G336</f>
        <v>0</v>
      </c>
      <c r="H336" s="22">
        <f>'Rankings Detailed'!H336</f>
        <v>0</v>
      </c>
    </row>
    <row r="337" spans="1:8" hidden="1">
      <c r="A337" s="26">
        <f t="shared" si="7"/>
        <v>15</v>
      </c>
      <c r="B337" s="27">
        <f>'Rankings Detailed'!B337</f>
        <v>0</v>
      </c>
      <c r="C337" s="27">
        <f>'Rankings Detailed'!C337</f>
        <v>0</v>
      </c>
      <c r="D337" s="27">
        <f>'Rankings Detailed'!D337</f>
        <v>0</v>
      </c>
      <c r="E337" s="27">
        <f>'Rankings Detailed'!E337</f>
        <v>0</v>
      </c>
      <c r="F337" s="27">
        <f>'Rankings Detailed'!F337</f>
        <v>0</v>
      </c>
      <c r="G337" s="27">
        <f>'Rankings Detailed'!G337</f>
        <v>0</v>
      </c>
      <c r="H337" s="22">
        <f>'Rankings Detailed'!H337</f>
        <v>0</v>
      </c>
    </row>
    <row r="338" spans="1:8" hidden="1">
      <c r="A338" s="26">
        <f t="shared" si="7"/>
        <v>15</v>
      </c>
      <c r="B338" s="27">
        <f>'Rankings Detailed'!B338</f>
        <v>0</v>
      </c>
      <c r="C338" s="27">
        <f>'Rankings Detailed'!C338</f>
        <v>0</v>
      </c>
      <c r="D338" s="27">
        <f>'Rankings Detailed'!D338</f>
        <v>0</v>
      </c>
      <c r="E338" s="27">
        <f>'Rankings Detailed'!E338</f>
        <v>0</v>
      </c>
      <c r="F338" s="27">
        <f>'Rankings Detailed'!F338</f>
        <v>0</v>
      </c>
      <c r="G338" s="27">
        <f>'Rankings Detailed'!G338</f>
        <v>0</v>
      </c>
      <c r="H338" s="22">
        <f>'Rankings Detailed'!H338</f>
        <v>0</v>
      </c>
    </row>
    <row r="339" spans="1:8" hidden="1">
      <c r="A339" s="26">
        <f t="shared" si="7"/>
        <v>15</v>
      </c>
      <c r="B339" s="27">
        <f>'Rankings Detailed'!B339</f>
        <v>0</v>
      </c>
      <c r="C339" s="27">
        <f>'Rankings Detailed'!C339</f>
        <v>0</v>
      </c>
      <c r="D339" s="27">
        <f>'Rankings Detailed'!D339</f>
        <v>0</v>
      </c>
      <c r="E339" s="27">
        <f>'Rankings Detailed'!E339</f>
        <v>0</v>
      </c>
      <c r="F339" s="27">
        <f>'Rankings Detailed'!F339</f>
        <v>0</v>
      </c>
      <c r="G339" s="27">
        <f>'Rankings Detailed'!G339</f>
        <v>0</v>
      </c>
      <c r="H339" s="22">
        <f>'Rankings Detailed'!H339</f>
        <v>0</v>
      </c>
    </row>
    <row r="340" spans="1:8" hidden="1">
      <c r="A340" s="26">
        <f t="shared" si="7"/>
        <v>15</v>
      </c>
      <c r="B340" s="27">
        <f>'Rankings Detailed'!B340</f>
        <v>0</v>
      </c>
      <c r="C340" s="27">
        <f>'Rankings Detailed'!C340</f>
        <v>0</v>
      </c>
      <c r="D340" s="27">
        <f>'Rankings Detailed'!D340</f>
        <v>0</v>
      </c>
      <c r="E340" s="27">
        <f>'Rankings Detailed'!E340</f>
        <v>0</v>
      </c>
      <c r="F340" s="27">
        <f>'Rankings Detailed'!F340</f>
        <v>0</v>
      </c>
      <c r="G340" s="27">
        <f>'Rankings Detailed'!G340</f>
        <v>0</v>
      </c>
      <c r="H340" s="22">
        <f>'Rankings Detailed'!H340</f>
        <v>0</v>
      </c>
    </row>
    <row r="341" spans="1:8" hidden="1">
      <c r="A341" s="26">
        <f t="shared" si="7"/>
        <v>15</v>
      </c>
      <c r="B341" s="27">
        <f>'Rankings Detailed'!B341</f>
        <v>0</v>
      </c>
      <c r="C341" s="27">
        <f>'Rankings Detailed'!C341</f>
        <v>0</v>
      </c>
      <c r="D341" s="27">
        <f>'Rankings Detailed'!D341</f>
        <v>0</v>
      </c>
      <c r="E341" s="27">
        <f>'Rankings Detailed'!E341</f>
        <v>0</v>
      </c>
      <c r="F341" s="27">
        <f>'Rankings Detailed'!F341</f>
        <v>0</v>
      </c>
      <c r="G341" s="27">
        <f>'Rankings Detailed'!G341</f>
        <v>0</v>
      </c>
      <c r="H341" s="22">
        <f>'Rankings Detailed'!H341</f>
        <v>0</v>
      </c>
    </row>
    <row r="342" spans="1:8" hidden="1">
      <c r="A342" s="26">
        <f t="shared" si="7"/>
        <v>15</v>
      </c>
      <c r="B342" s="27">
        <f>'Rankings Detailed'!B342</f>
        <v>0</v>
      </c>
      <c r="C342" s="27">
        <f>'Rankings Detailed'!C342</f>
        <v>0</v>
      </c>
      <c r="D342" s="27">
        <f>'Rankings Detailed'!D342</f>
        <v>0</v>
      </c>
      <c r="E342" s="27">
        <f>'Rankings Detailed'!E342</f>
        <v>0</v>
      </c>
      <c r="F342" s="27">
        <f>'Rankings Detailed'!F342</f>
        <v>0</v>
      </c>
      <c r="G342" s="27">
        <f>'Rankings Detailed'!G342</f>
        <v>0</v>
      </c>
      <c r="H342" s="22">
        <f>'Rankings Detailed'!H342</f>
        <v>0</v>
      </c>
    </row>
    <row r="343" spans="1:8" hidden="1">
      <c r="A343" s="26">
        <f t="shared" si="7"/>
        <v>15</v>
      </c>
      <c r="B343" s="27">
        <f>'Rankings Detailed'!B343</f>
        <v>0</v>
      </c>
      <c r="C343" s="27">
        <f>'Rankings Detailed'!C343</f>
        <v>0</v>
      </c>
      <c r="D343" s="27">
        <f>'Rankings Detailed'!D343</f>
        <v>0</v>
      </c>
      <c r="E343" s="27">
        <f>'Rankings Detailed'!E343</f>
        <v>0</v>
      </c>
      <c r="F343" s="27">
        <f>'Rankings Detailed'!F343</f>
        <v>0</v>
      </c>
      <c r="G343" s="27">
        <f>'Rankings Detailed'!G343</f>
        <v>0</v>
      </c>
      <c r="H343" s="22">
        <f>'Rankings Detailed'!H343</f>
        <v>0</v>
      </c>
    </row>
    <row r="344" spans="1:8" hidden="1">
      <c r="A344" s="26">
        <f t="shared" si="7"/>
        <v>15</v>
      </c>
      <c r="B344" s="27">
        <f>'Rankings Detailed'!B344</f>
        <v>0</v>
      </c>
      <c r="C344" s="27">
        <f>'Rankings Detailed'!C344</f>
        <v>0</v>
      </c>
      <c r="D344" s="27">
        <f>'Rankings Detailed'!D344</f>
        <v>0</v>
      </c>
      <c r="E344" s="27">
        <f>'Rankings Detailed'!E344</f>
        <v>0</v>
      </c>
      <c r="F344" s="27">
        <f>'Rankings Detailed'!F344</f>
        <v>0</v>
      </c>
      <c r="G344" s="27">
        <f>'Rankings Detailed'!G344</f>
        <v>0</v>
      </c>
      <c r="H344" s="22">
        <f>'Rankings Detailed'!H344</f>
        <v>0</v>
      </c>
    </row>
    <row r="345" spans="1:8" hidden="1">
      <c r="A345" s="26">
        <f t="shared" si="7"/>
        <v>15</v>
      </c>
      <c r="B345" s="27">
        <f>'Rankings Detailed'!B345</f>
        <v>0</v>
      </c>
      <c r="C345" s="27">
        <f>'Rankings Detailed'!C345</f>
        <v>0</v>
      </c>
      <c r="D345" s="27">
        <f>'Rankings Detailed'!D345</f>
        <v>0</v>
      </c>
      <c r="E345" s="27">
        <f>'Rankings Detailed'!E345</f>
        <v>0</v>
      </c>
      <c r="F345" s="27">
        <f>'Rankings Detailed'!F345</f>
        <v>0</v>
      </c>
      <c r="G345" s="27">
        <f>'Rankings Detailed'!G345</f>
        <v>0</v>
      </c>
      <c r="H345" s="22">
        <f>'Rankings Detailed'!H345</f>
        <v>0</v>
      </c>
    </row>
    <row r="346" spans="1:8" hidden="1">
      <c r="A346" s="26">
        <f t="shared" si="7"/>
        <v>15</v>
      </c>
      <c r="B346" s="27">
        <f>'Rankings Detailed'!B346</f>
        <v>0</v>
      </c>
      <c r="C346" s="27">
        <f>'Rankings Detailed'!C346</f>
        <v>0</v>
      </c>
      <c r="D346" s="27">
        <f>'Rankings Detailed'!D346</f>
        <v>0</v>
      </c>
      <c r="E346" s="27">
        <f>'Rankings Detailed'!E346</f>
        <v>0</v>
      </c>
      <c r="F346" s="27">
        <f>'Rankings Detailed'!F346</f>
        <v>0</v>
      </c>
      <c r="G346" s="27">
        <f>'Rankings Detailed'!G346</f>
        <v>0</v>
      </c>
      <c r="H346" s="22">
        <f>'Rankings Detailed'!H346</f>
        <v>0</v>
      </c>
    </row>
    <row r="347" spans="1:8" hidden="1">
      <c r="A347" s="26">
        <f t="shared" si="7"/>
        <v>15</v>
      </c>
      <c r="B347" s="27">
        <f>'Rankings Detailed'!B347</f>
        <v>0</v>
      </c>
      <c r="C347" s="27">
        <f>'Rankings Detailed'!C347</f>
        <v>0</v>
      </c>
      <c r="D347" s="27">
        <f>'Rankings Detailed'!D347</f>
        <v>0</v>
      </c>
      <c r="E347" s="27">
        <f>'Rankings Detailed'!E347</f>
        <v>0</v>
      </c>
      <c r="F347" s="27">
        <f>'Rankings Detailed'!F347</f>
        <v>0</v>
      </c>
      <c r="G347" s="27">
        <f>'Rankings Detailed'!G347</f>
        <v>0</v>
      </c>
      <c r="H347" s="22">
        <f>'Rankings Detailed'!H347</f>
        <v>0</v>
      </c>
    </row>
    <row r="348" spans="1:8" hidden="1">
      <c r="A348" s="26">
        <f t="shared" si="7"/>
        <v>15</v>
      </c>
      <c r="B348" s="27">
        <f>'Rankings Detailed'!B348</f>
        <v>0</v>
      </c>
      <c r="C348" s="27">
        <f>'Rankings Detailed'!C348</f>
        <v>0</v>
      </c>
      <c r="D348" s="27">
        <f>'Rankings Detailed'!D348</f>
        <v>0</v>
      </c>
      <c r="E348" s="27">
        <f>'Rankings Detailed'!E348</f>
        <v>0</v>
      </c>
      <c r="F348" s="27">
        <f>'Rankings Detailed'!F348</f>
        <v>0</v>
      </c>
      <c r="G348" s="27">
        <f>'Rankings Detailed'!G348</f>
        <v>0</v>
      </c>
      <c r="H348" s="22">
        <f>'Rankings Detailed'!H348</f>
        <v>0</v>
      </c>
    </row>
    <row r="349" spans="1:8" hidden="1">
      <c r="A349" s="26">
        <f t="shared" si="7"/>
        <v>15</v>
      </c>
      <c r="B349" s="27">
        <f>'Rankings Detailed'!B349</f>
        <v>0</v>
      </c>
      <c r="C349" s="27">
        <f>'Rankings Detailed'!C349</f>
        <v>0</v>
      </c>
      <c r="D349" s="27">
        <f>'Rankings Detailed'!D349</f>
        <v>0</v>
      </c>
      <c r="E349" s="27">
        <f>'Rankings Detailed'!E349</f>
        <v>0</v>
      </c>
      <c r="F349" s="27">
        <f>'Rankings Detailed'!F349</f>
        <v>0</v>
      </c>
      <c r="G349" s="27">
        <f>'Rankings Detailed'!G349</f>
        <v>0</v>
      </c>
      <c r="H349" s="22">
        <f>'Rankings Detailed'!H349</f>
        <v>0</v>
      </c>
    </row>
    <row r="350" spans="1:8" hidden="1">
      <c r="A350" s="26">
        <f t="shared" si="7"/>
        <v>15</v>
      </c>
      <c r="B350" s="27">
        <f>'Rankings Detailed'!B350</f>
        <v>0</v>
      </c>
      <c r="C350" s="27">
        <f>'Rankings Detailed'!C350</f>
        <v>0</v>
      </c>
      <c r="D350" s="27">
        <f>'Rankings Detailed'!D350</f>
        <v>0</v>
      </c>
      <c r="E350" s="27">
        <f>'Rankings Detailed'!E350</f>
        <v>0</v>
      </c>
      <c r="F350" s="27">
        <f>'Rankings Detailed'!F350</f>
        <v>0</v>
      </c>
      <c r="G350" s="27">
        <f>'Rankings Detailed'!G350</f>
        <v>0</v>
      </c>
      <c r="H350" s="22">
        <f>'Rankings Detailed'!H350</f>
        <v>0</v>
      </c>
    </row>
    <row r="351" spans="1:8" hidden="1">
      <c r="A351" s="26">
        <f t="shared" si="7"/>
        <v>15</v>
      </c>
      <c r="B351" s="27">
        <f>'Rankings Detailed'!B351</f>
        <v>0</v>
      </c>
      <c r="C351" s="27">
        <f>'Rankings Detailed'!C351</f>
        <v>0</v>
      </c>
      <c r="D351" s="27">
        <f>'Rankings Detailed'!D351</f>
        <v>0</v>
      </c>
      <c r="E351" s="27">
        <f>'Rankings Detailed'!E351</f>
        <v>0</v>
      </c>
      <c r="F351" s="27">
        <f>'Rankings Detailed'!F351</f>
        <v>0</v>
      </c>
      <c r="G351" s="27">
        <f>'Rankings Detailed'!G351</f>
        <v>0</v>
      </c>
      <c r="H351" s="22">
        <f>'Rankings Detailed'!H351</f>
        <v>0</v>
      </c>
    </row>
    <row r="352" spans="1:8" hidden="1">
      <c r="A352" s="26">
        <f t="shared" si="7"/>
        <v>15</v>
      </c>
      <c r="B352" s="27">
        <f>'Rankings Detailed'!B352</f>
        <v>0</v>
      </c>
      <c r="C352" s="27">
        <f>'Rankings Detailed'!C352</f>
        <v>0</v>
      </c>
      <c r="D352" s="27">
        <f>'Rankings Detailed'!D352</f>
        <v>0</v>
      </c>
      <c r="E352" s="27">
        <f>'Rankings Detailed'!E352</f>
        <v>0</v>
      </c>
      <c r="F352" s="27">
        <f>'Rankings Detailed'!F352</f>
        <v>0</v>
      </c>
      <c r="G352" s="27">
        <f>'Rankings Detailed'!G352</f>
        <v>0</v>
      </c>
      <c r="H352" s="22">
        <f>'Rankings Detailed'!H352</f>
        <v>0</v>
      </c>
    </row>
    <row r="353" spans="1:8" hidden="1">
      <c r="A353" s="26">
        <f t="shared" si="7"/>
        <v>15</v>
      </c>
      <c r="B353" s="27">
        <f>'Rankings Detailed'!B353</f>
        <v>0</v>
      </c>
      <c r="C353" s="27">
        <f>'Rankings Detailed'!C353</f>
        <v>0</v>
      </c>
      <c r="D353" s="27">
        <f>'Rankings Detailed'!D353</f>
        <v>0</v>
      </c>
      <c r="E353" s="27">
        <f>'Rankings Detailed'!E353</f>
        <v>0</v>
      </c>
      <c r="F353" s="27">
        <f>'Rankings Detailed'!F353</f>
        <v>0</v>
      </c>
      <c r="G353" s="27">
        <f>'Rankings Detailed'!G353</f>
        <v>0</v>
      </c>
      <c r="H353" s="22">
        <f>'Rankings Detailed'!H353</f>
        <v>0</v>
      </c>
    </row>
    <row r="354" spans="1:8" hidden="1">
      <c r="A354" s="26">
        <f t="shared" si="7"/>
        <v>15</v>
      </c>
      <c r="B354" s="27">
        <f>'Rankings Detailed'!B354</f>
        <v>0</v>
      </c>
      <c r="C354" s="27">
        <f>'Rankings Detailed'!C354</f>
        <v>0</v>
      </c>
      <c r="D354" s="27">
        <f>'Rankings Detailed'!D354</f>
        <v>0</v>
      </c>
      <c r="E354" s="27">
        <f>'Rankings Detailed'!E354</f>
        <v>0</v>
      </c>
      <c r="F354" s="27">
        <f>'Rankings Detailed'!F354</f>
        <v>0</v>
      </c>
      <c r="G354" s="27">
        <f>'Rankings Detailed'!G354</f>
        <v>0</v>
      </c>
      <c r="H354" s="22">
        <f>'Rankings Detailed'!H354</f>
        <v>0</v>
      </c>
    </row>
    <row r="355" spans="1:8" hidden="1">
      <c r="A355" s="26">
        <f t="shared" si="7"/>
        <v>15</v>
      </c>
      <c r="B355" s="27">
        <f>'Rankings Detailed'!B355</f>
        <v>0</v>
      </c>
      <c r="C355" s="27">
        <f>'Rankings Detailed'!C355</f>
        <v>0</v>
      </c>
      <c r="D355" s="27">
        <f>'Rankings Detailed'!D355</f>
        <v>0</v>
      </c>
      <c r="E355" s="27">
        <f>'Rankings Detailed'!E355</f>
        <v>0</v>
      </c>
      <c r="F355" s="27">
        <f>'Rankings Detailed'!F355</f>
        <v>0</v>
      </c>
      <c r="G355" s="27">
        <f>'Rankings Detailed'!G355</f>
        <v>0</v>
      </c>
      <c r="H355" s="22">
        <f>'Rankings Detailed'!H355</f>
        <v>0</v>
      </c>
    </row>
    <row r="356" spans="1:8" hidden="1">
      <c r="A356" s="26">
        <f t="shared" si="7"/>
        <v>15</v>
      </c>
      <c r="B356" s="27">
        <f>'Rankings Detailed'!B356</f>
        <v>0</v>
      </c>
      <c r="C356" s="27">
        <f>'Rankings Detailed'!C356</f>
        <v>0</v>
      </c>
      <c r="D356" s="27">
        <f>'Rankings Detailed'!D356</f>
        <v>0</v>
      </c>
      <c r="E356" s="27">
        <f>'Rankings Detailed'!E356</f>
        <v>0</v>
      </c>
      <c r="F356" s="27">
        <f>'Rankings Detailed'!F356</f>
        <v>0</v>
      </c>
      <c r="G356" s="27">
        <f>'Rankings Detailed'!G356</f>
        <v>0</v>
      </c>
      <c r="H356" s="22">
        <f>'Rankings Detailed'!H356</f>
        <v>0</v>
      </c>
    </row>
    <row r="357" spans="1:8" hidden="1">
      <c r="A357" s="26">
        <f t="shared" si="7"/>
        <v>15</v>
      </c>
      <c r="B357" s="27">
        <f>'Rankings Detailed'!B357</f>
        <v>0</v>
      </c>
      <c r="C357" s="27">
        <f>'Rankings Detailed'!C357</f>
        <v>0</v>
      </c>
      <c r="D357" s="27">
        <f>'Rankings Detailed'!D357</f>
        <v>0</v>
      </c>
      <c r="E357" s="27">
        <f>'Rankings Detailed'!E357</f>
        <v>0</v>
      </c>
      <c r="F357" s="27">
        <f>'Rankings Detailed'!F357</f>
        <v>0</v>
      </c>
      <c r="G357" s="27">
        <f>'Rankings Detailed'!G357</f>
        <v>0</v>
      </c>
      <c r="H357" s="22">
        <f>'Rankings Detailed'!H357</f>
        <v>0</v>
      </c>
    </row>
    <row r="358" spans="1:8" hidden="1">
      <c r="A358" s="26">
        <f t="shared" si="7"/>
        <v>15</v>
      </c>
      <c r="B358" s="27">
        <f>'Rankings Detailed'!B358</f>
        <v>0</v>
      </c>
      <c r="C358" s="27">
        <f>'Rankings Detailed'!C358</f>
        <v>0</v>
      </c>
      <c r="D358" s="27">
        <f>'Rankings Detailed'!D358</f>
        <v>0</v>
      </c>
      <c r="E358" s="27">
        <f>'Rankings Detailed'!E358</f>
        <v>0</v>
      </c>
      <c r="F358" s="27">
        <f>'Rankings Detailed'!F358</f>
        <v>0</v>
      </c>
      <c r="G358" s="27">
        <f>'Rankings Detailed'!G358</f>
        <v>0</v>
      </c>
      <c r="H358" s="22">
        <f>'Rankings Detailed'!H358</f>
        <v>0</v>
      </c>
    </row>
    <row r="359" spans="1:8" hidden="1">
      <c r="A359" s="26">
        <f t="shared" si="7"/>
        <v>15</v>
      </c>
      <c r="B359" s="27">
        <f>'Rankings Detailed'!B359</f>
        <v>0</v>
      </c>
      <c r="C359" s="27">
        <f>'Rankings Detailed'!C359</f>
        <v>0</v>
      </c>
      <c r="D359" s="27">
        <f>'Rankings Detailed'!D359</f>
        <v>0</v>
      </c>
      <c r="E359" s="27">
        <f>'Rankings Detailed'!E359</f>
        <v>0</v>
      </c>
      <c r="F359" s="27">
        <f>'Rankings Detailed'!F359</f>
        <v>0</v>
      </c>
      <c r="G359" s="27">
        <f>'Rankings Detailed'!G359</f>
        <v>0</v>
      </c>
      <c r="H359" s="22">
        <f>'Rankings Detailed'!H359</f>
        <v>0</v>
      </c>
    </row>
    <row r="360" spans="1:8" hidden="1">
      <c r="A360" s="26">
        <f t="shared" si="7"/>
        <v>15</v>
      </c>
      <c r="B360" s="27">
        <f>'Rankings Detailed'!B360</f>
        <v>0</v>
      </c>
      <c r="C360" s="27">
        <f>'Rankings Detailed'!C360</f>
        <v>0</v>
      </c>
      <c r="D360" s="27">
        <f>'Rankings Detailed'!D360</f>
        <v>0</v>
      </c>
      <c r="E360" s="27">
        <f>'Rankings Detailed'!E360</f>
        <v>0</v>
      </c>
      <c r="F360" s="27">
        <f>'Rankings Detailed'!F360</f>
        <v>0</v>
      </c>
      <c r="G360" s="27">
        <f>'Rankings Detailed'!G360</f>
        <v>0</v>
      </c>
      <c r="H360" s="22">
        <f>'Rankings Detailed'!H360</f>
        <v>0</v>
      </c>
    </row>
    <row r="361" spans="1:8" hidden="1">
      <c r="A361" s="26">
        <f t="shared" si="7"/>
        <v>15</v>
      </c>
      <c r="B361" s="27">
        <f>'Rankings Detailed'!B361</f>
        <v>0</v>
      </c>
      <c r="C361" s="27">
        <f>'Rankings Detailed'!C361</f>
        <v>0</v>
      </c>
      <c r="D361" s="27">
        <f>'Rankings Detailed'!D361</f>
        <v>0</v>
      </c>
      <c r="E361" s="27">
        <f>'Rankings Detailed'!E361</f>
        <v>0</v>
      </c>
      <c r="F361" s="27">
        <f>'Rankings Detailed'!F361</f>
        <v>0</v>
      </c>
      <c r="G361" s="27">
        <f>'Rankings Detailed'!G361</f>
        <v>0</v>
      </c>
      <c r="H361" s="22">
        <f>'Rankings Detailed'!H361</f>
        <v>0</v>
      </c>
    </row>
    <row r="362" spans="1:8" s="24" customFormat="1" hidden="1">
      <c r="H362" s="45"/>
    </row>
    <row r="363" spans="1:8" s="24" customFormat="1">
      <c r="H363" s="45"/>
    </row>
    <row r="364" spans="1:8" s="24" customFormat="1">
      <c r="A364" s="24" t="str">
        <f>'Rankings Detailed'!J363</f>
        <v>M75</v>
      </c>
      <c r="H364" s="45"/>
    </row>
    <row r="365" spans="1:8" s="24" customFormat="1">
      <c r="H365" s="45"/>
    </row>
    <row r="366" spans="1:8" s="24" customFormat="1">
      <c r="A366" s="32" t="s">
        <v>78</v>
      </c>
      <c r="B366" s="32" t="s">
        <v>79</v>
      </c>
      <c r="C366" s="32" t="s">
        <v>80</v>
      </c>
      <c r="D366" s="32" t="s">
        <v>81</v>
      </c>
      <c r="E366" s="32" t="s">
        <v>82</v>
      </c>
      <c r="F366" s="32" t="s">
        <v>83</v>
      </c>
      <c r="G366" s="32" t="s">
        <v>84</v>
      </c>
      <c r="H366" s="33" t="s">
        <v>52</v>
      </c>
    </row>
    <row r="367" spans="1:8">
      <c r="A367" s="26">
        <f>RANK(H367,$H$367:$H$406,0)</f>
        <v>1</v>
      </c>
      <c r="B367" s="27" t="str">
        <f>'Rankings Detailed'!B367</f>
        <v>Ken Reid</v>
      </c>
      <c r="C367" s="27">
        <f>'Rankings Detailed'!C367</f>
        <v>4</v>
      </c>
      <c r="D367" s="27">
        <f>'Rankings Detailed'!D367</f>
        <v>220</v>
      </c>
      <c r="E367" s="27">
        <f>'Rankings Detailed'!E367</f>
        <v>165</v>
      </c>
      <c r="F367" s="27">
        <f>'Rankings Detailed'!F367</f>
        <v>112.5</v>
      </c>
      <c r="G367" s="27">
        <f>'Rankings Detailed'!G367</f>
        <v>80</v>
      </c>
      <c r="H367" s="22">
        <f>'Rankings Detailed'!H367</f>
        <v>577.5</v>
      </c>
    </row>
    <row r="368" spans="1:8" hidden="1">
      <c r="A368" s="26">
        <f t="shared" ref="A368:A406" si="8">RANK(H368,$H$367:$H$406,0)</f>
        <v>2</v>
      </c>
      <c r="B368" s="27" t="str">
        <f>'Rankings Detailed'!B368</f>
        <v>(blank)</v>
      </c>
      <c r="C368" s="27">
        <f>'Rankings Detailed'!C368</f>
        <v>16</v>
      </c>
      <c r="D368" s="27">
        <f>'Rankings Detailed'!D368</f>
        <v>0</v>
      </c>
      <c r="E368" s="27">
        <f>'Rankings Detailed'!E368</f>
        <v>0</v>
      </c>
      <c r="F368" s="27">
        <f>'Rankings Detailed'!F368</f>
        <v>0</v>
      </c>
      <c r="G368" s="27">
        <f>'Rankings Detailed'!G368</f>
        <v>0</v>
      </c>
      <c r="H368" s="22">
        <f>'Rankings Detailed'!H368</f>
        <v>0</v>
      </c>
    </row>
    <row r="369" spans="1:8" hidden="1">
      <c r="A369" s="26">
        <f t="shared" si="8"/>
        <v>2</v>
      </c>
      <c r="B369" s="27">
        <f>'Rankings Detailed'!B369</f>
        <v>0</v>
      </c>
      <c r="C369" s="27">
        <f>'Rankings Detailed'!C369</f>
        <v>0</v>
      </c>
      <c r="D369" s="27">
        <f>'Rankings Detailed'!D369</f>
        <v>0</v>
      </c>
      <c r="E369" s="27">
        <f>'Rankings Detailed'!E369</f>
        <v>0</v>
      </c>
      <c r="F369" s="27">
        <f>'Rankings Detailed'!F369</f>
        <v>0</v>
      </c>
      <c r="G369" s="27">
        <f>'Rankings Detailed'!G369</f>
        <v>0</v>
      </c>
      <c r="H369" s="22">
        <f>'Rankings Detailed'!H369</f>
        <v>0</v>
      </c>
    </row>
    <row r="370" spans="1:8" hidden="1">
      <c r="A370" s="26">
        <f t="shared" si="8"/>
        <v>2</v>
      </c>
      <c r="B370" s="27">
        <f>'Rankings Detailed'!B370</f>
        <v>0</v>
      </c>
      <c r="C370" s="27">
        <f>'Rankings Detailed'!C370</f>
        <v>0</v>
      </c>
      <c r="D370" s="27">
        <f>'Rankings Detailed'!D370</f>
        <v>0</v>
      </c>
      <c r="E370" s="27">
        <f>'Rankings Detailed'!E370</f>
        <v>0</v>
      </c>
      <c r="F370" s="27">
        <f>'Rankings Detailed'!F370</f>
        <v>0</v>
      </c>
      <c r="G370" s="27">
        <f>'Rankings Detailed'!G370</f>
        <v>0</v>
      </c>
      <c r="H370" s="22">
        <f>'Rankings Detailed'!H370</f>
        <v>0</v>
      </c>
    </row>
    <row r="371" spans="1:8" hidden="1">
      <c r="A371" s="26">
        <f t="shared" si="8"/>
        <v>2</v>
      </c>
      <c r="B371" s="27">
        <f>'Rankings Detailed'!B371</f>
        <v>0</v>
      </c>
      <c r="C371" s="27">
        <f>'Rankings Detailed'!C371</f>
        <v>0</v>
      </c>
      <c r="D371" s="27">
        <f>'Rankings Detailed'!D371</f>
        <v>0</v>
      </c>
      <c r="E371" s="27">
        <f>'Rankings Detailed'!E371</f>
        <v>0</v>
      </c>
      <c r="F371" s="27">
        <f>'Rankings Detailed'!F371</f>
        <v>0</v>
      </c>
      <c r="G371" s="27">
        <f>'Rankings Detailed'!G371</f>
        <v>0</v>
      </c>
      <c r="H371" s="22">
        <f>'Rankings Detailed'!H371</f>
        <v>0</v>
      </c>
    </row>
    <row r="372" spans="1:8" hidden="1">
      <c r="A372" s="26">
        <f t="shared" si="8"/>
        <v>2</v>
      </c>
      <c r="B372" s="27">
        <f>'Rankings Detailed'!B372</f>
        <v>0</v>
      </c>
      <c r="C372" s="27">
        <f>'Rankings Detailed'!C372</f>
        <v>0</v>
      </c>
      <c r="D372" s="27">
        <f>'Rankings Detailed'!D372</f>
        <v>0</v>
      </c>
      <c r="E372" s="27">
        <f>'Rankings Detailed'!E372</f>
        <v>0</v>
      </c>
      <c r="F372" s="27">
        <f>'Rankings Detailed'!F372</f>
        <v>0</v>
      </c>
      <c r="G372" s="27">
        <f>'Rankings Detailed'!G372</f>
        <v>0</v>
      </c>
      <c r="H372" s="22">
        <f>'Rankings Detailed'!H372</f>
        <v>0</v>
      </c>
    </row>
    <row r="373" spans="1:8" hidden="1">
      <c r="A373" s="26">
        <f t="shared" si="8"/>
        <v>2</v>
      </c>
      <c r="B373" s="27">
        <f>'Rankings Detailed'!B373</f>
        <v>0</v>
      </c>
      <c r="C373" s="27">
        <f>'Rankings Detailed'!C373</f>
        <v>0</v>
      </c>
      <c r="D373" s="27">
        <f>'Rankings Detailed'!D373</f>
        <v>0</v>
      </c>
      <c r="E373" s="27">
        <f>'Rankings Detailed'!E373</f>
        <v>0</v>
      </c>
      <c r="F373" s="27">
        <f>'Rankings Detailed'!F373</f>
        <v>0</v>
      </c>
      <c r="G373" s="27">
        <f>'Rankings Detailed'!G373</f>
        <v>0</v>
      </c>
      <c r="H373" s="22">
        <f>'Rankings Detailed'!H373</f>
        <v>0</v>
      </c>
    </row>
    <row r="374" spans="1:8" hidden="1">
      <c r="A374" s="26">
        <f t="shared" si="8"/>
        <v>2</v>
      </c>
      <c r="B374" s="27">
        <f>'Rankings Detailed'!B374</f>
        <v>0</v>
      </c>
      <c r="C374" s="27">
        <f>'Rankings Detailed'!C374</f>
        <v>0</v>
      </c>
      <c r="D374" s="27">
        <f>'Rankings Detailed'!D374</f>
        <v>0</v>
      </c>
      <c r="E374" s="27">
        <f>'Rankings Detailed'!E374</f>
        <v>0</v>
      </c>
      <c r="F374" s="27">
        <f>'Rankings Detailed'!F374</f>
        <v>0</v>
      </c>
      <c r="G374" s="27">
        <f>'Rankings Detailed'!G374</f>
        <v>0</v>
      </c>
      <c r="H374" s="22">
        <f>'Rankings Detailed'!H374</f>
        <v>0</v>
      </c>
    </row>
    <row r="375" spans="1:8" hidden="1">
      <c r="A375" s="26">
        <f t="shared" si="8"/>
        <v>2</v>
      </c>
      <c r="B375" s="27">
        <f>'Rankings Detailed'!B375</f>
        <v>0</v>
      </c>
      <c r="C375" s="27">
        <f>'Rankings Detailed'!C375</f>
        <v>0</v>
      </c>
      <c r="D375" s="27">
        <f>'Rankings Detailed'!D375</f>
        <v>0</v>
      </c>
      <c r="E375" s="27">
        <f>'Rankings Detailed'!E375</f>
        <v>0</v>
      </c>
      <c r="F375" s="27">
        <f>'Rankings Detailed'!F375</f>
        <v>0</v>
      </c>
      <c r="G375" s="27">
        <f>'Rankings Detailed'!G375</f>
        <v>0</v>
      </c>
      <c r="H375" s="22">
        <f>'Rankings Detailed'!H375</f>
        <v>0</v>
      </c>
    </row>
    <row r="376" spans="1:8" hidden="1">
      <c r="A376" s="26">
        <f t="shared" si="8"/>
        <v>2</v>
      </c>
      <c r="B376" s="27">
        <f>'Rankings Detailed'!B376</f>
        <v>0</v>
      </c>
      <c r="C376" s="27">
        <f>'Rankings Detailed'!C376</f>
        <v>0</v>
      </c>
      <c r="D376" s="27">
        <f>'Rankings Detailed'!D376</f>
        <v>0</v>
      </c>
      <c r="E376" s="27">
        <f>'Rankings Detailed'!E376</f>
        <v>0</v>
      </c>
      <c r="F376" s="27">
        <f>'Rankings Detailed'!F376</f>
        <v>0</v>
      </c>
      <c r="G376" s="27">
        <f>'Rankings Detailed'!G376</f>
        <v>0</v>
      </c>
      <c r="H376" s="22">
        <f>'Rankings Detailed'!H376</f>
        <v>0</v>
      </c>
    </row>
    <row r="377" spans="1:8" hidden="1">
      <c r="A377" s="26">
        <f t="shared" si="8"/>
        <v>2</v>
      </c>
      <c r="B377" s="27">
        <f>'Rankings Detailed'!B377</f>
        <v>0</v>
      </c>
      <c r="C377" s="27">
        <f>'Rankings Detailed'!C377</f>
        <v>0</v>
      </c>
      <c r="D377" s="27">
        <f>'Rankings Detailed'!D377</f>
        <v>0</v>
      </c>
      <c r="E377" s="27">
        <f>'Rankings Detailed'!E377</f>
        <v>0</v>
      </c>
      <c r="F377" s="27">
        <f>'Rankings Detailed'!F377</f>
        <v>0</v>
      </c>
      <c r="G377" s="27">
        <f>'Rankings Detailed'!G377</f>
        <v>0</v>
      </c>
      <c r="H377" s="22">
        <f>'Rankings Detailed'!H377</f>
        <v>0</v>
      </c>
    </row>
    <row r="378" spans="1:8" hidden="1">
      <c r="A378" s="26">
        <f t="shared" si="8"/>
        <v>2</v>
      </c>
      <c r="B378" s="27">
        <f>'Rankings Detailed'!B378</f>
        <v>0</v>
      </c>
      <c r="C378" s="27">
        <f>'Rankings Detailed'!C378</f>
        <v>0</v>
      </c>
      <c r="D378" s="27">
        <f>'Rankings Detailed'!D378</f>
        <v>0</v>
      </c>
      <c r="E378" s="27">
        <f>'Rankings Detailed'!E378</f>
        <v>0</v>
      </c>
      <c r="F378" s="27">
        <f>'Rankings Detailed'!F378</f>
        <v>0</v>
      </c>
      <c r="G378" s="27">
        <f>'Rankings Detailed'!G378</f>
        <v>0</v>
      </c>
      <c r="H378" s="22">
        <f>'Rankings Detailed'!H378</f>
        <v>0</v>
      </c>
    </row>
    <row r="379" spans="1:8" hidden="1">
      <c r="A379" s="26">
        <f t="shared" si="8"/>
        <v>2</v>
      </c>
      <c r="B379" s="27">
        <f>'Rankings Detailed'!B379</f>
        <v>0</v>
      </c>
      <c r="C379" s="27">
        <f>'Rankings Detailed'!C379</f>
        <v>0</v>
      </c>
      <c r="D379" s="27">
        <f>'Rankings Detailed'!D379</f>
        <v>0</v>
      </c>
      <c r="E379" s="27">
        <f>'Rankings Detailed'!E379</f>
        <v>0</v>
      </c>
      <c r="F379" s="27">
        <f>'Rankings Detailed'!F379</f>
        <v>0</v>
      </c>
      <c r="G379" s="27">
        <f>'Rankings Detailed'!G379</f>
        <v>0</v>
      </c>
      <c r="H379" s="22">
        <f>'Rankings Detailed'!H379</f>
        <v>0</v>
      </c>
    </row>
    <row r="380" spans="1:8" hidden="1">
      <c r="A380" s="26">
        <f t="shared" si="8"/>
        <v>2</v>
      </c>
      <c r="B380" s="27">
        <f>'Rankings Detailed'!B380</f>
        <v>0</v>
      </c>
      <c r="C380" s="27">
        <f>'Rankings Detailed'!C380</f>
        <v>0</v>
      </c>
      <c r="D380" s="27">
        <f>'Rankings Detailed'!D380</f>
        <v>0</v>
      </c>
      <c r="E380" s="27">
        <f>'Rankings Detailed'!E380</f>
        <v>0</v>
      </c>
      <c r="F380" s="27">
        <f>'Rankings Detailed'!F380</f>
        <v>0</v>
      </c>
      <c r="G380" s="27">
        <f>'Rankings Detailed'!G380</f>
        <v>0</v>
      </c>
      <c r="H380" s="22">
        <f>'Rankings Detailed'!H380</f>
        <v>0</v>
      </c>
    </row>
    <row r="381" spans="1:8" hidden="1">
      <c r="A381" s="26">
        <f t="shared" si="8"/>
        <v>2</v>
      </c>
      <c r="B381" s="27">
        <f>'Rankings Detailed'!B381</f>
        <v>0</v>
      </c>
      <c r="C381" s="27">
        <f>'Rankings Detailed'!C381</f>
        <v>0</v>
      </c>
      <c r="D381" s="27">
        <f>'Rankings Detailed'!D381</f>
        <v>0</v>
      </c>
      <c r="E381" s="27">
        <f>'Rankings Detailed'!E381</f>
        <v>0</v>
      </c>
      <c r="F381" s="27">
        <f>'Rankings Detailed'!F381</f>
        <v>0</v>
      </c>
      <c r="G381" s="27">
        <f>'Rankings Detailed'!G381</f>
        <v>0</v>
      </c>
      <c r="H381" s="22">
        <f>'Rankings Detailed'!H381</f>
        <v>0</v>
      </c>
    </row>
    <row r="382" spans="1:8" hidden="1">
      <c r="A382" s="26">
        <f t="shared" si="8"/>
        <v>2</v>
      </c>
      <c r="B382" s="27">
        <f>'Rankings Detailed'!B382</f>
        <v>0</v>
      </c>
      <c r="C382" s="27">
        <f>'Rankings Detailed'!C382</f>
        <v>0</v>
      </c>
      <c r="D382" s="27">
        <f>'Rankings Detailed'!D382</f>
        <v>0</v>
      </c>
      <c r="E382" s="27">
        <f>'Rankings Detailed'!E382</f>
        <v>0</v>
      </c>
      <c r="F382" s="27">
        <f>'Rankings Detailed'!F382</f>
        <v>0</v>
      </c>
      <c r="G382" s="27">
        <f>'Rankings Detailed'!G382</f>
        <v>0</v>
      </c>
      <c r="H382" s="22">
        <f>'Rankings Detailed'!H382</f>
        <v>0</v>
      </c>
    </row>
    <row r="383" spans="1:8" hidden="1">
      <c r="A383" s="26">
        <f t="shared" si="8"/>
        <v>2</v>
      </c>
      <c r="B383" s="27">
        <f>'Rankings Detailed'!B383</f>
        <v>0</v>
      </c>
      <c r="C383" s="27">
        <f>'Rankings Detailed'!C383</f>
        <v>0</v>
      </c>
      <c r="D383" s="27">
        <f>'Rankings Detailed'!D383</f>
        <v>0</v>
      </c>
      <c r="E383" s="27">
        <f>'Rankings Detailed'!E383</f>
        <v>0</v>
      </c>
      <c r="F383" s="27">
        <f>'Rankings Detailed'!F383</f>
        <v>0</v>
      </c>
      <c r="G383" s="27">
        <f>'Rankings Detailed'!G383</f>
        <v>0</v>
      </c>
      <c r="H383" s="22">
        <f>'Rankings Detailed'!H383</f>
        <v>0</v>
      </c>
    </row>
    <row r="384" spans="1:8" hidden="1">
      <c r="A384" s="26">
        <f t="shared" si="8"/>
        <v>2</v>
      </c>
      <c r="B384" s="27">
        <f>'Rankings Detailed'!B384</f>
        <v>0</v>
      </c>
      <c r="C384" s="27">
        <f>'Rankings Detailed'!C384</f>
        <v>0</v>
      </c>
      <c r="D384" s="27">
        <f>'Rankings Detailed'!D384</f>
        <v>0</v>
      </c>
      <c r="E384" s="27">
        <f>'Rankings Detailed'!E384</f>
        <v>0</v>
      </c>
      <c r="F384" s="27">
        <f>'Rankings Detailed'!F384</f>
        <v>0</v>
      </c>
      <c r="G384" s="27">
        <f>'Rankings Detailed'!G384</f>
        <v>0</v>
      </c>
      <c r="H384" s="22">
        <f>'Rankings Detailed'!H384</f>
        <v>0</v>
      </c>
    </row>
    <row r="385" spans="1:8" hidden="1">
      <c r="A385" s="26">
        <f t="shared" si="8"/>
        <v>2</v>
      </c>
      <c r="B385" s="27">
        <f>'Rankings Detailed'!B385</f>
        <v>0</v>
      </c>
      <c r="C385" s="27">
        <f>'Rankings Detailed'!C385</f>
        <v>0</v>
      </c>
      <c r="D385" s="27">
        <f>'Rankings Detailed'!D385</f>
        <v>0</v>
      </c>
      <c r="E385" s="27">
        <f>'Rankings Detailed'!E385</f>
        <v>0</v>
      </c>
      <c r="F385" s="27">
        <f>'Rankings Detailed'!F385</f>
        <v>0</v>
      </c>
      <c r="G385" s="27">
        <f>'Rankings Detailed'!G385</f>
        <v>0</v>
      </c>
      <c r="H385" s="22">
        <f>'Rankings Detailed'!H385</f>
        <v>0</v>
      </c>
    </row>
    <row r="386" spans="1:8" hidden="1">
      <c r="A386" s="26">
        <f t="shared" si="8"/>
        <v>2</v>
      </c>
      <c r="B386" s="27">
        <f>'Rankings Detailed'!B386</f>
        <v>0</v>
      </c>
      <c r="C386" s="27">
        <f>'Rankings Detailed'!C386</f>
        <v>0</v>
      </c>
      <c r="D386" s="27">
        <f>'Rankings Detailed'!D386</f>
        <v>0</v>
      </c>
      <c r="E386" s="27">
        <f>'Rankings Detailed'!E386</f>
        <v>0</v>
      </c>
      <c r="F386" s="27">
        <f>'Rankings Detailed'!F386</f>
        <v>0</v>
      </c>
      <c r="G386" s="27">
        <f>'Rankings Detailed'!G386</f>
        <v>0</v>
      </c>
      <c r="H386" s="22">
        <f>'Rankings Detailed'!H386</f>
        <v>0</v>
      </c>
    </row>
    <row r="387" spans="1:8" hidden="1">
      <c r="A387" s="26">
        <f t="shared" si="8"/>
        <v>2</v>
      </c>
      <c r="B387" s="27">
        <f>'Rankings Detailed'!B387</f>
        <v>0</v>
      </c>
      <c r="C387" s="27">
        <f>'Rankings Detailed'!C387</f>
        <v>0</v>
      </c>
      <c r="D387" s="27">
        <f>'Rankings Detailed'!D387</f>
        <v>0</v>
      </c>
      <c r="E387" s="27">
        <f>'Rankings Detailed'!E387</f>
        <v>0</v>
      </c>
      <c r="F387" s="27">
        <f>'Rankings Detailed'!F387</f>
        <v>0</v>
      </c>
      <c r="G387" s="27">
        <f>'Rankings Detailed'!G387</f>
        <v>0</v>
      </c>
      <c r="H387" s="22">
        <f>'Rankings Detailed'!H387</f>
        <v>0</v>
      </c>
    </row>
    <row r="388" spans="1:8" hidden="1">
      <c r="A388" s="26">
        <f t="shared" si="8"/>
        <v>2</v>
      </c>
      <c r="B388" s="27">
        <f>'Rankings Detailed'!B388</f>
        <v>0</v>
      </c>
      <c r="C388" s="27">
        <f>'Rankings Detailed'!C388</f>
        <v>0</v>
      </c>
      <c r="D388" s="27">
        <f>'Rankings Detailed'!D388</f>
        <v>0</v>
      </c>
      <c r="E388" s="27">
        <f>'Rankings Detailed'!E388</f>
        <v>0</v>
      </c>
      <c r="F388" s="27">
        <f>'Rankings Detailed'!F388</f>
        <v>0</v>
      </c>
      <c r="G388" s="27">
        <f>'Rankings Detailed'!G388</f>
        <v>0</v>
      </c>
      <c r="H388" s="22">
        <f>'Rankings Detailed'!H388</f>
        <v>0</v>
      </c>
    </row>
    <row r="389" spans="1:8" hidden="1">
      <c r="A389" s="26">
        <f t="shared" si="8"/>
        <v>2</v>
      </c>
      <c r="B389" s="27">
        <f>'Rankings Detailed'!B389</f>
        <v>0</v>
      </c>
      <c r="C389" s="27">
        <f>'Rankings Detailed'!C389</f>
        <v>0</v>
      </c>
      <c r="D389" s="27">
        <f>'Rankings Detailed'!D389</f>
        <v>0</v>
      </c>
      <c r="E389" s="27">
        <f>'Rankings Detailed'!E389</f>
        <v>0</v>
      </c>
      <c r="F389" s="27">
        <f>'Rankings Detailed'!F389</f>
        <v>0</v>
      </c>
      <c r="G389" s="27">
        <f>'Rankings Detailed'!G389</f>
        <v>0</v>
      </c>
      <c r="H389" s="22">
        <f>'Rankings Detailed'!H389</f>
        <v>0</v>
      </c>
    </row>
    <row r="390" spans="1:8" hidden="1">
      <c r="A390" s="26">
        <f t="shared" si="8"/>
        <v>2</v>
      </c>
      <c r="B390" s="27">
        <f>'Rankings Detailed'!B390</f>
        <v>0</v>
      </c>
      <c r="C390" s="27">
        <f>'Rankings Detailed'!C390</f>
        <v>0</v>
      </c>
      <c r="D390" s="27">
        <f>'Rankings Detailed'!D390</f>
        <v>0</v>
      </c>
      <c r="E390" s="27">
        <f>'Rankings Detailed'!E390</f>
        <v>0</v>
      </c>
      <c r="F390" s="27">
        <f>'Rankings Detailed'!F390</f>
        <v>0</v>
      </c>
      <c r="G390" s="27">
        <f>'Rankings Detailed'!G390</f>
        <v>0</v>
      </c>
      <c r="H390" s="22">
        <f>'Rankings Detailed'!H390</f>
        <v>0</v>
      </c>
    </row>
    <row r="391" spans="1:8" hidden="1">
      <c r="A391" s="26">
        <f t="shared" si="8"/>
        <v>2</v>
      </c>
      <c r="B391" s="27">
        <f>'Rankings Detailed'!B391</f>
        <v>0</v>
      </c>
      <c r="C391" s="27">
        <f>'Rankings Detailed'!C391</f>
        <v>0</v>
      </c>
      <c r="D391" s="27">
        <f>'Rankings Detailed'!D391</f>
        <v>0</v>
      </c>
      <c r="E391" s="27">
        <f>'Rankings Detailed'!E391</f>
        <v>0</v>
      </c>
      <c r="F391" s="27">
        <f>'Rankings Detailed'!F391</f>
        <v>0</v>
      </c>
      <c r="G391" s="27">
        <f>'Rankings Detailed'!G391</f>
        <v>0</v>
      </c>
      <c r="H391" s="22">
        <f>'Rankings Detailed'!H391</f>
        <v>0</v>
      </c>
    </row>
    <row r="392" spans="1:8" hidden="1">
      <c r="A392" s="26">
        <f t="shared" si="8"/>
        <v>2</v>
      </c>
      <c r="B392" s="27">
        <f>'Rankings Detailed'!B392</f>
        <v>0</v>
      </c>
      <c r="C392" s="27">
        <f>'Rankings Detailed'!C392</f>
        <v>0</v>
      </c>
      <c r="D392" s="27">
        <f>'Rankings Detailed'!D392</f>
        <v>0</v>
      </c>
      <c r="E392" s="27">
        <f>'Rankings Detailed'!E392</f>
        <v>0</v>
      </c>
      <c r="F392" s="27">
        <f>'Rankings Detailed'!F392</f>
        <v>0</v>
      </c>
      <c r="G392" s="27">
        <f>'Rankings Detailed'!G392</f>
        <v>0</v>
      </c>
      <c r="H392" s="22">
        <f>'Rankings Detailed'!H392</f>
        <v>0</v>
      </c>
    </row>
    <row r="393" spans="1:8" hidden="1">
      <c r="A393" s="26">
        <f t="shared" si="8"/>
        <v>2</v>
      </c>
      <c r="B393" s="27">
        <f>'Rankings Detailed'!B393</f>
        <v>0</v>
      </c>
      <c r="C393" s="27">
        <f>'Rankings Detailed'!C393</f>
        <v>0</v>
      </c>
      <c r="D393" s="27">
        <f>'Rankings Detailed'!D393</f>
        <v>0</v>
      </c>
      <c r="E393" s="27">
        <f>'Rankings Detailed'!E393</f>
        <v>0</v>
      </c>
      <c r="F393" s="27">
        <f>'Rankings Detailed'!F393</f>
        <v>0</v>
      </c>
      <c r="G393" s="27">
        <f>'Rankings Detailed'!G393</f>
        <v>0</v>
      </c>
      <c r="H393" s="22">
        <f>'Rankings Detailed'!H393</f>
        <v>0</v>
      </c>
    </row>
    <row r="394" spans="1:8" hidden="1">
      <c r="A394" s="26">
        <f t="shared" si="8"/>
        <v>2</v>
      </c>
      <c r="B394" s="27">
        <f>'Rankings Detailed'!B394</f>
        <v>0</v>
      </c>
      <c r="C394" s="27">
        <f>'Rankings Detailed'!C394</f>
        <v>0</v>
      </c>
      <c r="D394" s="27">
        <f>'Rankings Detailed'!D394</f>
        <v>0</v>
      </c>
      <c r="E394" s="27">
        <f>'Rankings Detailed'!E394</f>
        <v>0</v>
      </c>
      <c r="F394" s="27">
        <f>'Rankings Detailed'!F394</f>
        <v>0</v>
      </c>
      <c r="G394" s="27">
        <f>'Rankings Detailed'!G394</f>
        <v>0</v>
      </c>
      <c r="H394" s="22">
        <f>'Rankings Detailed'!H394</f>
        <v>0</v>
      </c>
    </row>
    <row r="395" spans="1:8" hidden="1">
      <c r="A395" s="26">
        <f t="shared" si="8"/>
        <v>2</v>
      </c>
      <c r="B395" s="27">
        <f>'Rankings Detailed'!B395</f>
        <v>0</v>
      </c>
      <c r="C395" s="27">
        <f>'Rankings Detailed'!C395</f>
        <v>0</v>
      </c>
      <c r="D395" s="27">
        <f>'Rankings Detailed'!D395</f>
        <v>0</v>
      </c>
      <c r="E395" s="27">
        <f>'Rankings Detailed'!E395</f>
        <v>0</v>
      </c>
      <c r="F395" s="27">
        <f>'Rankings Detailed'!F395</f>
        <v>0</v>
      </c>
      <c r="G395" s="27">
        <f>'Rankings Detailed'!G395</f>
        <v>0</v>
      </c>
      <c r="H395" s="22">
        <f>'Rankings Detailed'!H395</f>
        <v>0</v>
      </c>
    </row>
    <row r="396" spans="1:8" hidden="1">
      <c r="A396" s="26">
        <f t="shared" si="8"/>
        <v>2</v>
      </c>
      <c r="B396" s="27">
        <f>'Rankings Detailed'!B396</f>
        <v>0</v>
      </c>
      <c r="C396" s="27">
        <f>'Rankings Detailed'!C396</f>
        <v>0</v>
      </c>
      <c r="D396" s="27">
        <f>'Rankings Detailed'!D396</f>
        <v>0</v>
      </c>
      <c r="E396" s="27">
        <f>'Rankings Detailed'!E396</f>
        <v>0</v>
      </c>
      <c r="F396" s="27">
        <f>'Rankings Detailed'!F396</f>
        <v>0</v>
      </c>
      <c r="G396" s="27">
        <f>'Rankings Detailed'!G396</f>
        <v>0</v>
      </c>
      <c r="H396" s="22">
        <f>'Rankings Detailed'!H396</f>
        <v>0</v>
      </c>
    </row>
    <row r="397" spans="1:8" hidden="1">
      <c r="A397" s="26">
        <f t="shared" si="8"/>
        <v>2</v>
      </c>
      <c r="B397" s="27">
        <f>'Rankings Detailed'!B397</f>
        <v>0</v>
      </c>
      <c r="C397" s="27">
        <f>'Rankings Detailed'!C397</f>
        <v>0</v>
      </c>
      <c r="D397" s="27">
        <f>'Rankings Detailed'!D397</f>
        <v>0</v>
      </c>
      <c r="E397" s="27">
        <f>'Rankings Detailed'!E397</f>
        <v>0</v>
      </c>
      <c r="F397" s="27">
        <f>'Rankings Detailed'!F397</f>
        <v>0</v>
      </c>
      <c r="G397" s="27">
        <f>'Rankings Detailed'!G397</f>
        <v>0</v>
      </c>
      <c r="H397" s="22">
        <f>'Rankings Detailed'!H397</f>
        <v>0</v>
      </c>
    </row>
    <row r="398" spans="1:8" hidden="1">
      <c r="A398" s="26">
        <f t="shared" si="8"/>
        <v>2</v>
      </c>
      <c r="B398" s="27">
        <f>'Rankings Detailed'!B398</f>
        <v>0</v>
      </c>
      <c r="C398" s="27">
        <f>'Rankings Detailed'!C398</f>
        <v>0</v>
      </c>
      <c r="D398" s="27">
        <f>'Rankings Detailed'!D398</f>
        <v>0</v>
      </c>
      <c r="E398" s="27">
        <f>'Rankings Detailed'!E398</f>
        <v>0</v>
      </c>
      <c r="F398" s="27">
        <f>'Rankings Detailed'!F398</f>
        <v>0</v>
      </c>
      <c r="G398" s="27">
        <f>'Rankings Detailed'!G398</f>
        <v>0</v>
      </c>
      <c r="H398" s="22">
        <f>'Rankings Detailed'!H398</f>
        <v>0</v>
      </c>
    </row>
    <row r="399" spans="1:8" hidden="1">
      <c r="A399" s="26">
        <f t="shared" si="8"/>
        <v>2</v>
      </c>
      <c r="B399" s="27">
        <f>'Rankings Detailed'!B399</f>
        <v>0</v>
      </c>
      <c r="C399" s="27">
        <f>'Rankings Detailed'!C399</f>
        <v>0</v>
      </c>
      <c r="D399" s="27">
        <f>'Rankings Detailed'!D399</f>
        <v>0</v>
      </c>
      <c r="E399" s="27">
        <f>'Rankings Detailed'!E399</f>
        <v>0</v>
      </c>
      <c r="F399" s="27">
        <f>'Rankings Detailed'!F399</f>
        <v>0</v>
      </c>
      <c r="G399" s="27">
        <f>'Rankings Detailed'!G399</f>
        <v>0</v>
      </c>
      <c r="H399" s="22">
        <f>'Rankings Detailed'!H399</f>
        <v>0</v>
      </c>
    </row>
    <row r="400" spans="1:8" hidden="1">
      <c r="A400" s="26">
        <f t="shared" si="8"/>
        <v>2</v>
      </c>
      <c r="B400" s="27">
        <f>'Rankings Detailed'!B400</f>
        <v>0</v>
      </c>
      <c r="C400" s="27">
        <f>'Rankings Detailed'!C400</f>
        <v>0</v>
      </c>
      <c r="D400" s="27">
        <f>'Rankings Detailed'!D400</f>
        <v>0</v>
      </c>
      <c r="E400" s="27">
        <f>'Rankings Detailed'!E400</f>
        <v>0</v>
      </c>
      <c r="F400" s="27">
        <f>'Rankings Detailed'!F400</f>
        <v>0</v>
      </c>
      <c r="G400" s="27">
        <f>'Rankings Detailed'!G400</f>
        <v>0</v>
      </c>
      <c r="H400" s="22">
        <f>'Rankings Detailed'!H400</f>
        <v>0</v>
      </c>
    </row>
    <row r="401" spans="1:8" hidden="1">
      <c r="A401" s="26">
        <f t="shared" si="8"/>
        <v>2</v>
      </c>
      <c r="B401" s="27">
        <f>'Rankings Detailed'!B401</f>
        <v>0</v>
      </c>
      <c r="C401" s="27">
        <f>'Rankings Detailed'!C401</f>
        <v>0</v>
      </c>
      <c r="D401" s="27">
        <f>'Rankings Detailed'!D401</f>
        <v>0</v>
      </c>
      <c r="E401" s="27">
        <f>'Rankings Detailed'!E401</f>
        <v>0</v>
      </c>
      <c r="F401" s="27">
        <f>'Rankings Detailed'!F401</f>
        <v>0</v>
      </c>
      <c r="G401" s="27">
        <f>'Rankings Detailed'!G401</f>
        <v>0</v>
      </c>
      <c r="H401" s="22">
        <f>'Rankings Detailed'!H401</f>
        <v>0</v>
      </c>
    </row>
    <row r="402" spans="1:8" hidden="1">
      <c r="A402" s="26">
        <f t="shared" si="8"/>
        <v>2</v>
      </c>
      <c r="B402" s="27">
        <f>'Rankings Detailed'!B402</f>
        <v>0</v>
      </c>
      <c r="C402" s="27">
        <f>'Rankings Detailed'!C402</f>
        <v>0</v>
      </c>
      <c r="D402" s="27">
        <f>'Rankings Detailed'!D402</f>
        <v>0</v>
      </c>
      <c r="E402" s="27">
        <f>'Rankings Detailed'!E402</f>
        <v>0</v>
      </c>
      <c r="F402" s="27">
        <f>'Rankings Detailed'!F402</f>
        <v>0</v>
      </c>
      <c r="G402" s="27">
        <f>'Rankings Detailed'!G402</f>
        <v>0</v>
      </c>
      <c r="H402" s="22">
        <f>'Rankings Detailed'!H402</f>
        <v>0</v>
      </c>
    </row>
    <row r="403" spans="1:8" hidden="1">
      <c r="A403" s="26">
        <f t="shared" si="8"/>
        <v>2</v>
      </c>
      <c r="B403" s="27">
        <f>'Rankings Detailed'!B403</f>
        <v>0</v>
      </c>
      <c r="C403" s="27">
        <f>'Rankings Detailed'!C403</f>
        <v>0</v>
      </c>
      <c r="D403" s="27">
        <f>'Rankings Detailed'!D403</f>
        <v>0</v>
      </c>
      <c r="E403" s="27">
        <f>'Rankings Detailed'!E403</f>
        <v>0</v>
      </c>
      <c r="F403" s="27">
        <f>'Rankings Detailed'!F403</f>
        <v>0</v>
      </c>
      <c r="G403" s="27">
        <f>'Rankings Detailed'!G403</f>
        <v>0</v>
      </c>
      <c r="H403" s="22">
        <f>'Rankings Detailed'!H403</f>
        <v>0</v>
      </c>
    </row>
    <row r="404" spans="1:8" hidden="1">
      <c r="A404" s="26">
        <f t="shared" si="8"/>
        <v>2</v>
      </c>
      <c r="B404" s="27">
        <f>'Rankings Detailed'!B404</f>
        <v>0</v>
      </c>
      <c r="C404" s="27">
        <f>'Rankings Detailed'!C404</f>
        <v>0</v>
      </c>
      <c r="D404" s="27">
        <f>'Rankings Detailed'!D404</f>
        <v>0</v>
      </c>
      <c r="E404" s="27">
        <f>'Rankings Detailed'!E404</f>
        <v>0</v>
      </c>
      <c r="F404" s="27">
        <f>'Rankings Detailed'!F404</f>
        <v>0</v>
      </c>
      <c r="G404" s="27">
        <f>'Rankings Detailed'!G404</f>
        <v>0</v>
      </c>
      <c r="H404" s="22">
        <f>'Rankings Detailed'!H404</f>
        <v>0</v>
      </c>
    </row>
    <row r="405" spans="1:8" hidden="1">
      <c r="A405" s="26">
        <f t="shared" si="8"/>
        <v>2</v>
      </c>
      <c r="B405" s="27">
        <f>'Rankings Detailed'!B405</f>
        <v>0</v>
      </c>
      <c r="C405" s="27">
        <f>'Rankings Detailed'!C405</f>
        <v>0</v>
      </c>
      <c r="D405" s="27">
        <f>'Rankings Detailed'!D405</f>
        <v>0</v>
      </c>
      <c r="E405" s="27">
        <f>'Rankings Detailed'!E405</f>
        <v>0</v>
      </c>
      <c r="F405" s="27">
        <f>'Rankings Detailed'!F405</f>
        <v>0</v>
      </c>
      <c r="G405" s="27">
        <f>'Rankings Detailed'!G405</f>
        <v>0</v>
      </c>
      <c r="H405" s="22">
        <f>'Rankings Detailed'!H405</f>
        <v>0</v>
      </c>
    </row>
    <row r="406" spans="1:8" hidden="1">
      <c r="A406" s="26">
        <f t="shared" si="8"/>
        <v>2</v>
      </c>
      <c r="B406" s="27">
        <f>'Rankings Detailed'!B406</f>
        <v>0</v>
      </c>
      <c r="C406" s="27">
        <f>'Rankings Detailed'!C406</f>
        <v>0</v>
      </c>
      <c r="D406" s="27">
        <f>'Rankings Detailed'!D406</f>
        <v>0</v>
      </c>
      <c r="E406" s="27">
        <f>'Rankings Detailed'!E406</f>
        <v>0</v>
      </c>
      <c r="F406" s="27">
        <f>'Rankings Detailed'!F406</f>
        <v>0</v>
      </c>
      <c r="G406" s="27">
        <f>'Rankings Detailed'!G406</f>
        <v>0</v>
      </c>
      <c r="H406" s="22">
        <f>'Rankings Detailed'!H406</f>
        <v>0</v>
      </c>
    </row>
    <row r="407" spans="1:8" s="24" customFormat="1" hidden="1">
      <c r="H407" s="45"/>
    </row>
    <row r="408" spans="1:8" s="24" customFormat="1">
      <c r="H408" s="45"/>
    </row>
    <row r="409" spans="1:8" s="24" customFormat="1">
      <c r="A409" s="24" t="str">
        <f>'Rankings Detailed'!J408</f>
        <v>L35</v>
      </c>
      <c r="H409" s="45"/>
    </row>
    <row r="410" spans="1:8" s="24" customFormat="1">
      <c r="H410" s="45"/>
    </row>
    <row r="411" spans="1:8" s="24" customFormat="1">
      <c r="A411" s="32" t="s">
        <v>78</v>
      </c>
      <c r="B411" s="32" t="s">
        <v>79</v>
      </c>
      <c r="C411" s="32" t="s">
        <v>80</v>
      </c>
      <c r="D411" s="32" t="s">
        <v>81</v>
      </c>
      <c r="E411" s="32" t="s">
        <v>82</v>
      </c>
      <c r="F411" s="32" t="s">
        <v>83</v>
      </c>
      <c r="G411" s="32" t="s">
        <v>84</v>
      </c>
      <c r="H411" s="33" t="s">
        <v>52</v>
      </c>
    </row>
    <row r="412" spans="1:8">
      <c r="A412" s="26">
        <f t="shared" ref="A412:A451" si="9">RANK(H412,$H$412:$H$451,0)</f>
        <v>1</v>
      </c>
      <c r="B412" s="27" t="str">
        <f>'Rankings Detailed'!B414</f>
        <v>Ailsa Polworth</v>
      </c>
      <c r="C412" s="27">
        <f>'Rankings Detailed'!C414</f>
        <v>1</v>
      </c>
      <c r="D412" s="27">
        <f>'Rankings Detailed'!D414</f>
        <v>300</v>
      </c>
      <c r="E412" s="27">
        <f>'Rankings Detailed'!E414</f>
        <v>0</v>
      </c>
      <c r="F412" s="27">
        <f>'Rankings Detailed'!F414</f>
        <v>0</v>
      </c>
      <c r="G412" s="27">
        <f>'Rankings Detailed'!G414</f>
        <v>0</v>
      </c>
      <c r="H412" s="22">
        <f>'Rankings Detailed'!H414</f>
        <v>300</v>
      </c>
    </row>
    <row r="413" spans="1:8">
      <c r="A413" s="26">
        <f t="shared" si="9"/>
        <v>2</v>
      </c>
      <c r="B413" s="27" t="str">
        <f>'Rankings Detailed'!B412</f>
        <v>Jennifer Mcartney</v>
      </c>
      <c r="C413" s="27">
        <f>'Rankings Detailed'!C412</f>
        <v>1</v>
      </c>
      <c r="D413" s="27">
        <f>'Rankings Detailed'!D412</f>
        <v>225</v>
      </c>
      <c r="E413" s="27">
        <f>'Rankings Detailed'!E412</f>
        <v>0</v>
      </c>
      <c r="F413" s="27">
        <f>'Rankings Detailed'!F412</f>
        <v>0</v>
      </c>
      <c r="G413" s="27">
        <f>'Rankings Detailed'!G412</f>
        <v>0</v>
      </c>
      <c r="H413" s="22">
        <f>'Rankings Detailed'!H412</f>
        <v>225</v>
      </c>
    </row>
    <row r="414" spans="1:8">
      <c r="A414" s="26">
        <f t="shared" si="9"/>
        <v>3</v>
      </c>
      <c r="B414" s="27" t="str">
        <f>'Rankings Detailed'!B413</f>
        <v>Elaine Inglis</v>
      </c>
      <c r="C414" s="27">
        <f>'Rankings Detailed'!C413</f>
        <v>1</v>
      </c>
      <c r="D414" s="27">
        <f>'Rankings Detailed'!D413</f>
        <v>175</v>
      </c>
      <c r="E414" s="27">
        <f>'Rankings Detailed'!E413</f>
        <v>0</v>
      </c>
      <c r="F414" s="27">
        <f>'Rankings Detailed'!F413</f>
        <v>0</v>
      </c>
      <c r="G414" s="27">
        <f>'Rankings Detailed'!G413</f>
        <v>0</v>
      </c>
      <c r="H414" s="22">
        <f>'Rankings Detailed'!H413</f>
        <v>175</v>
      </c>
    </row>
    <row r="415" spans="1:8">
      <c r="A415" s="26">
        <f t="shared" si="9"/>
        <v>4</v>
      </c>
      <c r="B415" s="27" t="str">
        <f>'Rankings Detailed'!B415</f>
        <v>Mandy Craig Gould</v>
      </c>
      <c r="C415" s="27">
        <f>'Rankings Detailed'!C415</f>
        <v>1</v>
      </c>
      <c r="D415" s="27">
        <f>'Rankings Detailed'!D415</f>
        <v>75</v>
      </c>
      <c r="E415" s="27">
        <f>'Rankings Detailed'!E415</f>
        <v>0</v>
      </c>
      <c r="F415" s="27">
        <f>'Rankings Detailed'!F415</f>
        <v>0</v>
      </c>
      <c r="G415" s="27">
        <f>'Rankings Detailed'!G415</f>
        <v>0</v>
      </c>
      <c r="H415" s="22">
        <f>'Rankings Detailed'!H415</f>
        <v>75</v>
      </c>
    </row>
    <row r="416" spans="1:8" hidden="1">
      <c r="A416" s="26">
        <f t="shared" si="9"/>
        <v>5</v>
      </c>
      <c r="B416" s="27" t="str">
        <f>'Rankings Detailed'!B416</f>
        <v>(blank)</v>
      </c>
      <c r="C416" s="27">
        <f>'Rankings Detailed'!C416</f>
        <v>16</v>
      </c>
      <c r="D416" s="27">
        <f>'Rankings Detailed'!D416</f>
        <v>0</v>
      </c>
      <c r="E416" s="27">
        <f>'Rankings Detailed'!E416</f>
        <v>0</v>
      </c>
      <c r="F416" s="27">
        <f>'Rankings Detailed'!F416</f>
        <v>0</v>
      </c>
      <c r="G416" s="27">
        <f>'Rankings Detailed'!G416</f>
        <v>0</v>
      </c>
      <c r="H416" s="22">
        <f>'Rankings Detailed'!H416</f>
        <v>0</v>
      </c>
    </row>
    <row r="417" spans="1:8" hidden="1">
      <c r="A417" s="26">
        <f t="shared" si="9"/>
        <v>5</v>
      </c>
      <c r="B417" s="27">
        <f>'Rankings Detailed'!B417</f>
        <v>0</v>
      </c>
      <c r="C417" s="27">
        <f>'Rankings Detailed'!C417</f>
        <v>0</v>
      </c>
      <c r="D417" s="27">
        <f>'Rankings Detailed'!D417</f>
        <v>0</v>
      </c>
      <c r="E417" s="27">
        <f>'Rankings Detailed'!E417</f>
        <v>0</v>
      </c>
      <c r="F417" s="27">
        <f>'Rankings Detailed'!F417</f>
        <v>0</v>
      </c>
      <c r="G417" s="27">
        <f>'Rankings Detailed'!G417</f>
        <v>0</v>
      </c>
      <c r="H417" s="22">
        <f>'Rankings Detailed'!H417</f>
        <v>0</v>
      </c>
    </row>
    <row r="418" spans="1:8" hidden="1">
      <c r="A418" s="26">
        <f t="shared" si="9"/>
        <v>5</v>
      </c>
      <c r="B418" s="27">
        <f>'Rankings Detailed'!B418</f>
        <v>0</v>
      </c>
      <c r="C418" s="27">
        <f>'Rankings Detailed'!C418</f>
        <v>0</v>
      </c>
      <c r="D418" s="27">
        <f>'Rankings Detailed'!D418</f>
        <v>0</v>
      </c>
      <c r="E418" s="27">
        <f>'Rankings Detailed'!E418</f>
        <v>0</v>
      </c>
      <c r="F418" s="27">
        <f>'Rankings Detailed'!F418</f>
        <v>0</v>
      </c>
      <c r="G418" s="27">
        <f>'Rankings Detailed'!G418</f>
        <v>0</v>
      </c>
      <c r="H418" s="22">
        <f>'Rankings Detailed'!H418</f>
        <v>0</v>
      </c>
    </row>
    <row r="419" spans="1:8" hidden="1">
      <c r="A419" s="26">
        <f t="shared" si="9"/>
        <v>5</v>
      </c>
      <c r="B419" s="27">
        <f>'Rankings Detailed'!B419</f>
        <v>0</v>
      </c>
      <c r="C419" s="27">
        <f>'Rankings Detailed'!C419</f>
        <v>0</v>
      </c>
      <c r="D419" s="27">
        <f>'Rankings Detailed'!D419</f>
        <v>0</v>
      </c>
      <c r="E419" s="27">
        <f>'Rankings Detailed'!E419</f>
        <v>0</v>
      </c>
      <c r="F419" s="27">
        <f>'Rankings Detailed'!F419</f>
        <v>0</v>
      </c>
      <c r="G419" s="27">
        <f>'Rankings Detailed'!G419</f>
        <v>0</v>
      </c>
      <c r="H419" s="22">
        <f>'Rankings Detailed'!H419</f>
        <v>0</v>
      </c>
    </row>
    <row r="420" spans="1:8" hidden="1">
      <c r="A420" s="26">
        <f t="shared" si="9"/>
        <v>5</v>
      </c>
      <c r="B420" s="27">
        <f>'Rankings Detailed'!B420</f>
        <v>0</v>
      </c>
      <c r="C420" s="27">
        <f>'Rankings Detailed'!C420</f>
        <v>0</v>
      </c>
      <c r="D420" s="27">
        <f>'Rankings Detailed'!D420</f>
        <v>0</v>
      </c>
      <c r="E420" s="27">
        <f>'Rankings Detailed'!E420</f>
        <v>0</v>
      </c>
      <c r="F420" s="27">
        <f>'Rankings Detailed'!F420</f>
        <v>0</v>
      </c>
      <c r="G420" s="27">
        <f>'Rankings Detailed'!G420</f>
        <v>0</v>
      </c>
      <c r="H420" s="22">
        <f>'Rankings Detailed'!H420</f>
        <v>0</v>
      </c>
    </row>
    <row r="421" spans="1:8" hidden="1">
      <c r="A421" s="26">
        <f t="shared" si="9"/>
        <v>5</v>
      </c>
      <c r="B421" s="27">
        <f>'Rankings Detailed'!B421</f>
        <v>0</v>
      </c>
      <c r="C421" s="27">
        <f>'Rankings Detailed'!C421</f>
        <v>0</v>
      </c>
      <c r="D421" s="27">
        <f>'Rankings Detailed'!D421</f>
        <v>0</v>
      </c>
      <c r="E421" s="27">
        <f>'Rankings Detailed'!E421</f>
        <v>0</v>
      </c>
      <c r="F421" s="27">
        <f>'Rankings Detailed'!F421</f>
        <v>0</v>
      </c>
      <c r="G421" s="27">
        <f>'Rankings Detailed'!G421</f>
        <v>0</v>
      </c>
      <c r="H421" s="22">
        <f>'Rankings Detailed'!H421</f>
        <v>0</v>
      </c>
    </row>
    <row r="422" spans="1:8" hidden="1">
      <c r="A422" s="26">
        <f t="shared" si="9"/>
        <v>5</v>
      </c>
      <c r="B422" s="27">
        <f>'Rankings Detailed'!B422</f>
        <v>0</v>
      </c>
      <c r="C422" s="27">
        <f>'Rankings Detailed'!C422</f>
        <v>0</v>
      </c>
      <c r="D422" s="27">
        <f>'Rankings Detailed'!D422</f>
        <v>0</v>
      </c>
      <c r="E422" s="27">
        <f>'Rankings Detailed'!E422</f>
        <v>0</v>
      </c>
      <c r="F422" s="27">
        <f>'Rankings Detailed'!F422</f>
        <v>0</v>
      </c>
      <c r="G422" s="27">
        <f>'Rankings Detailed'!G422</f>
        <v>0</v>
      </c>
      <c r="H422" s="22">
        <f>'Rankings Detailed'!H422</f>
        <v>0</v>
      </c>
    </row>
    <row r="423" spans="1:8" hidden="1">
      <c r="A423" s="26">
        <f t="shared" si="9"/>
        <v>5</v>
      </c>
      <c r="B423" s="27">
        <f>'Rankings Detailed'!B423</f>
        <v>0</v>
      </c>
      <c r="C423" s="27">
        <f>'Rankings Detailed'!C423</f>
        <v>0</v>
      </c>
      <c r="D423" s="27">
        <f>'Rankings Detailed'!D423</f>
        <v>0</v>
      </c>
      <c r="E423" s="27">
        <f>'Rankings Detailed'!E423</f>
        <v>0</v>
      </c>
      <c r="F423" s="27">
        <f>'Rankings Detailed'!F423</f>
        <v>0</v>
      </c>
      <c r="G423" s="27">
        <f>'Rankings Detailed'!G423</f>
        <v>0</v>
      </c>
      <c r="H423" s="22">
        <f>'Rankings Detailed'!H423</f>
        <v>0</v>
      </c>
    </row>
    <row r="424" spans="1:8" hidden="1">
      <c r="A424" s="26">
        <f t="shared" si="9"/>
        <v>5</v>
      </c>
      <c r="B424" s="27">
        <f>'Rankings Detailed'!B424</f>
        <v>0</v>
      </c>
      <c r="C424" s="27">
        <f>'Rankings Detailed'!C424</f>
        <v>0</v>
      </c>
      <c r="D424" s="27">
        <f>'Rankings Detailed'!D424</f>
        <v>0</v>
      </c>
      <c r="E424" s="27">
        <f>'Rankings Detailed'!E424</f>
        <v>0</v>
      </c>
      <c r="F424" s="27">
        <f>'Rankings Detailed'!F424</f>
        <v>0</v>
      </c>
      <c r="G424" s="27">
        <f>'Rankings Detailed'!G424</f>
        <v>0</v>
      </c>
      <c r="H424" s="22">
        <f>'Rankings Detailed'!H424</f>
        <v>0</v>
      </c>
    </row>
    <row r="425" spans="1:8" hidden="1">
      <c r="A425" s="26">
        <f t="shared" si="9"/>
        <v>5</v>
      </c>
      <c r="B425" s="27">
        <f>'Rankings Detailed'!B425</f>
        <v>0</v>
      </c>
      <c r="C425" s="27">
        <f>'Rankings Detailed'!C425</f>
        <v>0</v>
      </c>
      <c r="D425" s="27">
        <f>'Rankings Detailed'!D425</f>
        <v>0</v>
      </c>
      <c r="E425" s="27">
        <f>'Rankings Detailed'!E425</f>
        <v>0</v>
      </c>
      <c r="F425" s="27">
        <f>'Rankings Detailed'!F425</f>
        <v>0</v>
      </c>
      <c r="G425" s="27">
        <f>'Rankings Detailed'!G425</f>
        <v>0</v>
      </c>
      <c r="H425" s="22">
        <f>'Rankings Detailed'!H425</f>
        <v>0</v>
      </c>
    </row>
    <row r="426" spans="1:8" hidden="1">
      <c r="A426" s="26">
        <f t="shared" si="9"/>
        <v>5</v>
      </c>
      <c r="B426" s="27">
        <f>'Rankings Detailed'!B426</f>
        <v>0</v>
      </c>
      <c r="C426" s="27">
        <f>'Rankings Detailed'!C426</f>
        <v>0</v>
      </c>
      <c r="D426" s="27">
        <f>'Rankings Detailed'!D426</f>
        <v>0</v>
      </c>
      <c r="E426" s="27">
        <f>'Rankings Detailed'!E426</f>
        <v>0</v>
      </c>
      <c r="F426" s="27">
        <f>'Rankings Detailed'!F426</f>
        <v>0</v>
      </c>
      <c r="G426" s="27">
        <f>'Rankings Detailed'!G426</f>
        <v>0</v>
      </c>
      <c r="H426" s="22">
        <f>'Rankings Detailed'!H426</f>
        <v>0</v>
      </c>
    </row>
    <row r="427" spans="1:8" hidden="1">
      <c r="A427" s="26">
        <f t="shared" si="9"/>
        <v>5</v>
      </c>
      <c r="B427" s="27">
        <f>'Rankings Detailed'!B427</f>
        <v>0</v>
      </c>
      <c r="C427" s="27">
        <f>'Rankings Detailed'!C427</f>
        <v>0</v>
      </c>
      <c r="D427" s="27">
        <f>'Rankings Detailed'!D427</f>
        <v>0</v>
      </c>
      <c r="E427" s="27">
        <f>'Rankings Detailed'!E427</f>
        <v>0</v>
      </c>
      <c r="F427" s="27">
        <f>'Rankings Detailed'!F427</f>
        <v>0</v>
      </c>
      <c r="G427" s="27">
        <f>'Rankings Detailed'!G427</f>
        <v>0</v>
      </c>
      <c r="H427" s="22">
        <f>'Rankings Detailed'!H427</f>
        <v>0</v>
      </c>
    </row>
    <row r="428" spans="1:8" hidden="1">
      <c r="A428" s="26">
        <f t="shared" si="9"/>
        <v>5</v>
      </c>
      <c r="B428" s="27">
        <f>'Rankings Detailed'!B428</f>
        <v>0</v>
      </c>
      <c r="C428" s="27">
        <f>'Rankings Detailed'!C428</f>
        <v>0</v>
      </c>
      <c r="D428" s="27">
        <f>'Rankings Detailed'!D428</f>
        <v>0</v>
      </c>
      <c r="E428" s="27">
        <f>'Rankings Detailed'!E428</f>
        <v>0</v>
      </c>
      <c r="F428" s="27">
        <f>'Rankings Detailed'!F428</f>
        <v>0</v>
      </c>
      <c r="G428" s="27">
        <f>'Rankings Detailed'!G428</f>
        <v>0</v>
      </c>
      <c r="H428" s="22">
        <f>'Rankings Detailed'!H428</f>
        <v>0</v>
      </c>
    </row>
    <row r="429" spans="1:8" hidden="1">
      <c r="A429" s="26">
        <f t="shared" si="9"/>
        <v>5</v>
      </c>
      <c r="B429" s="27">
        <f>'Rankings Detailed'!B429</f>
        <v>0</v>
      </c>
      <c r="C429" s="27">
        <f>'Rankings Detailed'!C429</f>
        <v>0</v>
      </c>
      <c r="D429" s="27">
        <f>'Rankings Detailed'!D429</f>
        <v>0</v>
      </c>
      <c r="E429" s="27">
        <f>'Rankings Detailed'!E429</f>
        <v>0</v>
      </c>
      <c r="F429" s="27">
        <f>'Rankings Detailed'!F429</f>
        <v>0</v>
      </c>
      <c r="G429" s="27">
        <f>'Rankings Detailed'!G429</f>
        <v>0</v>
      </c>
      <c r="H429" s="22">
        <f>'Rankings Detailed'!H429</f>
        <v>0</v>
      </c>
    </row>
    <row r="430" spans="1:8" hidden="1">
      <c r="A430" s="26">
        <f t="shared" si="9"/>
        <v>5</v>
      </c>
      <c r="B430" s="27">
        <f>'Rankings Detailed'!B430</f>
        <v>0</v>
      </c>
      <c r="C430" s="27">
        <f>'Rankings Detailed'!C430</f>
        <v>0</v>
      </c>
      <c r="D430" s="27">
        <f>'Rankings Detailed'!D430</f>
        <v>0</v>
      </c>
      <c r="E430" s="27">
        <f>'Rankings Detailed'!E430</f>
        <v>0</v>
      </c>
      <c r="F430" s="27">
        <f>'Rankings Detailed'!F430</f>
        <v>0</v>
      </c>
      <c r="G430" s="27">
        <f>'Rankings Detailed'!G430</f>
        <v>0</v>
      </c>
      <c r="H430" s="22">
        <f>'Rankings Detailed'!H430</f>
        <v>0</v>
      </c>
    </row>
    <row r="431" spans="1:8" hidden="1">
      <c r="A431" s="26">
        <f t="shared" si="9"/>
        <v>5</v>
      </c>
      <c r="B431" s="27">
        <f>'Rankings Detailed'!B431</f>
        <v>0</v>
      </c>
      <c r="C431" s="27">
        <f>'Rankings Detailed'!C431</f>
        <v>0</v>
      </c>
      <c r="D431" s="27">
        <f>'Rankings Detailed'!D431</f>
        <v>0</v>
      </c>
      <c r="E431" s="27">
        <f>'Rankings Detailed'!E431</f>
        <v>0</v>
      </c>
      <c r="F431" s="27">
        <f>'Rankings Detailed'!F431</f>
        <v>0</v>
      </c>
      <c r="G431" s="27">
        <f>'Rankings Detailed'!G431</f>
        <v>0</v>
      </c>
      <c r="H431" s="22">
        <f>'Rankings Detailed'!H431</f>
        <v>0</v>
      </c>
    </row>
    <row r="432" spans="1:8" hidden="1">
      <c r="A432" s="26">
        <f t="shared" si="9"/>
        <v>5</v>
      </c>
      <c r="B432" s="27">
        <f>'Rankings Detailed'!B432</f>
        <v>0</v>
      </c>
      <c r="C432" s="27">
        <f>'Rankings Detailed'!C432</f>
        <v>0</v>
      </c>
      <c r="D432" s="27">
        <f>'Rankings Detailed'!D432</f>
        <v>0</v>
      </c>
      <c r="E432" s="27">
        <f>'Rankings Detailed'!E432</f>
        <v>0</v>
      </c>
      <c r="F432" s="27">
        <f>'Rankings Detailed'!F432</f>
        <v>0</v>
      </c>
      <c r="G432" s="27">
        <f>'Rankings Detailed'!G432</f>
        <v>0</v>
      </c>
      <c r="H432" s="22">
        <f>'Rankings Detailed'!H432</f>
        <v>0</v>
      </c>
    </row>
    <row r="433" spans="1:8" hidden="1">
      <c r="A433" s="26">
        <f t="shared" si="9"/>
        <v>5</v>
      </c>
      <c r="B433" s="27">
        <f>'Rankings Detailed'!B433</f>
        <v>0</v>
      </c>
      <c r="C433" s="27">
        <f>'Rankings Detailed'!C433</f>
        <v>0</v>
      </c>
      <c r="D433" s="27">
        <f>'Rankings Detailed'!D433</f>
        <v>0</v>
      </c>
      <c r="E433" s="27">
        <f>'Rankings Detailed'!E433</f>
        <v>0</v>
      </c>
      <c r="F433" s="27">
        <f>'Rankings Detailed'!F433</f>
        <v>0</v>
      </c>
      <c r="G433" s="27">
        <f>'Rankings Detailed'!G433</f>
        <v>0</v>
      </c>
      <c r="H433" s="22">
        <f>'Rankings Detailed'!H433</f>
        <v>0</v>
      </c>
    </row>
    <row r="434" spans="1:8" hidden="1">
      <c r="A434" s="26">
        <f t="shared" si="9"/>
        <v>5</v>
      </c>
      <c r="B434" s="27">
        <f>'Rankings Detailed'!B434</f>
        <v>0</v>
      </c>
      <c r="C434" s="27">
        <f>'Rankings Detailed'!C434</f>
        <v>0</v>
      </c>
      <c r="D434" s="27">
        <f>'Rankings Detailed'!D434</f>
        <v>0</v>
      </c>
      <c r="E434" s="27">
        <f>'Rankings Detailed'!E434</f>
        <v>0</v>
      </c>
      <c r="F434" s="27">
        <f>'Rankings Detailed'!F434</f>
        <v>0</v>
      </c>
      <c r="G434" s="27">
        <f>'Rankings Detailed'!G434</f>
        <v>0</v>
      </c>
      <c r="H434" s="22">
        <f>'Rankings Detailed'!H434</f>
        <v>0</v>
      </c>
    </row>
    <row r="435" spans="1:8" hidden="1">
      <c r="A435" s="26">
        <f t="shared" si="9"/>
        <v>5</v>
      </c>
      <c r="B435" s="27">
        <f>'Rankings Detailed'!B435</f>
        <v>0</v>
      </c>
      <c r="C435" s="27">
        <f>'Rankings Detailed'!C435</f>
        <v>0</v>
      </c>
      <c r="D435" s="27">
        <f>'Rankings Detailed'!D435</f>
        <v>0</v>
      </c>
      <c r="E435" s="27">
        <f>'Rankings Detailed'!E435</f>
        <v>0</v>
      </c>
      <c r="F435" s="27">
        <f>'Rankings Detailed'!F435</f>
        <v>0</v>
      </c>
      <c r="G435" s="27">
        <f>'Rankings Detailed'!G435</f>
        <v>0</v>
      </c>
      <c r="H435" s="22">
        <f>'Rankings Detailed'!H435</f>
        <v>0</v>
      </c>
    </row>
    <row r="436" spans="1:8" hidden="1">
      <c r="A436" s="26">
        <f t="shared" si="9"/>
        <v>5</v>
      </c>
      <c r="B436" s="27">
        <f>'Rankings Detailed'!B436</f>
        <v>0</v>
      </c>
      <c r="C436" s="27">
        <f>'Rankings Detailed'!C436</f>
        <v>0</v>
      </c>
      <c r="D436" s="27">
        <f>'Rankings Detailed'!D436</f>
        <v>0</v>
      </c>
      <c r="E436" s="27">
        <f>'Rankings Detailed'!E436</f>
        <v>0</v>
      </c>
      <c r="F436" s="27">
        <f>'Rankings Detailed'!F436</f>
        <v>0</v>
      </c>
      <c r="G436" s="27">
        <f>'Rankings Detailed'!G436</f>
        <v>0</v>
      </c>
      <c r="H436" s="22">
        <f>'Rankings Detailed'!H436</f>
        <v>0</v>
      </c>
    </row>
    <row r="437" spans="1:8" hidden="1">
      <c r="A437" s="26">
        <f t="shared" si="9"/>
        <v>5</v>
      </c>
      <c r="B437" s="27">
        <f>'Rankings Detailed'!B437</f>
        <v>0</v>
      </c>
      <c r="C437" s="27">
        <f>'Rankings Detailed'!C437</f>
        <v>0</v>
      </c>
      <c r="D437" s="27">
        <f>'Rankings Detailed'!D437</f>
        <v>0</v>
      </c>
      <c r="E437" s="27">
        <f>'Rankings Detailed'!E437</f>
        <v>0</v>
      </c>
      <c r="F437" s="27">
        <f>'Rankings Detailed'!F437</f>
        <v>0</v>
      </c>
      <c r="G437" s="27">
        <f>'Rankings Detailed'!G437</f>
        <v>0</v>
      </c>
      <c r="H437" s="22">
        <f>'Rankings Detailed'!H437</f>
        <v>0</v>
      </c>
    </row>
    <row r="438" spans="1:8" hidden="1">
      <c r="A438" s="26">
        <f t="shared" si="9"/>
        <v>5</v>
      </c>
      <c r="B438" s="27">
        <f>'Rankings Detailed'!B438</f>
        <v>0</v>
      </c>
      <c r="C438" s="27">
        <f>'Rankings Detailed'!C438</f>
        <v>0</v>
      </c>
      <c r="D438" s="27">
        <f>'Rankings Detailed'!D438</f>
        <v>0</v>
      </c>
      <c r="E438" s="27">
        <f>'Rankings Detailed'!E438</f>
        <v>0</v>
      </c>
      <c r="F438" s="27">
        <f>'Rankings Detailed'!F438</f>
        <v>0</v>
      </c>
      <c r="G438" s="27">
        <f>'Rankings Detailed'!G438</f>
        <v>0</v>
      </c>
      <c r="H438" s="22">
        <f>'Rankings Detailed'!H438</f>
        <v>0</v>
      </c>
    </row>
    <row r="439" spans="1:8" hidden="1">
      <c r="A439" s="26">
        <f t="shared" si="9"/>
        <v>5</v>
      </c>
      <c r="B439" s="27">
        <f>'Rankings Detailed'!B439</f>
        <v>0</v>
      </c>
      <c r="C439" s="27">
        <f>'Rankings Detailed'!C439</f>
        <v>0</v>
      </c>
      <c r="D439" s="27">
        <f>'Rankings Detailed'!D439</f>
        <v>0</v>
      </c>
      <c r="E439" s="27">
        <f>'Rankings Detailed'!E439</f>
        <v>0</v>
      </c>
      <c r="F439" s="27">
        <f>'Rankings Detailed'!F439</f>
        <v>0</v>
      </c>
      <c r="G439" s="27">
        <f>'Rankings Detailed'!G439</f>
        <v>0</v>
      </c>
      <c r="H439" s="22">
        <f>'Rankings Detailed'!H439</f>
        <v>0</v>
      </c>
    </row>
    <row r="440" spans="1:8" hidden="1">
      <c r="A440" s="26">
        <f t="shared" si="9"/>
        <v>5</v>
      </c>
      <c r="B440" s="27">
        <f>'Rankings Detailed'!B440</f>
        <v>0</v>
      </c>
      <c r="C440" s="27">
        <f>'Rankings Detailed'!C440</f>
        <v>0</v>
      </c>
      <c r="D440" s="27">
        <f>'Rankings Detailed'!D440</f>
        <v>0</v>
      </c>
      <c r="E440" s="27">
        <f>'Rankings Detailed'!E440</f>
        <v>0</v>
      </c>
      <c r="F440" s="27">
        <f>'Rankings Detailed'!F440</f>
        <v>0</v>
      </c>
      <c r="G440" s="27">
        <f>'Rankings Detailed'!G440</f>
        <v>0</v>
      </c>
      <c r="H440" s="22">
        <f>'Rankings Detailed'!H440</f>
        <v>0</v>
      </c>
    </row>
    <row r="441" spans="1:8" hidden="1">
      <c r="A441" s="26">
        <f t="shared" si="9"/>
        <v>5</v>
      </c>
      <c r="B441" s="27">
        <f>'Rankings Detailed'!B441</f>
        <v>0</v>
      </c>
      <c r="C441" s="27">
        <f>'Rankings Detailed'!C441</f>
        <v>0</v>
      </c>
      <c r="D441" s="27">
        <f>'Rankings Detailed'!D441</f>
        <v>0</v>
      </c>
      <c r="E441" s="27">
        <f>'Rankings Detailed'!E441</f>
        <v>0</v>
      </c>
      <c r="F441" s="27">
        <f>'Rankings Detailed'!F441</f>
        <v>0</v>
      </c>
      <c r="G441" s="27">
        <f>'Rankings Detailed'!G441</f>
        <v>0</v>
      </c>
      <c r="H441" s="22">
        <f>'Rankings Detailed'!H441</f>
        <v>0</v>
      </c>
    </row>
    <row r="442" spans="1:8" hidden="1">
      <c r="A442" s="26">
        <f t="shared" si="9"/>
        <v>5</v>
      </c>
      <c r="B442" s="27">
        <f>'Rankings Detailed'!B442</f>
        <v>0</v>
      </c>
      <c r="C442" s="27">
        <f>'Rankings Detailed'!C442</f>
        <v>0</v>
      </c>
      <c r="D442" s="27">
        <f>'Rankings Detailed'!D442</f>
        <v>0</v>
      </c>
      <c r="E442" s="27">
        <f>'Rankings Detailed'!E442</f>
        <v>0</v>
      </c>
      <c r="F442" s="27">
        <f>'Rankings Detailed'!F442</f>
        <v>0</v>
      </c>
      <c r="G442" s="27">
        <f>'Rankings Detailed'!G442</f>
        <v>0</v>
      </c>
      <c r="H442" s="22">
        <f>'Rankings Detailed'!H442</f>
        <v>0</v>
      </c>
    </row>
    <row r="443" spans="1:8" hidden="1">
      <c r="A443" s="26">
        <f t="shared" si="9"/>
        <v>5</v>
      </c>
      <c r="B443" s="27">
        <f>'Rankings Detailed'!B443</f>
        <v>0</v>
      </c>
      <c r="C443" s="27">
        <f>'Rankings Detailed'!C443</f>
        <v>0</v>
      </c>
      <c r="D443" s="27">
        <f>'Rankings Detailed'!D443</f>
        <v>0</v>
      </c>
      <c r="E443" s="27">
        <f>'Rankings Detailed'!E443</f>
        <v>0</v>
      </c>
      <c r="F443" s="27">
        <f>'Rankings Detailed'!F443</f>
        <v>0</v>
      </c>
      <c r="G443" s="27">
        <f>'Rankings Detailed'!G443</f>
        <v>0</v>
      </c>
      <c r="H443" s="22">
        <f>'Rankings Detailed'!H443</f>
        <v>0</v>
      </c>
    </row>
    <row r="444" spans="1:8" hidden="1">
      <c r="A444" s="26">
        <f t="shared" si="9"/>
        <v>5</v>
      </c>
      <c r="B444" s="27">
        <f>'Rankings Detailed'!B444</f>
        <v>0</v>
      </c>
      <c r="C444" s="27">
        <f>'Rankings Detailed'!C444</f>
        <v>0</v>
      </c>
      <c r="D444" s="27">
        <f>'Rankings Detailed'!D444</f>
        <v>0</v>
      </c>
      <c r="E444" s="27">
        <f>'Rankings Detailed'!E444</f>
        <v>0</v>
      </c>
      <c r="F444" s="27">
        <f>'Rankings Detailed'!F444</f>
        <v>0</v>
      </c>
      <c r="G444" s="27">
        <f>'Rankings Detailed'!G444</f>
        <v>0</v>
      </c>
      <c r="H444" s="22">
        <f>'Rankings Detailed'!H444</f>
        <v>0</v>
      </c>
    </row>
    <row r="445" spans="1:8" hidden="1">
      <c r="A445" s="26">
        <f t="shared" si="9"/>
        <v>5</v>
      </c>
      <c r="B445" s="27">
        <f>'Rankings Detailed'!B445</f>
        <v>0</v>
      </c>
      <c r="C445" s="27">
        <f>'Rankings Detailed'!C445</f>
        <v>0</v>
      </c>
      <c r="D445" s="27">
        <f>'Rankings Detailed'!D445</f>
        <v>0</v>
      </c>
      <c r="E445" s="27">
        <f>'Rankings Detailed'!E445</f>
        <v>0</v>
      </c>
      <c r="F445" s="27">
        <f>'Rankings Detailed'!F445</f>
        <v>0</v>
      </c>
      <c r="G445" s="27">
        <f>'Rankings Detailed'!G445</f>
        <v>0</v>
      </c>
      <c r="H445" s="22">
        <f>'Rankings Detailed'!H445</f>
        <v>0</v>
      </c>
    </row>
    <row r="446" spans="1:8" hidden="1">
      <c r="A446" s="26">
        <f t="shared" si="9"/>
        <v>5</v>
      </c>
      <c r="B446" s="27">
        <f>'Rankings Detailed'!B446</f>
        <v>0</v>
      </c>
      <c r="C446" s="27">
        <f>'Rankings Detailed'!C446</f>
        <v>0</v>
      </c>
      <c r="D446" s="27">
        <f>'Rankings Detailed'!D446</f>
        <v>0</v>
      </c>
      <c r="E446" s="27">
        <f>'Rankings Detailed'!E446</f>
        <v>0</v>
      </c>
      <c r="F446" s="27">
        <f>'Rankings Detailed'!F446</f>
        <v>0</v>
      </c>
      <c r="G446" s="27">
        <f>'Rankings Detailed'!G446</f>
        <v>0</v>
      </c>
      <c r="H446" s="22">
        <f>'Rankings Detailed'!H446</f>
        <v>0</v>
      </c>
    </row>
    <row r="447" spans="1:8" hidden="1">
      <c r="A447" s="26">
        <f t="shared" si="9"/>
        <v>5</v>
      </c>
      <c r="B447" s="27">
        <f>'Rankings Detailed'!B447</f>
        <v>0</v>
      </c>
      <c r="C447" s="27">
        <f>'Rankings Detailed'!C447</f>
        <v>0</v>
      </c>
      <c r="D447" s="27">
        <f>'Rankings Detailed'!D447</f>
        <v>0</v>
      </c>
      <c r="E447" s="27">
        <f>'Rankings Detailed'!E447</f>
        <v>0</v>
      </c>
      <c r="F447" s="27">
        <f>'Rankings Detailed'!F447</f>
        <v>0</v>
      </c>
      <c r="G447" s="27">
        <f>'Rankings Detailed'!G447</f>
        <v>0</v>
      </c>
      <c r="H447" s="22">
        <f>'Rankings Detailed'!H447</f>
        <v>0</v>
      </c>
    </row>
    <row r="448" spans="1:8" hidden="1">
      <c r="A448" s="26">
        <f t="shared" si="9"/>
        <v>5</v>
      </c>
      <c r="B448" s="27">
        <f>'Rankings Detailed'!B448</f>
        <v>0</v>
      </c>
      <c r="C448" s="27">
        <f>'Rankings Detailed'!C448</f>
        <v>0</v>
      </c>
      <c r="D448" s="27">
        <f>'Rankings Detailed'!D448</f>
        <v>0</v>
      </c>
      <c r="E448" s="27">
        <f>'Rankings Detailed'!E448</f>
        <v>0</v>
      </c>
      <c r="F448" s="27">
        <f>'Rankings Detailed'!F448</f>
        <v>0</v>
      </c>
      <c r="G448" s="27">
        <f>'Rankings Detailed'!G448</f>
        <v>0</v>
      </c>
      <c r="H448" s="22">
        <f>'Rankings Detailed'!H448</f>
        <v>0</v>
      </c>
    </row>
    <row r="449" spans="1:8" hidden="1">
      <c r="A449" s="26">
        <f t="shared" si="9"/>
        <v>5</v>
      </c>
      <c r="B449" s="27">
        <f>'Rankings Detailed'!B449</f>
        <v>0</v>
      </c>
      <c r="C449" s="27">
        <f>'Rankings Detailed'!C449</f>
        <v>0</v>
      </c>
      <c r="D449" s="27">
        <f>'Rankings Detailed'!D449</f>
        <v>0</v>
      </c>
      <c r="E449" s="27">
        <f>'Rankings Detailed'!E449</f>
        <v>0</v>
      </c>
      <c r="F449" s="27">
        <f>'Rankings Detailed'!F449</f>
        <v>0</v>
      </c>
      <c r="G449" s="27">
        <f>'Rankings Detailed'!G449</f>
        <v>0</v>
      </c>
      <c r="H449" s="22">
        <f>'Rankings Detailed'!H449</f>
        <v>0</v>
      </c>
    </row>
    <row r="450" spans="1:8" hidden="1">
      <c r="A450" s="26">
        <f t="shared" si="9"/>
        <v>5</v>
      </c>
      <c r="B450" s="27">
        <f>'Rankings Detailed'!B450</f>
        <v>0</v>
      </c>
      <c r="C450" s="27">
        <f>'Rankings Detailed'!C450</f>
        <v>0</v>
      </c>
      <c r="D450" s="27">
        <f>'Rankings Detailed'!D450</f>
        <v>0</v>
      </c>
      <c r="E450" s="27">
        <f>'Rankings Detailed'!E450</f>
        <v>0</v>
      </c>
      <c r="F450" s="27">
        <f>'Rankings Detailed'!F450</f>
        <v>0</v>
      </c>
      <c r="G450" s="27">
        <f>'Rankings Detailed'!G450</f>
        <v>0</v>
      </c>
      <c r="H450" s="22">
        <f>'Rankings Detailed'!H450</f>
        <v>0</v>
      </c>
    </row>
    <row r="451" spans="1:8" hidden="1">
      <c r="A451" s="26">
        <f t="shared" si="9"/>
        <v>5</v>
      </c>
      <c r="B451" s="27">
        <f>'Rankings Detailed'!B451</f>
        <v>0</v>
      </c>
      <c r="C451" s="27">
        <f>'Rankings Detailed'!C451</f>
        <v>0</v>
      </c>
      <c r="D451" s="27">
        <f>'Rankings Detailed'!D451</f>
        <v>0</v>
      </c>
      <c r="E451" s="27">
        <f>'Rankings Detailed'!E451</f>
        <v>0</v>
      </c>
      <c r="F451" s="27">
        <f>'Rankings Detailed'!F451</f>
        <v>0</v>
      </c>
      <c r="G451" s="27">
        <f>'Rankings Detailed'!G451</f>
        <v>0</v>
      </c>
      <c r="H451" s="22">
        <f>'Rankings Detailed'!H451</f>
        <v>0</v>
      </c>
    </row>
    <row r="452" spans="1:8" s="24" customFormat="1" hidden="1">
      <c r="H452" s="45"/>
    </row>
    <row r="453" spans="1:8" s="24" customFormat="1">
      <c r="H453" s="45"/>
    </row>
    <row r="454" spans="1:8" s="24" customFormat="1">
      <c r="A454" s="24" t="str">
        <f>'Rankings Detailed'!J453</f>
        <v>L40</v>
      </c>
      <c r="H454" s="45"/>
    </row>
    <row r="455" spans="1:8" s="24" customFormat="1">
      <c r="H455" s="45"/>
    </row>
    <row r="456" spans="1:8" s="24" customFormat="1">
      <c r="A456" s="32" t="s">
        <v>78</v>
      </c>
      <c r="B456" s="32" t="s">
        <v>79</v>
      </c>
      <c r="C456" s="32" t="s">
        <v>80</v>
      </c>
      <c r="D456" s="32" t="s">
        <v>81</v>
      </c>
      <c r="E456" s="32" t="s">
        <v>82</v>
      </c>
      <c r="F456" s="32" t="s">
        <v>83</v>
      </c>
      <c r="G456" s="32" t="s">
        <v>84</v>
      </c>
      <c r="H456" s="33" t="s">
        <v>52</v>
      </c>
    </row>
    <row r="457" spans="1:8">
      <c r="A457" s="26">
        <f>RANK(H457,$H$457:$H$496,0)</f>
        <v>1</v>
      </c>
      <c r="B457" s="27" t="str">
        <f>'Rankings Detailed'!B457</f>
        <v>Wendy Maitland Jones</v>
      </c>
      <c r="C457" s="27">
        <f>'Rankings Detailed'!C457</f>
        <v>1</v>
      </c>
      <c r="D457" s="27">
        <f>'Rankings Detailed'!D457</f>
        <v>160</v>
      </c>
      <c r="E457" s="27">
        <f>'Rankings Detailed'!E457</f>
        <v>0</v>
      </c>
      <c r="F457" s="27">
        <f>'Rankings Detailed'!F457</f>
        <v>0</v>
      </c>
      <c r="G457" s="27">
        <f>'Rankings Detailed'!G457</f>
        <v>0</v>
      </c>
      <c r="H457" s="22">
        <f>'Rankings Detailed'!H457</f>
        <v>160</v>
      </c>
    </row>
    <row r="458" spans="1:8" hidden="1">
      <c r="A458" s="26">
        <f t="shared" ref="A458:A496" si="10">RANK(H458,$H$457:$H$496,0)</f>
        <v>2</v>
      </c>
      <c r="B458" s="27" t="str">
        <f>'Rankings Detailed'!B458</f>
        <v>(blank)</v>
      </c>
      <c r="C458" s="27">
        <f>'Rankings Detailed'!C458</f>
        <v>16</v>
      </c>
      <c r="D458" s="27">
        <f>'Rankings Detailed'!D458</f>
        <v>0</v>
      </c>
      <c r="E458" s="27">
        <f>'Rankings Detailed'!E458</f>
        <v>0</v>
      </c>
      <c r="F458" s="27">
        <f>'Rankings Detailed'!F458</f>
        <v>0</v>
      </c>
      <c r="G458" s="27">
        <f>'Rankings Detailed'!G458</f>
        <v>0</v>
      </c>
      <c r="H458" s="22">
        <f>'Rankings Detailed'!H458</f>
        <v>0</v>
      </c>
    </row>
    <row r="459" spans="1:8" hidden="1">
      <c r="A459" s="26">
        <f t="shared" si="10"/>
        <v>2</v>
      </c>
      <c r="B459" s="27">
        <f>'Rankings Detailed'!B459</f>
        <v>0</v>
      </c>
      <c r="C459" s="27">
        <f>'Rankings Detailed'!C459</f>
        <v>0</v>
      </c>
      <c r="D459" s="27">
        <f>'Rankings Detailed'!D459</f>
        <v>0</v>
      </c>
      <c r="E459" s="27">
        <f>'Rankings Detailed'!E459</f>
        <v>0</v>
      </c>
      <c r="F459" s="27">
        <f>'Rankings Detailed'!F459</f>
        <v>0</v>
      </c>
      <c r="G459" s="27">
        <f>'Rankings Detailed'!G459</f>
        <v>0</v>
      </c>
      <c r="H459" s="22">
        <f>'Rankings Detailed'!H459</f>
        <v>0</v>
      </c>
    </row>
    <row r="460" spans="1:8" hidden="1">
      <c r="A460" s="26">
        <f t="shared" si="10"/>
        <v>2</v>
      </c>
      <c r="B460" s="27">
        <f>'Rankings Detailed'!B460</f>
        <v>0</v>
      </c>
      <c r="C460" s="27">
        <f>'Rankings Detailed'!C460</f>
        <v>0</v>
      </c>
      <c r="D460" s="27">
        <f>'Rankings Detailed'!D460</f>
        <v>0</v>
      </c>
      <c r="E460" s="27">
        <f>'Rankings Detailed'!E460</f>
        <v>0</v>
      </c>
      <c r="F460" s="27">
        <f>'Rankings Detailed'!F460</f>
        <v>0</v>
      </c>
      <c r="G460" s="27">
        <f>'Rankings Detailed'!G460</f>
        <v>0</v>
      </c>
      <c r="H460" s="22">
        <f>'Rankings Detailed'!H460</f>
        <v>0</v>
      </c>
    </row>
    <row r="461" spans="1:8" hidden="1">
      <c r="A461" s="26">
        <f t="shared" si="10"/>
        <v>2</v>
      </c>
      <c r="B461" s="27">
        <f>'Rankings Detailed'!B461</f>
        <v>0</v>
      </c>
      <c r="C461" s="27">
        <f>'Rankings Detailed'!C461</f>
        <v>0</v>
      </c>
      <c r="D461" s="27">
        <f>'Rankings Detailed'!D461</f>
        <v>0</v>
      </c>
      <c r="E461" s="27">
        <f>'Rankings Detailed'!E461</f>
        <v>0</v>
      </c>
      <c r="F461" s="27">
        <f>'Rankings Detailed'!F461</f>
        <v>0</v>
      </c>
      <c r="G461" s="27">
        <f>'Rankings Detailed'!G461</f>
        <v>0</v>
      </c>
      <c r="H461" s="22">
        <f>'Rankings Detailed'!H461</f>
        <v>0</v>
      </c>
    </row>
    <row r="462" spans="1:8" hidden="1">
      <c r="A462" s="26">
        <f t="shared" si="10"/>
        <v>2</v>
      </c>
      <c r="B462" s="27">
        <f>'Rankings Detailed'!B462</f>
        <v>0</v>
      </c>
      <c r="C462" s="27">
        <f>'Rankings Detailed'!C462</f>
        <v>0</v>
      </c>
      <c r="D462" s="27">
        <f>'Rankings Detailed'!D462</f>
        <v>0</v>
      </c>
      <c r="E462" s="27">
        <f>'Rankings Detailed'!E462</f>
        <v>0</v>
      </c>
      <c r="F462" s="27">
        <f>'Rankings Detailed'!F462</f>
        <v>0</v>
      </c>
      <c r="G462" s="27">
        <f>'Rankings Detailed'!G462</f>
        <v>0</v>
      </c>
      <c r="H462" s="22">
        <f>'Rankings Detailed'!H462</f>
        <v>0</v>
      </c>
    </row>
    <row r="463" spans="1:8" hidden="1">
      <c r="A463" s="26">
        <f t="shared" si="10"/>
        <v>2</v>
      </c>
      <c r="B463" s="27">
        <f>'Rankings Detailed'!B463</f>
        <v>0</v>
      </c>
      <c r="C463" s="27">
        <f>'Rankings Detailed'!C463</f>
        <v>0</v>
      </c>
      <c r="D463" s="27">
        <f>'Rankings Detailed'!D463</f>
        <v>0</v>
      </c>
      <c r="E463" s="27">
        <f>'Rankings Detailed'!E463</f>
        <v>0</v>
      </c>
      <c r="F463" s="27">
        <f>'Rankings Detailed'!F463</f>
        <v>0</v>
      </c>
      <c r="G463" s="27">
        <f>'Rankings Detailed'!G463</f>
        <v>0</v>
      </c>
      <c r="H463" s="22">
        <f>'Rankings Detailed'!H463</f>
        <v>0</v>
      </c>
    </row>
    <row r="464" spans="1:8" hidden="1">
      <c r="A464" s="26">
        <f t="shared" si="10"/>
        <v>2</v>
      </c>
      <c r="B464" s="27">
        <f>'Rankings Detailed'!B464</f>
        <v>0</v>
      </c>
      <c r="C464" s="27">
        <f>'Rankings Detailed'!C464</f>
        <v>0</v>
      </c>
      <c r="D464" s="27">
        <f>'Rankings Detailed'!D464</f>
        <v>0</v>
      </c>
      <c r="E464" s="27">
        <f>'Rankings Detailed'!E464</f>
        <v>0</v>
      </c>
      <c r="F464" s="27">
        <f>'Rankings Detailed'!F464</f>
        <v>0</v>
      </c>
      <c r="G464" s="27">
        <f>'Rankings Detailed'!G464</f>
        <v>0</v>
      </c>
      <c r="H464" s="22">
        <f>'Rankings Detailed'!H464</f>
        <v>0</v>
      </c>
    </row>
    <row r="465" spans="1:8" hidden="1">
      <c r="A465" s="26">
        <f t="shared" si="10"/>
        <v>2</v>
      </c>
      <c r="B465" s="27">
        <f>'Rankings Detailed'!B465</f>
        <v>0</v>
      </c>
      <c r="C465" s="27">
        <f>'Rankings Detailed'!C465</f>
        <v>0</v>
      </c>
      <c r="D465" s="27">
        <f>'Rankings Detailed'!D465</f>
        <v>0</v>
      </c>
      <c r="E465" s="27">
        <f>'Rankings Detailed'!E465</f>
        <v>0</v>
      </c>
      <c r="F465" s="27">
        <f>'Rankings Detailed'!F465</f>
        <v>0</v>
      </c>
      <c r="G465" s="27">
        <f>'Rankings Detailed'!G465</f>
        <v>0</v>
      </c>
      <c r="H465" s="22">
        <f>'Rankings Detailed'!H465</f>
        <v>0</v>
      </c>
    </row>
    <row r="466" spans="1:8" hidden="1">
      <c r="A466" s="26">
        <f t="shared" si="10"/>
        <v>2</v>
      </c>
      <c r="B466" s="27">
        <f>'Rankings Detailed'!B466</f>
        <v>0</v>
      </c>
      <c r="C466" s="27">
        <f>'Rankings Detailed'!C466</f>
        <v>0</v>
      </c>
      <c r="D466" s="27">
        <f>'Rankings Detailed'!D466</f>
        <v>0</v>
      </c>
      <c r="E466" s="27">
        <f>'Rankings Detailed'!E466</f>
        <v>0</v>
      </c>
      <c r="F466" s="27">
        <f>'Rankings Detailed'!F466</f>
        <v>0</v>
      </c>
      <c r="G466" s="27">
        <f>'Rankings Detailed'!G466</f>
        <v>0</v>
      </c>
      <c r="H466" s="22">
        <f>'Rankings Detailed'!H466</f>
        <v>0</v>
      </c>
    </row>
    <row r="467" spans="1:8" hidden="1">
      <c r="A467" s="26">
        <f t="shared" si="10"/>
        <v>2</v>
      </c>
      <c r="B467" s="27">
        <f>'Rankings Detailed'!B467</f>
        <v>0</v>
      </c>
      <c r="C467" s="27">
        <f>'Rankings Detailed'!C467</f>
        <v>0</v>
      </c>
      <c r="D467" s="27">
        <f>'Rankings Detailed'!D467</f>
        <v>0</v>
      </c>
      <c r="E467" s="27">
        <f>'Rankings Detailed'!E467</f>
        <v>0</v>
      </c>
      <c r="F467" s="27">
        <f>'Rankings Detailed'!F467</f>
        <v>0</v>
      </c>
      <c r="G467" s="27">
        <f>'Rankings Detailed'!G467</f>
        <v>0</v>
      </c>
      <c r="H467" s="22">
        <f>'Rankings Detailed'!H467</f>
        <v>0</v>
      </c>
    </row>
    <row r="468" spans="1:8" hidden="1">
      <c r="A468" s="26">
        <f t="shared" si="10"/>
        <v>2</v>
      </c>
      <c r="B468" s="27">
        <f>'Rankings Detailed'!B468</f>
        <v>0</v>
      </c>
      <c r="C468" s="27">
        <f>'Rankings Detailed'!C468</f>
        <v>0</v>
      </c>
      <c r="D468" s="27">
        <f>'Rankings Detailed'!D468</f>
        <v>0</v>
      </c>
      <c r="E468" s="27">
        <f>'Rankings Detailed'!E468</f>
        <v>0</v>
      </c>
      <c r="F468" s="27">
        <f>'Rankings Detailed'!F468</f>
        <v>0</v>
      </c>
      <c r="G468" s="27">
        <f>'Rankings Detailed'!G468</f>
        <v>0</v>
      </c>
      <c r="H468" s="22">
        <f>'Rankings Detailed'!H468</f>
        <v>0</v>
      </c>
    </row>
    <row r="469" spans="1:8" hidden="1">
      <c r="A469" s="26">
        <f t="shared" si="10"/>
        <v>2</v>
      </c>
      <c r="B469" s="27">
        <f>'Rankings Detailed'!B469</f>
        <v>0</v>
      </c>
      <c r="C469" s="27">
        <f>'Rankings Detailed'!C469</f>
        <v>0</v>
      </c>
      <c r="D469" s="27">
        <f>'Rankings Detailed'!D469</f>
        <v>0</v>
      </c>
      <c r="E469" s="27">
        <f>'Rankings Detailed'!E469</f>
        <v>0</v>
      </c>
      <c r="F469" s="27">
        <f>'Rankings Detailed'!F469</f>
        <v>0</v>
      </c>
      <c r="G469" s="27">
        <f>'Rankings Detailed'!G469</f>
        <v>0</v>
      </c>
      <c r="H469" s="22">
        <f>'Rankings Detailed'!H469</f>
        <v>0</v>
      </c>
    </row>
    <row r="470" spans="1:8" hidden="1">
      <c r="A470" s="26">
        <f t="shared" si="10"/>
        <v>2</v>
      </c>
      <c r="B470" s="27">
        <f>'Rankings Detailed'!B470</f>
        <v>0</v>
      </c>
      <c r="C470" s="27">
        <f>'Rankings Detailed'!C470</f>
        <v>0</v>
      </c>
      <c r="D470" s="27">
        <f>'Rankings Detailed'!D470</f>
        <v>0</v>
      </c>
      <c r="E470" s="27">
        <f>'Rankings Detailed'!E470</f>
        <v>0</v>
      </c>
      <c r="F470" s="27">
        <f>'Rankings Detailed'!F470</f>
        <v>0</v>
      </c>
      <c r="G470" s="27">
        <f>'Rankings Detailed'!G470</f>
        <v>0</v>
      </c>
      <c r="H470" s="22">
        <f>'Rankings Detailed'!H470</f>
        <v>0</v>
      </c>
    </row>
    <row r="471" spans="1:8" hidden="1">
      <c r="A471" s="26">
        <f t="shared" si="10"/>
        <v>2</v>
      </c>
      <c r="B471" s="27">
        <f>'Rankings Detailed'!B471</f>
        <v>0</v>
      </c>
      <c r="C471" s="27">
        <f>'Rankings Detailed'!C471</f>
        <v>0</v>
      </c>
      <c r="D471" s="27">
        <f>'Rankings Detailed'!D471</f>
        <v>0</v>
      </c>
      <c r="E471" s="27">
        <f>'Rankings Detailed'!E471</f>
        <v>0</v>
      </c>
      <c r="F471" s="27">
        <f>'Rankings Detailed'!F471</f>
        <v>0</v>
      </c>
      <c r="G471" s="27">
        <f>'Rankings Detailed'!G471</f>
        <v>0</v>
      </c>
      <c r="H471" s="22">
        <f>'Rankings Detailed'!H471</f>
        <v>0</v>
      </c>
    </row>
    <row r="472" spans="1:8" hidden="1">
      <c r="A472" s="26">
        <f t="shared" si="10"/>
        <v>2</v>
      </c>
      <c r="B472" s="27">
        <f>'Rankings Detailed'!B472</f>
        <v>0</v>
      </c>
      <c r="C472" s="27">
        <f>'Rankings Detailed'!C472</f>
        <v>0</v>
      </c>
      <c r="D472" s="27">
        <f>'Rankings Detailed'!D472</f>
        <v>0</v>
      </c>
      <c r="E472" s="27">
        <f>'Rankings Detailed'!E472</f>
        <v>0</v>
      </c>
      <c r="F472" s="27">
        <f>'Rankings Detailed'!F472</f>
        <v>0</v>
      </c>
      <c r="G472" s="27">
        <f>'Rankings Detailed'!G472</f>
        <v>0</v>
      </c>
      <c r="H472" s="22">
        <f>'Rankings Detailed'!H472</f>
        <v>0</v>
      </c>
    </row>
    <row r="473" spans="1:8" hidden="1">
      <c r="A473" s="26">
        <f t="shared" si="10"/>
        <v>2</v>
      </c>
      <c r="B473" s="27">
        <f>'Rankings Detailed'!B473</f>
        <v>0</v>
      </c>
      <c r="C473" s="27">
        <f>'Rankings Detailed'!C473</f>
        <v>0</v>
      </c>
      <c r="D473" s="27">
        <f>'Rankings Detailed'!D473</f>
        <v>0</v>
      </c>
      <c r="E473" s="27">
        <f>'Rankings Detailed'!E473</f>
        <v>0</v>
      </c>
      <c r="F473" s="27">
        <f>'Rankings Detailed'!F473</f>
        <v>0</v>
      </c>
      <c r="G473" s="27">
        <f>'Rankings Detailed'!G473</f>
        <v>0</v>
      </c>
      <c r="H473" s="22">
        <f>'Rankings Detailed'!H473</f>
        <v>0</v>
      </c>
    </row>
    <row r="474" spans="1:8" hidden="1">
      <c r="A474" s="26">
        <f t="shared" si="10"/>
        <v>2</v>
      </c>
      <c r="B474" s="27">
        <f>'Rankings Detailed'!B474</f>
        <v>0</v>
      </c>
      <c r="C474" s="27">
        <f>'Rankings Detailed'!C474</f>
        <v>0</v>
      </c>
      <c r="D474" s="27">
        <f>'Rankings Detailed'!D474</f>
        <v>0</v>
      </c>
      <c r="E474" s="27">
        <f>'Rankings Detailed'!E474</f>
        <v>0</v>
      </c>
      <c r="F474" s="27">
        <f>'Rankings Detailed'!F474</f>
        <v>0</v>
      </c>
      <c r="G474" s="27">
        <f>'Rankings Detailed'!G474</f>
        <v>0</v>
      </c>
      <c r="H474" s="22">
        <f>'Rankings Detailed'!H474</f>
        <v>0</v>
      </c>
    </row>
    <row r="475" spans="1:8" hidden="1">
      <c r="A475" s="26">
        <f t="shared" si="10"/>
        <v>2</v>
      </c>
      <c r="B475" s="27">
        <f>'Rankings Detailed'!B475</f>
        <v>0</v>
      </c>
      <c r="C475" s="27">
        <f>'Rankings Detailed'!C475</f>
        <v>0</v>
      </c>
      <c r="D475" s="27">
        <f>'Rankings Detailed'!D475</f>
        <v>0</v>
      </c>
      <c r="E475" s="27">
        <f>'Rankings Detailed'!E475</f>
        <v>0</v>
      </c>
      <c r="F475" s="27">
        <f>'Rankings Detailed'!F475</f>
        <v>0</v>
      </c>
      <c r="G475" s="27">
        <f>'Rankings Detailed'!G475</f>
        <v>0</v>
      </c>
      <c r="H475" s="22">
        <f>'Rankings Detailed'!H475</f>
        <v>0</v>
      </c>
    </row>
    <row r="476" spans="1:8" hidden="1">
      <c r="A476" s="26">
        <f t="shared" si="10"/>
        <v>2</v>
      </c>
      <c r="B476" s="27">
        <f>'Rankings Detailed'!B476</f>
        <v>0</v>
      </c>
      <c r="C476" s="27">
        <f>'Rankings Detailed'!C476</f>
        <v>0</v>
      </c>
      <c r="D476" s="27">
        <f>'Rankings Detailed'!D476</f>
        <v>0</v>
      </c>
      <c r="E476" s="27">
        <f>'Rankings Detailed'!E476</f>
        <v>0</v>
      </c>
      <c r="F476" s="27">
        <f>'Rankings Detailed'!F476</f>
        <v>0</v>
      </c>
      <c r="G476" s="27">
        <f>'Rankings Detailed'!G476</f>
        <v>0</v>
      </c>
      <c r="H476" s="22">
        <f>'Rankings Detailed'!H476</f>
        <v>0</v>
      </c>
    </row>
    <row r="477" spans="1:8" hidden="1">
      <c r="A477" s="26">
        <f t="shared" si="10"/>
        <v>2</v>
      </c>
      <c r="B477" s="27">
        <f>'Rankings Detailed'!B477</f>
        <v>0</v>
      </c>
      <c r="C477" s="27">
        <f>'Rankings Detailed'!C477</f>
        <v>0</v>
      </c>
      <c r="D477" s="27">
        <f>'Rankings Detailed'!D477</f>
        <v>0</v>
      </c>
      <c r="E477" s="27">
        <f>'Rankings Detailed'!E477</f>
        <v>0</v>
      </c>
      <c r="F477" s="27">
        <f>'Rankings Detailed'!F477</f>
        <v>0</v>
      </c>
      <c r="G477" s="27">
        <f>'Rankings Detailed'!G477</f>
        <v>0</v>
      </c>
      <c r="H477" s="22">
        <f>'Rankings Detailed'!H477</f>
        <v>0</v>
      </c>
    </row>
    <row r="478" spans="1:8" hidden="1">
      <c r="A478" s="26">
        <f t="shared" si="10"/>
        <v>2</v>
      </c>
      <c r="B478" s="27">
        <f>'Rankings Detailed'!B478</f>
        <v>0</v>
      </c>
      <c r="C478" s="27">
        <f>'Rankings Detailed'!C478</f>
        <v>0</v>
      </c>
      <c r="D478" s="27">
        <f>'Rankings Detailed'!D478</f>
        <v>0</v>
      </c>
      <c r="E478" s="27">
        <f>'Rankings Detailed'!E478</f>
        <v>0</v>
      </c>
      <c r="F478" s="27">
        <f>'Rankings Detailed'!F478</f>
        <v>0</v>
      </c>
      <c r="G478" s="27">
        <f>'Rankings Detailed'!G478</f>
        <v>0</v>
      </c>
      <c r="H478" s="22">
        <f>'Rankings Detailed'!H478</f>
        <v>0</v>
      </c>
    </row>
    <row r="479" spans="1:8" hidden="1">
      <c r="A479" s="26">
        <f t="shared" si="10"/>
        <v>2</v>
      </c>
      <c r="B479" s="27">
        <f>'Rankings Detailed'!B479</f>
        <v>0</v>
      </c>
      <c r="C479" s="27">
        <f>'Rankings Detailed'!C479</f>
        <v>0</v>
      </c>
      <c r="D479" s="27">
        <f>'Rankings Detailed'!D479</f>
        <v>0</v>
      </c>
      <c r="E479" s="27">
        <f>'Rankings Detailed'!E479</f>
        <v>0</v>
      </c>
      <c r="F479" s="27">
        <f>'Rankings Detailed'!F479</f>
        <v>0</v>
      </c>
      <c r="G479" s="27">
        <f>'Rankings Detailed'!G479</f>
        <v>0</v>
      </c>
      <c r="H479" s="22">
        <f>'Rankings Detailed'!H479</f>
        <v>0</v>
      </c>
    </row>
    <row r="480" spans="1:8" hidden="1">
      <c r="A480" s="26">
        <f t="shared" si="10"/>
        <v>2</v>
      </c>
      <c r="B480" s="27">
        <f>'Rankings Detailed'!B480</f>
        <v>0</v>
      </c>
      <c r="C480" s="27">
        <f>'Rankings Detailed'!C480</f>
        <v>0</v>
      </c>
      <c r="D480" s="27">
        <f>'Rankings Detailed'!D480</f>
        <v>0</v>
      </c>
      <c r="E480" s="27">
        <f>'Rankings Detailed'!E480</f>
        <v>0</v>
      </c>
      <c r="F480" s="27">
        <f>'Rankings Detailed'!F480</f>
        <v>0</v>
      </c>
      <c r="G480" s="27">
        <f>'Rankings Detailed'!G480</f>
        <v>0</v>
      </c>
      <c r="H480" s="22">
        <f>'Rankings Detailed'!H480</f>
        <v>0</v>
      </c>
    </row>
    <row r="481" spans="1:8" hidden="1">
      <c r="A481" s="26">
        <f t="shared" si="10"/>
        <v>2</v>
      </c>
      <c r="B481" s="27">
        <f>'Rankings Detailed'!B481</f>
        <v>0</v>
      </c>
      <c r="C481" s="27">
        <f>'Rankings Detailed'!C481</f>
        <v>0</v>
      </c>
      <c r="D481" s="27">
        <f>'Rankings Detailed'!D481</f>
        <v>0</v>
      </c>
      <c r="E481" s="27">
        <f>'Rankings Detailed'!E481</f>
        <v>0</v>
      </c>
      <c r="F481" s="27">
        <f>'Rankings Detailed'!F481</f>
        <v>0</v>
      </c>
      <c r="G481" s="27">
        <f>'Rankings Detailed'!G481</f>
        <v>0</v>
      </c>
      <c r="H481" s="22">
        <f>'Rankings Detailed'!H481</f>
        <v>0</v>
      </c>
    </row>
    <row r="482" spans="1:8" hidden="1">
      <c r="A482" s="26">
        <f t="shared" si="10"/>
        <v>2</v>
      </c>
      <c r="B482" s="27">
        <f>'Rankings Detailed'!B482</f>
        <v>0</v>
      </c>
      <c r="C482" s="27">
        <f>'Rankings Detailed'!C482</f>
        <v>0</v>
      </c>
      <c r="D482" s="27">
        <f>'Rankings Detailed'!D482</f>
        <v>0</v>
      </c>
      <c r="E482" s="27">
        <f>'Rankings Detailed'!E482</f>
        <v>0</v>
      </c>
      <c r="F482" s="27">
        <f>'Rankings Detailed'!F482</f>
        <v>0</v>
      </c>
      <c r="G482" s="27">
        <f>'Rankings Detailed'!G482</f>
        <v>0</v>
      </c>
      <c r="H482" s="22">
        <f>'Rankings Detailed'!H482</f>
        <v>0</v>
      </c>
    </row>
    <row r="483" spans="1:8" hidden="1">
      <c r="A483" s="26">
        <f t="shared" si="10"/>
        <v>2</v>
      </c>
      <c r="B483" s="27">
        <f>'Rankings Detailed'!B483</f>
        <v>0</v>
      </c>
      <c r="C483" s="27">
        <f>'Rankings Detailed'!C483</f>
        <v>0</v>
      </c>
      <c r="D483" s="27">
        <f>'Rankings Detailed'!D483</f>
        <v>0</v>
      </c>
      <c r="E483" s="27">
        <f>'Rankings Detailed'!E483</f>
        <v>0</v>
      </c>
      <c r="F483" s="27">
        <f>'Rankings Detailed'!F483</f>
        <v>0</v>
      </c>
      <c r="G483" s="27">
        <f>'Rankings Detailed'!G483</f>
        <v>0</v>
      </c>
      <c r="H483" s="22">
        <f>'Rankings Detailed'!H483</f>
        <v>0</v>
      </c>
    </row>
    <row r="484" spans="1:8" hidden="1">
      <c r="A484" s="26">
        <f t="shared" si="10"/>
        <v>2</v>
      </c>
      <c r="B484" s="27">
        <f>'Rankings Detailed'!B484</f>
        <v>0</v>
      </c>
      <c r="C484" s="27">
        <f>'Rankings Detailed'!C484</f>
        <v>0</v>
      </c>
      <c r="D484" s="27">
        <f>'Rankings Detailed'!D484</f>
        <v>0</v>
      </c>
      <c r="E484" s="27">
        <f>'Rankings Detailed'!E484</f>
        <v>0</v>
      </c>
      <c r="F484" s="27">
        <f>'Rankings Detailed'!F484</f>
        <v>0</v>
      </c>
      <c r="G484" s="27">
        <f>'Rankings Detailed'!G484</f>
        <v>0</v>
      </c>
      <c r="H484" s="22">
        <f>'Rankings Detailed'!H484</f>
        <v>0</v>
      </c>
    </row>
    <row r="485" spans="1:8" hidden="1">
      <c r="A485" s="26">
        <f t="shared" si="10"/>
        <v>2</v>
      </c>
      <c r="B485" s="27">
        <f>'Rankings Detailed'!B485</f>
        <v>0</v>
      </c>
      <c r="C485" s="27">
        <f>'Rankings Detailed'!C485</f>
        <v>0</v>
      </c>
      <c r="D485" s="27">
        <f>'Rankings Detailed'!D485</f>
        <v>0</v>
      </c>
      <c r="E485" s="27">
        <f>'Rankings Detailed'!E485</f>
        <v>0</v>
      </c>
      <c r="F485" s="27">
        <f>'Rankings Detailed'!F485</f>
        <v>0</v>
      </c>
      <c r="G485" s="27">
        <f>'Rankings Detailed'!G485</f>
        <v>0</v>
      </c>
      <c r="H485" s="22">
        <f>'Rankings Detailed'!H485</f>
        <v>0</v>
      </c>
    </row>
    <row r="486" spans="1:8" hidden="1">
      <c r="A486" s="26">
        <f t="shared" si="10"/>
        <v>2</v>
      </c>
      <c r="B486" s="27">
        <f>'Rankings Detailed'!B486</f>
        <v>0</v>
      </c>
      <c r="C486" s="27">
        <f>'Rankings Detailed'!C486</f>
        <v>0</v>
      </c>
      <c r="D486" s="27">
        <f>'Rankings Detailed'!D486</f>
        <v>0</v>
      </c>
      <c r="E486" s="27">
        <f>'Rankings Detailed'!E486</f>
        <v>0</v>
      </c>
      <c r="F486" s="27">
        <f>'Rankings Detailed'!F486</f>
        <v>0</v>
      </c>
      <c r="G486" s="27">
        <f>'Rankings Detailed'!G486</f>
        <v>0</v>
      </c>
      <c r="H486" s="22">
        <f>'Rankings Detailed'!H486</f>
        <v>0</v>
      </c>
    </row>
    <row r="487" spans="1:8" hidden="1">
      <c r="A487" s="26">
        <f t="shared" si="10"/>
        <v>2</v>
      </c>
      <c r="B487" s="27">
        <f>'Rankings Detailed'!B487</f>
        <v>0</v>
      </c>
      <c r="C487" s="27">
        <f>'Rankings Detailed'!C487</f>
        <v>0</v>
      </c>
      <c r="D487" s="27">
        <f>'Rankings Detailed'!D487</f>
        <v>0</v>
      </c>
      <c r="E487" s="27">
        <f>'Rankings Detailed'!E487</f>
        <v>0</v>
      </c>
      <c r="F487" s="27">
        <f>'Rankings Detailed'!F487</f>
        <v>0</v>
      </c>
      <c r="G487" s="27">
        <f>'Rankings Detailed'!G487</f>
        <v>0</v>
      </c>
      <c r="H487" s="22">
        <f>'Rankings Detailed'!H487</f>
        <v>0</v>
      </c>
    </row>
    <row r="488" spans="1:8" hidden="1">
      <c r="A488" s="26">
        <f t="shared" si="10"/>
        <v>2</v>
      </c>
      <c r="B488" s="27">
        <f>'Rankings Detailed'!B488</f>
        <v>0</v>
      </c>
      <c r="C488" s="27">
        <f>'Rankings Detailed'!C488</f>
        <v>0</v>
      </c>
      <c r="D488" s="27">
        <f>'Rankings Detailed'!D488</f>
        <v>0</v>
      </c>
      <c r="E488" s="27">
        <f>'Rankings Detailed'!E488</f>
        <v>0</v>
      </c>
      <c r="F488" s="27">
        <f>'Rankings Detailed'!F488</f>
        <v>0</v>
      </c>
      <c r="G488" s="27">
        <f>'Rankings Detailed'!G488</f>
        <v>0</v>
      </c>
      <c r="H488" s="22">
        <f>'Rankings Detailed'!H488</f>
        <v>0</v>
      </c>
    </row>
    <row r="489" spans="1:8" hidden="1">
      <c r="A489" s="26">
        <f t="shared" si="10"/>
        <v>2</v>
      </c>
      <c r="B489" s="27">
        <f>'Rankings Detailed'!B489</f>
        <v>0</v>
      </c>
      <c r="C489" s="27">
        <f>'Rankings Detailed'!C489</f>
        <v>0</v>
      </c>
      <c r="D489" s="27">
        <f>'Rankings Detailed'!D489</f>
        <v>0</v>
      </c>
      <c r="E489" s="27">
        <f>'Rankings Detailed'!E489</f>
        <v>0</v>
      </c>
      <c r="F489" s="27">
        <f>'Rankings Detailed'!F489</f>
        <v>0</v>
      </c>
      <c r="G489" s="27">
        <f>'Rankings Detailed'!G489</f>
        <v>0</v>
      </c>
      <c r="H489" s="22">
        <f>'Rankings Detailed'!H489</f>
        <v>0</v>
      </c>
    </row>
    <row r="490" spans="1:8" hidden="1">
      <c r="A490" s="26">
        <f t="shared" si="10"/>
        <v>2</v>
      </c>
      <c r="B490" s="27">
        <f>'Rankings Detailed'!B490</f>
        <v>0</v>
      </c>
      <c r="C490" s="27">
        <f>'Rankings Detailed'!C490</f>
        <v>0</v>
      </c>
      <c r="D490" s="27">
        <f>'Rankings Detailed'!D490</f>
        <v>0</v>
      </c>
      <c r="E490" s="27">
        <f>'Rankings Detailed'!E490</f>
        <v>0</v>
      </c>
      <c r="F490" s="27">
        <f>'Rankings Detailed'!F490</f>
        <v>0</v>
      </c>
      <c r="G490" s="27">
        <f>'Rankings Detailed'!G490</f>
        <v>0</v>
      </c>
      <c r="H490" s="22">
        <f>'Rankings Detailed'!H490</f>
        <v>0</v>
      </c>
    </row>
    <row r="491" spans="1:8" hidden="1">
      <c r="A491" s="26">
        <f t="shared" si="10"/>
        <v>2</v>
      </c>
      <c r="B491" s="27">
        <f>'Rankings Detailed'!B491</f>
        <v>0</v>
      </c>
      <c r="C491" s="27">
        <f>'Rankings Detailed'!C491</f>
        <v>0</v>
      </c>
      <c r="D491" s="27">
        <f>'Rankings Detailed'!D491</f>
        <v>0</v>
      </c>
      <c r="E491" s="27">
        <f>'Rankings Detailed'!E491</f>
        <v>0</v>
      </c>
      <c r="F491" s="27">
        <f>'Rankings Detailed'!F491</f>
        <v>0</v>
      </c>
      <c r="G491" s="27">
        <f>'Rankings Detailed'!G491</f>
        <v>0</v>
      </c>
      <c r="H491" s="22">
        <f>'Rankings Detailed'!H491</f>
        <v>0</v>
      </c>
    </row>
    <row r="492" spans="1:8" hidden="1">
      <c r="A492" s="26">
        <f t="shared" si="10"/>
        <v>2</v>
      </c>
      <c r="B492" s="27">
        <f>'Rankings Detailed'!B492</f>
        <v>0</v>
      </c>
      <c r="C492" s="27">
        <f>'Rankings Detailed'!C492</f>
        <v>0</v>
      </c>
      <c r="D492" s="27">
        <f>'Rankings Detailed'!D492</f>
        <v>0</v>
      </c>
      <c r="E492" s="27">
        <f>'Rankings Detailed'!E492</f>
        <v>0</v>
      </c>
      <c r="F492" s="27">
        <f>'Rankings Detailed'!F492</f>
        <v>0</v>
      </c>
      <c r="G492" s="27">
        <f>'Rankings Detailed'!G492</f>
        <v>0</v>
      </c>
      <c r="H492" s="22">
        <f>'Rankings Detailed'!H492</f>
        <v>0</v>
      </c>
    </row>
    <row r="493" spans="1:8" hidden="1">
      <c r="A493" s="26">
        <f t="shared" si="10"/>
        <v>2</v>
      </c>
      <c r="B493" s="27">
        <f>'Rankings Detailed'!B493</f>
        <v>0</v>
      </c>
      <c r="C493" s="27">
        <f>'Rankings Detailed'!C493</f>
        <v>0</v>
      </c>
      <c r="D493" s="27">
        <f>'Rankings Detailed'!D493</f>
        <v>0</v>
      </c>
      <c r="E493" s="27">
        <f>'Rankings Detailed'!E493</f>
        <v>0</v>
      </c>
      <c r="F493" s="27">
        <f>'Rankings Detailed'!F493</f>
        <v>0</v>
      </c>
      <c r="G493" s="27">
        <f>'Rankings Detailed'!G493</f>
        <v>0</v>
      </c>
      <c r="H493" s="22">
        <f>'Rankings Detailed'!H493</f>
        <v>0</v>
      </c>
    </row>
    <row r="494" spans="1:8" hidden="1">
      <c r="A494" s="26">
        <f t="shared" si="10"/>
        <v>2</v>
      </c>
      <c r="B494" s="27">
        <f>'Rankings Detailed'!B494</f>
        <v>0</v>
      </c>
      <c r="C494" s="27">
        <f>'Rankings Detailed'!C494</f>
        <v>0</v>
      </c>
      <c r="D494" s="27">
        <f>'Rankings Detailed'!D494</f>
        <v>0</v>
      </c>
      <c r="E494" s="27">
        <f>'Rankings Detailed'!E494</f>
        <v>0</v>
      </c>
      <c r="F494" s="27">
        <f>'Rankings Detailed'!F494</f>
        <v>0</v>
      </c>
      <c r="G494" s="27">
        <f>'Rankings Detailed'!G494</f>
        <v>0</v>
      </c>
      <c r="H494" s="22">
        <f>'Rankings Detailed'!H494</f>
        <v>0</v>
      </c>
    </row>
    <row r="495" spans="1:8" hidden="1">
      <c r="A495" s="26">
        <f t="shared" si="10"/>
        <v>2</v>
      </c>
      <c r="B495" s="27">
        <f>'Rankings Detailed'!B495</f>
        <v>0</v>
      </c>
      <c r="C495" s="27">
        <f>'Rankings Detailed'!C495</f>
        <v>0</v>
      </c>
      <c r="D495" s="27">
        <f>'Rankings Detailed'!D495</f>
        <v>0</v>
      </c>
      <c r="E495" s="27">
        <f>'Rankings Detailed'!E495</f>
        <v>0</v>
      </c>
      <c r="F495" s="27">
        <f>'Rankings Detailed'!F495</f>
        <v>0</v>
      </c>
      <c r="G495" s="27">
        <f>'Rankings Detailed'!G495</f>
        <v>0</v>
      </c>
      <c r="H495" s="22">
        <f>'Rankings Detailed'!H495</f>
        <v>0</v>
      </c>
    </row>
    <row r="496" spans="1:8" hidden="1">
      <c r="A496" s="26">
        <f t="shared" si="10"/>
        <v>2</v>
      </c>
      <c r="B496" s="27">
        <f>'Rankings Detailed'!B496</f>
        <v>0</v>
      </c>
      <c r="C496" s="27">
        <f>'Rankings Detailed'!C496</f>
        <v>0</v>
      </c>
      <c r="D496" s="27">
        <f>'Rankings Detailed'!D496</f>
        <v>0</v>
      </c>
      <c r="E496" s="27">
        <f>'Rankings Detailed'!E496</f>
        <v>0</v>
      </c>
      <c r="F496" s="27">
        <f>'Rankings Detailed'!F496</f>
        <v>0</v>
      </c>
      <c r="G496" s="27">
        <f>'Rankings Detailed'!G496</f>
        <v>0</v>
      </c>
      <c r="H496" s="22">
        <f>'Rankings Detailed'!H496</f>
        <v>0</v>
      </c>
    </row>
    <row r="497" spans="1:8" s="24" customFormat="1" hidden="1">
      <c r="H497" s="45"/>
    </row>
    <row r="498" spans="1:8" s="24" customFormat="1">
      <c r="H498" s="45"/>
    </row>
    <row r="499" spans="1:8" s="24" customFormat="1">
      <c r="A499" s="24" t="str">
        <f>'Rankings Detailed'!J498</f>
        <v>L45</v>
      </c>
      <c r="H499" s="45"/>
    </row>
    <row r="500" spans="1:8" s="24" customFormat="1">
      <c r="H500" s="45"/>
    </row>
    <row r="501" spans="1:8" s="24" customFormat="1">
      <c r="A501" s="32" t="s">
        <v>78</v>
      </c>
      <c r="B501" s="32" t="s">
        <v>79</v>
      </c>
      <c r="C501" s="32" t="s">
        <v>80</v>
      </c>
      <c r="D501" s="32" t="s">
        <v>81</v>
      </c>
      <c r="E501" s="32" t="s">
        <v>82</v>
      </c>
      <c r="F501" s="32" t="s">
        <v>83</v>
      </c>
      <c r="G501" s="32" t="s">
        <v>84</v>
      </c>
      <c r="H501" s="33" t="s">
        <v>52</v>
      </c>
    </row>
    <row r="502" spans="1:8">
      <c r="A502" s="26">
        <f>RANK(H502,$H$502:$H$541,0)</f>
        <v>1</v>
      </c>
      <c r="B502" s="27" t="str">
        <f>'Rankings Detailed'!B502</f>
        <v>Julia Horsburgh</v>
      </c>
      <c r="C502" s="27">
        <f>'Rankings Detailed'!C502</f>
        <v>1</v>
      </c>
      <c r="D502" s="27">
        <f>'Rankings Detailed'!D502</f>
        <v>360</v>
      </c>
      <c r="E502" s="27">
        <f>'Rankings Detailed'!E502</f>
        <v>0</v>
      </c>
      <c r="F502" s="27">
        <f>'Rankings Detailed'!F502</f>
        <v>0</v>
      </c>
      <c r="G502" s="27">
        <f>'Rankings Detailed'!G502</f>
        <v>0</v>
      </c>
      <c r="H502" s="22">
        <f>'Rankings Detailed'!H502</f>
        <v>360</v>
      </c>
    </row>
    <row r="503" spans="1:8">
      <c r="A503" s="26">
        <f>RANK(H503,$H$502:$H$541,0)</f>
        <v>2</v>
      </c>
      <c r="B503" s="27" t="str">
        <f>'Rankings Detailed'!B510</f>
        <v>Ailsa Polworth</v>
      </c>
      <c r="C503" s="27">
        <f>'Rankings Detailed'!C510</f>
        <v>1</v>
      </c>
      <c r="D503" s="27">
        <f>'Rankings Detailed'!D510</f>
        <v>300</v>
      </c>
      <c r="E503" s="27">
        <f>'Rankings Detailed'!E510</f>
        <v>0</v>
      </c>
      <c r="F503" s="27">
        <f>'Rankings Detailed'!F510</f>
        <v>0</v>
      </c>
      <c r="G503" s="27">
        <f>'Rankings Detailed'!G510</f>
        <v>0</v>
      </c>
      <c r="H503" s="22">
        <f>'Rankings Detailed'!H510</f>
        <v>300</v>
      </c>
    </row>
    <row r="504" spans="1:8">
      <c r="A504" s="26">
        <f>RANK(H504,$H$502:$H$541,0)</f>
        <v>2</v>
      </c>
      <c r="B504" s="27" t="str">
        <f>'Rankings Detailed'!B509</f>
        <v>Fiona Morrison</v>
      </c>
      <c r="C504" s="27">
        <f>'Rankings Detailed'!C509</f>
        <v>1</v>
      </c>
      <c r="D504" s="27">
        <f>'Rankings Detailed'!D509</f>
        <v>300</v>
      </c>
      <c r="E504" s="27">
        <f>'Rankings Detailed'!E509</f>
        <v>0</v>
      </c>
      <c r="F504" s="27">
        <f>'Rankings Detailed'!F509</f>
        <v>0</v>
      </c>
      <c r="G504" s="27">
        <f>'Rankings Detailed'!G509</f>
        <v>0</v>
      </c>
      <c r="H504" s="22">
        <f>'Rankings Detailed'!H509</f>
        <v>300</v>
      </c>
    </row>
    <row r="505" spans="1:8">
      <c r="A505" s="26">
        <f>RANK(H505,$H$502:$H$541,0)</f>
        <v>4</v>
      </c>
      <c r="B505" s="27" t="str">
        <f>'Rankings Detailed'!B504</f>
        <v>Jennifer Mcartney</v>
      </c>
      <c r="C505" s="27">
        <f>'Rankings Detailed'!C504</f>
        <v>1</v>
      </c>
      <c r="D505" s="27">
        <f>'Rankings Detailed'!D504</f>
        <v>190</v>
      </c>
      <c r="E505" s="27">
        <f>'Rankings Detailed'!E504</f>
        <v>0</v>
      </c>
      <c r="F505" s="27">
        <f>'Rankings Detailed'!F504</f>
        <v>0</v>
      </c>
      <c r="G505" s="27">
        <f>'Rankings Detailed'!G504</f>
        <v>0</v>
      </c>
      <c r="H505" s="22">
        <f>'Rankings Detailed'!H504</f>
        <v>190</v>
      </c>
    </row>
    <row r="506" spans="1:8">
      <c r="A506" s="26">
        <f>RANK(H506,$H$502:$H$541,0)</f>
        <v>5</v>
      </c>
      <c r="B506" s="27" t="str">
        <f>'Rankings Detailed'!B506</f>
        <v>Bernie Beattie</v>
      </c>
      <c r="C506" s="27">
        <f>'Rankings Detailed'!C506</f>
        <v>1</v>
      </c>
      <c r="D506" s="27">
        <f>'Rankings Detailed'!D506</f>
        <v>165</v>
      </c>
      <c r="E506" s="27">
        <f>'Rankings Detailed'!E506</f>
        <v>0</v>
      </c>
      <c r="F506" s="27">
        <f>'Rankings Detailed'!F506</f>
        <v>0</v>
      </c>
      <c r="G506" s="27">
        <f>'Rankings Detailed'!G506</f>
        <v>0</v>
      </c>
      <c r="H506" s="22">
        <f>'Rankings Detailed'!H506</f>
        <v>165</v>
      </c>
    </row>
    <row r="507" spans="1:8">
      <c r="A507" s="26">
        <f>RANK(H507,$H$502:$H$541,0)</f>
        <v>6</v>
      </c>
      <c r="B507" s="27" t="str">
        <f>'Rankings Detailed'!B505</f>
        <v>Jane Davey</v>
      </c>
      <c r="C507" s="27">
        <f>'Rankings Detailed'!C505</f>
        <v>1</v>
      </c>
      <c r="D507" s="27">
        <f>'Rankings Detailed'!D505</f>
        <v>120</v>
      </c>
      <c r="E507" s="27">
        <f>'Rankings Detailed'!E505</f>
        <v>0</v>
      </c>
      <c r="F507" s="27">
        <f>'Rankings Detailed'!F505</f>
        <v>0</v>
      </c>
      <c r="G507" s="27">
        <f>'Rankings Detailed'!G505</f>
        <v>0</v>
      </c>
      <c r="H507" s="22">
        <f>'Rankings Detailed'!H505</f>
        <v>120</v>
      </c>
    </row>
    <row r="508" spans="1:8">
      <c r="A508" s="26">
        <f>RANK(H508,$H$502:$H$541,0)</f>
        <v>7</v>
      </c>
      <c r="B508" s="27" t="str">
        <f>'Rankings Detailed'!B512</f>
        <v>Helen Cordiner</v>
      </c>
      <c r="C508" s="27">
        <f>'Rankings Detailed'!C512</f>
        <v>1</v>
      </c>
      <c r="D508" s="27">
        <f>'Rankings Detailed'!D512</f>
        <v>105</v>
      </c>
      <c r="E508" s="27">
        <f>'Rankings Detailed'!E512</f>
        <v>0</v>
      </c>
      <c r="F508" s="27">
        <f>'Rankings Detailed'!F512</f>
        <v>0</v>
      </c>
      <c r="G508" s="27">
        <f>'Rankings Detailed'!G512</f>
        <v>0</v>
      </c>
      <c r="H508" s="22">
        <f>'Rankings Detailed'!H512</f>
        <v>105</v>
      </c>
    </row>
    <row r="509" spans="1:8">
      <c r="A509" s="26">
        <f>RANK(H509,$H$502:$H$541,0)</f>
        <v>8</v>
      </c>
      <c r="B509" s="27" t="str">
        <f>'Rankings Detailed'!B507</f>
        <v>Rachel Toth</v>
      </c>
      <c r="C509" s="27">
        <f>'Rankings Detailed'!C507</f>
        <v>1</v>
      </c>
      <c r="D509" s="27">
        <f>'Rankings Detailed'!D507</f>
        <v>80</v>
      </c>
      <c r="E509" s="27">
        <f>'Rankings Detailed'!E507</f>
        <v>0</v>
      </c>
      <c r="F509" s="27">
        <f>'Rankings Detailed'!F507</f>
        <v>0</v>
      </c>
      <c r="G509" s="27">
        <f>'Rankings Detailed'!G507</f>
        <v>0</v>
      </c>
      <c r="H509" s="22">
        <f>'Rankings Detailed'!H507</f>
        <v>80</v>
      </c>
    </row>
    <row r="510" spans="1:8">
      <c r="A510" s="26">
        <f>RANK(H510,$H$502:$H$541,0)</f>
        <v>8</v>
      </c>
      <c r="B510" s="27" t="str">
        <f>'Rankings Detailed'!B503</f>
        <v>Alison McGouldrick</v>
      </c>
      <c r="C510" s="27">
        <f>'Rankings Detailed'!C503</f>
        <v>1</v>
      </c>
      <c r="D510" s="27">
        <f>'Rankings Detailed'!D503</f>
        <v>80</v>
      </c>
      <c r="E510" s="27">
        <f>'Rankings Detailed'!E503</f>
        <v>0</v>
      </c>
      <c r="F510" s="27">
        <f>'Rankings Detailed'!F503</f>
        <v>0</v>
      </c>
      <c r="G510" s="27">
        <f>'Rankings Detailed'!G503</f>
        <v>0</v>
      </c>
      <c r="H510" s="22">
        <f>'Rankings Detailed'!H503</f>
        <v>80</v>
      </c>
    </row>
    <row r="511" spans="1:8">
      <c r="A511" s="26">
        <f>RANK(H511,$H$502:$H$541,0)</f>
        <v>10</v>
      </c>
      <c r="B511" s="27" t="str">
        <f>'Rankings Detailed'!B511</f>
        <v>Mandy Craig Gould</v>
      </c>
      <c r="C511" s="27">
        <f>'Rankings Detailed'!C511</f>
        <v>1</v>
      </c>
      <c r="D511" s="27">
        <f>'Rankings Detailed'!D511</f>
        <v>75</v>
      </c>
      <c r="E511" s="27">
        <f>'Rankings Detailed'!E511</f>
        <v>0</v>
      </c>
      <c r="F511" s="27">
        <f>'Rankings Detailed'!F511</f>
        <v>0</v>
      </c>
      <c r="G511" s="27">
        <f>'Rankings Detailed'!G511</f>
        <v>0</v>
      </c>
      <c r="H511" s="22">
        <f>'Rankings Detailed'!H511</f>
        <v>75</v>
      </c>
    </row>
    <row r="512" spans="1:8">
      <c r="A512" s="26">
        <f>RANK(H512,$H$502:$H$541,0)</f>
        <v>11</v>
      </c>
      <c r="B512" s="27" t="str">
        <f>'Rankings Detailed'!B508</f>
        <v>Norma Marshall</v>
      </c>
      <c r="C512" s="27">
        <f>'Rankings Detailed'!C508</f>
        <v>1</v>
      </c>
      <c r="D512" s="27">
        <f>'Rankings Detailed'!D508</f>
        <v>30</v>
      </c>
      <c r="E512" s="27">
        <f>'Rankings Detailed'!E508</f>
        <v>0</v>
      </c>
      <c r="F512" s="27">
        <f>'Rankings Detailed'!F508</f>
        <v>0</v>
      </c>
      <c r="G512" s="27">
        <f>'Rankings Detailed'!G508</f>
        <v>0</v>
      </c>
      <c r="H512" s="22">
        <f>'Rankings Detailed'!H508</f>
        <v>30</v>
      </c>
    </row>
    <row r="513" spans="1:8" hidden="1">
      <c r="A513" s="26">
        <f>RANK(H513,$H$502:$H$541,0)</f>
        <v>12</v>
      </c>
      <c r="B513" s="27" t="str">
        <f>'Rankings Detailed'!B513</f>
        <v>(blank)</v>
      </c>
      <c r="C513" s="27">
        <f>'Rankings Detailed'!C513</f>
        <v>16</v>
      </c>
      <c r="D513" s="27">
        <f>'Rankings Detailed'!D513</f>
        <v>0</v>
      </c>
      <c r="E513" s="27">
        <f>'Rankings Detailed'!E513</f>
        <v>0</v>
      </c>
      <c r="F513" s="27">
        <f>'Rankings Detailed'!F513</f>
        <v>0</v>
      </c>
      <c r="G513" s="27">
        <f>'Rankings Detailed'!G513</f>
        <v>0</v>
      </c>
      <c r="H513" s="22">
        <f>'Rankings Detailed'!H513</f>
        <v>0</v>
      </c>
    </row>
    <row r="514" spans="1:8" hidden="1">
      <c r="A514" s="26">
        <f>RANK(H514,$H$502:$H$541,0)</f>
        <v>12</v>
      </c>
      <c r="B514" s="27">
        <f>'Rankings Detailed'!B514</f>
        <v>0</v>
      </c>
      <c r="C514" s="27">
        <f>'Rankings Detailed'!C514</f>
        <v>0</v>
      </c>
      <c r="D514" s="27">
        <f>'Rankings Detailed'!D514</f>
        <v>0</v>
      </c>
      <c r="E514" s="27">
        <f>'Rankings Detailed'!E514</f>
        <v>0</v>
      </c>
      <c r="F514" s="27">
        <f>'Rankings Detailed'!F514</f>
        <v>0</v>
      </c>
      <c r="G514" s="27">
        <f>'Rankings Detailed'!G514</f>
        <v>0</v>
      </c>
      <c r="H514" s="22">
        <f>'Rankings Detailed'!H514</f>
        <v>0</v>
      </c>
    </row>
    <row r="515" spans="1:8" hidden="1">
      <c r="A515" s="26">
        <f>RANK(H515,$H$502:$H$541,0)</f>
        <v>12</v>
      </c>
      <c r="B515" s="27">
        <f>'Rankings Detailed'!B515</f>
        <v>0</v>
      </c>
      <c r="C515" s="27">
        <f>'Rankings Detailed'!C515</f>
        <v>0</v>
      </c>
      <c r="D515" s="27">
        <f>'Rankings Detailed'!D515</f>
        <v>0</v>
      </c>
      <c r="E515" s="27">
        <f>'Rankings Detailed'!E515</f>
        <v>0</v>
      </c>
      <c r="F515" s="27">
        <f>'Rankings Detailed'!F515</f>
        <v>0</v>
      </c>
      <c r="G515" s="27">
        <f>'Rankings Detailed'!G515</f>
        <v>0</v>
      </c>
      <c r="H515" s="22">
        <f>'Rankings Detailed'!H515</f>
        <v>0</v>
      </c>
    </row>
    <row r="516" spans="1:8" hidden="1">
      <c r="A516" s="26">
        <f>RANK(H516,$H$502:$H$541,0)</f>
        <v>12</v>
      </c>
      <c r="B516" s="27">
        <f>'Rankings Detailed'!B516</f>
        <v>0</v>
      </c>
      <c r="C516" s="27">
        <f>'Rankings Detailed'!C516</f>
        <v>0</v>
      </c>
      <c r="D516" s="27">
        <f>'Rankings Detailed'!D516</f>
        <v>0</v>
      </c>
      <c r="E516" s="27">
        <f>'Rankings Detailed'!E516</f>
        <v>0</v>
      </c>
      <c r="F516" s="27">
        <f>'Rankings Detailed'!F516</f>
        <v>0</v>
      </c>
      <c r="G516" s="27">
        <f>'Rankings Detailed'!G516</f>
        <v>0</v>
      </c>
      <c r="H516" s="22">
        <f>'Rankings Detailed'!H516</f>
        <v>0</v>
      </c>
    </row>
    <row r="517" spans="1:8" hidden="1">
      <c r="A517" s="26">
        <f>RANK(H517,$H$502:$H$541,0)</f>
        <v>12</v>
      </c>
      <c r="B517" s="27">
        <f>'Rankings Detailed'!B517</f>
        <v>0</v>
      </c>
      <c r="C517" s="27">
        <f>'Rankings Detailed'!C517</f>
        <v>0</v>
      </c>
      <c r="D517" s="27">
        <f>'Rankings Detailed'!D517</f>
        <v>0</v>
      </c>
      <c r="E517" s="27">
        <f>'Rankings Detailed'!E517</f>
        <v>0</v>
      </c>
      <c r="F517" s="27">
        <f>'Rankings Detailed'!F517</f>
        <v>0</v>
      </c>
      <c r="G517" s="27">
        <f>'Rankings Detailed'!G517</f>
        <v>0</v>
      </c>
      <c r="H517" s="22">
        <f>'Rankings Detailed'!H517</f>
        <v>0</v>
      </c>
    </row>
    <row r="518" spans="1:8" hidden="1">
      <c r="A518" s="26">
        <f>RANK(H518,$H$502:$H$541,0)</f>
        <v>12</v>
      </c>
      <c r="B518" s="27">
        <f>'Rankings Detailed'!B518</f>
        <v>0</v>
      </c>
      <c r="C518" s="27">
        <f>'Rankings Detailed'!C518</f>
        <v>0</v>
      </c>
      <c r="D518" s="27">
        <f>'Rankings Detailed'!D518</f>
        <v>0</v>
      </c>
      <c r="E518" s="27">
        <f>'Rankings Detailed'!E518</f>
        <v>0</v>
      </c>
      <c r="F518" s="27">
        <f>'Rankings Detailed'!F518</f>
        <v>0</v>
      </c>
      <c r="G518" s="27">
        <f>'Rankings Detailed'!G518</f>
        <v>0</v>
      </c>
      <c r="H518" s="22">
        <f>'Rankings Detailed'!H518</f>
        <v>0</v>
      </c>
    </row>
    <row r="519" spans="1:8" hidden="1">
      <c r="A519" s="26">
        <f>RANK(H519,$H$502:$H$541,0)</f>
        <v>12</v>
      </c>
      <c r="B519" s="27">
        <f>'Rankings Detailed'!B519</f>
        <v>0</v>
      </c>
      <c r="C519" s="27">
        <f>'Rankings Detailed'!C519</f>
        <v>0</v>
      </c>
      <c r="D519" s="27">
        <f>'Rankings Detailed'!D519</f>
        <v>0</v>
      </c>
      <c r="E519" s="27">
        <f>'Rankings Detailed'!E519</f>
        <v>0</v>
      </c>
      <c r="F519" s="27">
        <f>'Rankings Detailed'!F519</f>
        <v>0</v>
      </c>
      <c r="G519" s="27">
        <f>'Rankings Detailed'!G519</f>
        <v>0</v>
      </c>
      <c r="H519" s="22">
        <f>'Rankings Detailed'!H519</f>
        <v>0</v>
      </c>
    </row>
    <row r="520" spans="1:8" hidden="1">
      <c r="A520" s="26">
        <f>RANK(H520,$H$502:$H$541,0)</f>
        <v>12</v>
      </c>
      <c r="B520" s="27">
        <f>'Rankings Detailed'!B520</f>
        <v>0</v>
      </c>
      <c r="C520" s="27">
        <f>'Rankings Detailed'!C520</f>
        <v>0</v>
      </c>
      <c r="D520" s="27">
        <f>'Rankings Detailed'!D520</f>
        <v>0</v>
      </c>
      <c r="E520" s="27">
        <f>'Rankings Detailed'!E520</f>
        <v>0</v>
      </c>
      <c r="F520" s="27">
        <f>'Rankings Detailed'!F520</f>
        <v>0</v>
      </c>
      <c r="G520" s="27">
        <f>'Rankings Detailed'!G520</f>
        <v>0</v>
      </c>
      <c r="H520" s="22">
        <f>'Rankings Detailed'!H520</f>
        <v>0</v>
      </c>
    </row>
    <row r="521" spans="1:8" hidden="1">
      <c r="A521" s="26">
        <f>RANK(H521,$H$502:$H$541,0)</f>
        <v>12</v>
      </c>
      <c r="B521" s="27">
        <f>'Rankings Detailed'!B521</f>
        <v>0</v>
      </c>
      <c r="C521" s="27">
        <f>'Rankings Detailed'!C521</f>
        <v>0</v>
      </c>
      <c r="D521" s="27">
        <f>'Rankings Detailed'!D521</f>
        <v>0</v>
      </c>
      <c r="E521" s="27">
        <f>'Rankings Detailed'!E521</f>
        <v>0</v>
      </c>
      <c r="F521" s="27">
        <f>'Rankings Detailed'!F521</f>
        <v>0</v>
      </c>
      <c r="G521" s="27">
        <f>'Rankings Detailed'!G521</f>
        <v>0</v>
      </c>
      <c r="H521" s="22">
        <f>'Rankings Detailed'!H521</f>
        <v>0</v>
      </c>
    </row>
    <row r="522" spans="1:8" hidden="1">
      <c r="A522" s="26">
        <f>RANK(H522,$H$502:$H$541,0)</f>
        <v>12</v>
      </c>
      <c r="B522" s="27">
        <f>'Rankings Detailed'!B522</f>
        <v>0</v>
      </c>
      <c r="C522" s="27">
        <f>'Rankings Detailed'!C522</f>
        <v>0</v>
      </c>
      <c r="D522" s="27">
        <f>'Rankings Detailed'!D522</f>
        <v>0</v>
      </c>
      <c r="E522" s="27">
        <f>'Rankings Detailed'!E522</f>
        <v>0</v>
      </c>
      <c r="F522" s="27">
        <f>'Rankings Detailed'!F522</f>
        <v>0</v>
      </c>
      <c r="G522" s="27">
        <f>'Rankings Detailed'!G522</f>
        <v>0</v>
      </c>
      <c r="H522" s="22">
        <f>'Rankings Detailed'!H522</f>
        <v>0</v>
      </c>
    </row>
    <row r="523" spans="1:8" hidden="1">
      <c r="A523" s="26">
        <f>RANK(H523,$H$502:$H$541,0)</f>
        <v>12</v>
      </c>
      <c r="B523" s="27">
        <f>'Rankings Detailed'!B523</f>
        <v>0</v>
      </c>
      <c r="C523" s="27">
        <f>'Rankings Detailed'!C523</f>
        <v>0</v>
      </c>
      <c r="D523" s="27">
        <f>'Rankings Detailed'!D523</f>
        <v>0</v>
      </c>
      <c r="E523" s="27">
        <f>'Rankings Detailed'!E523</f>
        <v>0</v>
      </c>
      <c r="F523" s="27">
        <f>'Rankings Detailed'!F523</f>
        <v>0</v>
      </c>
      <c r="G523" s="27">
        <f>'Rankings Detailed'!G523</f>
        <v>0</v>
      </c>
      <c r="H523" s="22">
        <f>'Rankings Detailed'!H523</f>
        <v>0</v>
      </c>
    </row>
    <row r="524" spans="1:8" hidden="1">
      <c r="A524" s="26">
        <f>RANK(H524,$H$502:$H$541,0)</f>
        <v>12</v>
      </c>
      <c r="B524" s="27">
        <f>'Rankings Detailed'!B524</f>
        <v>0</v>
      </c>
      <c r="C524" s="27">
        <f>'Rankings Detailed'!C524</f>
        <v>0</v>
      </c>
      <c r="D524" s="27">
        <f>'Rankings Detailed'!D524</f>
        <v>0</v>
      </c>
      <c r="E524" s="27">
        <f>'Rankings Detailed'!E524</f>
        <v>0</v>
      </c>
      <c r="F524" s="27">
        <f>'Rankings Detailed'!F524</f>
        <v>0</v>
      </c>
      <c r="G524" s="27">
        <f>'Rankings Detailed'!G524</f>
        <v>0</v>
      </c>
      <c r="H524" s="22">
        <f>'Rankings Detailed'!H524</f>
        <v>0</v>
      </c>
    </row>
    <row r="525" spans="1:8" hidden="1">
      <c r="A525" s="26">
        <f>RANK(H525,$H$502:$H$541,0)</f>
        <v>12</v>
      </c>
      <c r="B525" s="27">
        <f>'Rankings Detailed'!B525</f>
        <v>0</v>
      </c>
      <c r="C525" s="27">
        <f>'Rankings Detailed'!C525</f>
        <v>0</v>
      </c>
      <c r="D525" s="27">
        <f>'Rankings Detailed'!D525</f>
        <v>0</v>
      </c>
      <c r="E525" s="27">
        <f>'Rankings Detailed'!E525</f>
        <v>0</v>
      </c>
      <c r="F525" s="27">
        <f>'Rankings Detailed'!F525</f>
        <v>0</v>
      </c>
      <c r="G525" s="27">
        <f>'Rankings Detailed'!G525</f>
        <v>0</v>
      </c>
      <c r="H525" s="22">
        <f>'Rankings Detailed'!H525</f>
        <v>0</v>
      </c>
    </row>
    <row r="526" spans="1:8" hidden="1">
      <c r="A526" s="26">
        <f>RANK(H526,$H$502:$H$541,0)</f>
        <v>12</v>
      </c>
      <c r="B526" s="27">
        <f>'Rankings Detailed'!B526</f>
        <v>0</v>
      </c>
      <c r="C526" s="27">
        <f>'Rankings Detailed'!C526</f>
        <v>0</v>
      </c>
      <c r="D526" s="27">
        <f>'Rankings Detailed'!D526</f>
        <v>0</v>
      </c>
      <c r="E526" s="27">
        <f>'Rankings Detailed'!E526</f>
        <v>0</v>
      </c>
      <c r="F526" s="27">
        <f>'Rankings Detailed'!F526</f>
        <v>0</v>
      </c>
      <c r="G526" s="27">
        <f>'Rankings Detailed'!G526</f>
        <v>0</v>
      </c>
      <c r="H526" s="22">
        <f>'Rankings Detailed'!H526</f>
        <v>0</v>
      </c>
    </row>
    <row r="527" spans="1:8" hidden="1">
      <c r="A527" s="26">
        <f>RANK(H527,$H$502:$H$541,0)</f>
        <v>12</v>
      </c>
      <c r="B527" s="27">
        <f>'Rankings Detailed'!B527</f>
        <v>0</v>
      </c>
      <c r="C527" s="27">
        <f>'Rankings Detailed'!C527</f>
        <v>0</v>
      </c>
      <c r="D527" s="27">
        <f>'Rankings Detailed'!D527</f>
        <v>0</v>
      </c>
      <c r="E527" s="27">
        <f>'Rankings Detailed'!E527</f>
        <v>0</v>
      </c>
      <c r="F527" s="27">
        <f>'Rankings Detailed'!F527</f>
        <v>0</v>
      </c>
      <c r="G527" s="27">
        <f>'Rankings Detailed'!G527</f>
        <v>0</v>
      </c>
      <c r="H527" s="22">
        <f>'Rankings Detailed'!H527</f>
        <v>0</v>
      </c>
    </row>
    <row r="528" spans="1:8" hidden="1">
      <c r="A528" s="26">
        <f>RANK(H528,$H$502:$H$541,0)</f>
        <v>12</v>
      </c>
      <c r="B528" s="27">
        <f>'Rankings Detailed'!B528</f>
        <v>0</v>
      </c>
      <c r="C528" s="27">
        <f>'Rankings Detailed'!C528</f>
        <v>0</v>
      </c>
      <c r="D528" s="27">
        <f>'Rankings Detailed'!D528</f>
        <v>0</v>
      </c>
      <c r="E528" s="27">
        <f>'Rankings Detailed'!E528</f>
        <v>0</v>
      </c>
      <c r="F528" s="27">
        <f>'Rankings Detailed'!F528</f>
        <v>0</v>
      </c>
      <c r="G528" s="27">
        <f>'Rankings Detailed'!G528</f>
        <v>0</v>
      </c>
      <c r="H528" s="22">
        <f>'Rankings Detailed'!H528</f>
        <v>0</v>
      </c>
    </row>
    <row r="529" spans="1:8" hidden="1">
      <c r="A529" s="26">
        <f>RANK(H529,$H$502:$H$541,0)</f>
        <v>12</v>
      </c>
      <c r="B529" s="27">
        <f>'Rankings Detailed'!B529</f>
        <v>0</v>
      </c>
      <c r="C529" s="27">
        <f>'Rankings Detailed'!C529</f>
        <v>0</v>
      </c>
      <c r="D529" s="27">
        <f>'Rankings Detailed'!D529</f>
        <v>0</v>
      </c>
      <c r="E529" s="27">
        <f>'Rankings Detailed'!E529</f>
        <v>0</v>
      </c>
      <c r="F529" s="27">
        <f>'Rankings Detailed'!F529</f>
        <v>0</v>
      </c>
      <c r="G529" s="27">
        <f>'Rankings Detailed'!G529</f>
        <v>0</v>
      </c>
      <c r="H529" s="22">
        <f>'Rankings Detailed'!H529</f>
        <v>0</v>
      </c>
    </row>
    <row r="530" spans="1:8" hidden="1">
      <c r="A530" s="26">
        <f>RANK(H530,$H$502:$H$541,0)</f>
        <v>12</v>
      </c>
      <c r="B530" s="27">
        <f>'Rankings Detailed'!B530</f>
        <v>0</v>
      </c>
      <c r="C530" s="27">
        <f>'Rankings Detailed'!C530</f>
        <v>0</v>
      </c>
      <c r="D530" s="27">
        <f>'Rankings Detailed'!D530</f>
        <v>0</v>
      </c>
      <c r="E530" s="27">
        <f>'Rankings Detailed'!E530</f>
        <v>0</v>
      </c>
      <c r="F530" s="27">
        <f>'Rankings Detailed'!F530</f>
        <v>0</v>
      </c>
      <c r="G530" s="27">
        <f>'Rankings Detailed'!G530</f>
        <v>0</v>
      </c>
      <c r="H530" s="22">
        <f>'Rankings Detailed'!H530</f>
        <v>0</v>
      </c>
    </row>
    <row r="531" spans="1:8" hidden="1">
      <c r="A531" s="26">
        <f>RANK(H531,$H$502:$H$541,0)</f>
        <v>12</v>
      </c>
      <c r="B531" s="27">
        <f>'Rankings Detailed'!B531</f>
        <v>0</v>
      </c>
      <c r="C531" s="27">
        <f>'Rankings Detailed'!C531</f>
        <v>0</v>
      </c>
      <c r="D531" s="27">
        <f>'Rankings Detailed'!D531</f>
        <v>0</v>
      </c>
      <c r="E531" s="27">
        <f>'Rankings Detailed'!E531</f>
        <v>0</v>
      </c>
      <c r="F531" s="27">
        <f>'Rankings Detailed'!F531</f>
        <v>0</v>
      </c>
      <c r="G531" s="27">
        <f>'Rankings Detailed'!G531</f>
        <v>0</v>
      </c>
      <c r="H531" s="22">
        <f>'Rankings Detailed'!H531</f>
        <v>0</v>
      </c>
    </row>
    <row r="532" spans="1:8" hidden="1">
      <c r="A532" s="26">
        <f>RANK(H532,$H$502:$H$541,0)</f>
        <v>12</v>
      </c>
      <c r="B532" s="27">
        <f>'Rankings Detailed'!B532</f>
        <v>0</v>
      </c>
      <c r="C532" s="27">
        <f>'Rankings Detailed'!C532</f>
        <v>0</v>
      </c>
      <c r="D532" s="27">
        <f>'Rankings Detailed'!D532</f>
        <v>0</v>
      </c>
      <c r="E532" s="27">
        <f>'Rankings Detailed'!E532</f>
        <v>0</v>
      </c>
      <c r="F532" s="27">
        <f>'Rankings Detailed'!F532</f>
        <v>0</v>
      </c>
      <c r="G532" s="27">
        <f>'Rankings Detailed'!G532</f>
        <v>0</v>
      </c>
      <c r="H532" s="22">
        <f>'Rankings Detailed'!H532</f>
        <v>0</v>
      </c>
    </row>
    <row r="533" spans="1:8" hidden="1">
      <c r="A533" s="26">
        <f>RANK(H533,$H$502:$H$541,0)</f>
        <v>12</v>
      </c>
      <c r="B533" s="27">
        <f>'Rankings Detailed'!B533</f>
        <v>0</v>
      </c>
      <c r="C533" s="27">
        <f>'Rankings Detailed'!C533</f>
        <v>0</v>
      </c>
      <c r="D533" s="27">
        <f>'Rankings Detailed'!D533</f>
        <v>0</v>
      </c>
      <c r="E533" s="27">
        <f>'Rankings Detailed'!E533</f>
        <v>0</v>
      </c>
      <c r="F533" s="27">
        <f>'Rankings Detailed'!F533</f>
        <v>0</v>
      </c>
      <c r="G533" s="27">
        <f>'Rankings Detailed'!G533</f>
        <v>0</v>
      </c>
      <c r="H533" s="22">
        <f>'Rankings Detailed'!H533</f>
        <v>0</v>
      </c>
    </row>
    <row r="534" spans="1:8" hidden="1">
      <c r="A534" s="26">
        <f>RANK(H534,$H$502:$H$541,0)</f>
        <v>12</v>
      </c>
      <c r="B534" s="27">
        <f>'Rankings Detailed'!B534</f>
        <v>0</v>
      </c>
      <c r="C534" s="27">
        <f>'Rankings Detailed'!C534</f>
        <v>0</v>
      </c>
      <c r="D534" s="27">
        <f>'Rankings Detailed'!D534</f>
        <v>0</v>
      </c>
      <c r="E534" s="27">
        <f>'Rankings Detailed'!E534</f>
        <v>0</v>
      </c>
      <c r="F534" s="27">
        <f>'Rankings Detailed'!F534</f>
        <v>0</v>
      </c>
      <c r="G534" s="27">
        <f>'Rankings Detailed'!G534</f>
        <v>0</v>
      </c>
      <c r="H534" s="22">
        <f>'Rankings Detailed'!H534</f>
        <v>0</v>
      </c>
    </row>
    <row r="535" spans="1:8" hidden="1">
      <c r="A535" s="26">
        <f>RANK(H535,$H$502:$H$541,0)</f>
        <v>12</v>
      </c>
      <c r="B535" s="27">
        <f>'Rankings Detailed'!B535</f>
        <v>0</v>
      </c>
      <c r="C535" s="27">
        <f>'Rankings Detailed'!C535</f>
        <v>0</v>
      </c>
      <c r="D535" s="27">
        <f>'Rankings Detailed'!D535</f>
        <v>0</v>
      </c>
      <c r="E535" s="27">
        <f>'Rankings Detailed'!E535</f>
        <v>0</v>
      </c>
      <c r="F535" s="27">
        <f>'Rankings Detailed'!F535</f>
        <v>0</v>
      </c>
      <c r="G535" s="27">
        <f>'Rankings Detailed'!G535</f>
        <v>0</v>
      </c>
      <c r="H535" s="22">
        <f>'Rankings Detailed'!H535</f>
        <v>0</v>
      </c>
    </row>
    <row r="536" spans="1:8" hidden="1">
      <c r="A536" s="26">
        <f>RANK(H536,$H$502:$H$541,0)</f>
        <v>12</v>
      </c>
      <c r="B536" s="27">
        <f>'Rankings Detailed'!B536</f>
        <v>0</v>
      </c>
      <c r="C536" s="27">
        <f>'Rankings Detailed'!C536</f>
        <v>0</v>
      </c>
      <c r="D536" s="27">
        <f>'Rankings Detailed'!D536</f>
        <v>0</v>
      </c>
      <c r="E536" s="27">
        <f>'Rankings Detailed'!E536</f>
        <v>0</v>
      </c>
      <c r="F536" s="27">
        <f>'Rankings Detailed'!F536</f>
        <v>0</v>
      </c>
      <c r="G536" s="27">
        <f>'Rankings Detailed'!G536</f>
        <v>0</v>
      </c>
      <c r="H536" s="22">
        <f>'Rankings Detailed'!H536</f>
        <v>0</v>
      </c>
    </row>
    <row r="537" spans="1:8" hidden="1">
      <c r="A537" s="26">
        <f>RANK(H537,$H$502:$H$541,0)</f>
        <v>12</v>
      </c>
      <c r="B537" s="27">
        <f>'Rankings Detailed'!B537</f>
        <v>0</v>
      </c>
      <c r="C537" s="27">
        <f>'Rankings Detailed'!C537</f>
        <v>0</v>
      </c>
      <c r="D537" s="27">
        <f>'Rankings Detailed'!D537</f>
        <v>0</v>
      </c>
      <c r="E537" s="27">
        <f>'Rankings Detailed'!E537</f>
        <v>0</v>
      </c>
      <c r="F537" s="27">
        <f>'Rankings Detailed'!F537</f>
        <v>0</v>
      </c>
      <c r="G537" s="27">
        <f>'Rankings Detailed'!G537</f>
        <v>0</v>
      </c>
      <c r="H537" s="22">
        <f>'Rankings Detailed'!H537</f>
        <v>0</v>
      </c>
    </row>
    <row r="538" spans="1:8" hidden="1">
      <c r="A538" s="26">
        <f>RANK(H538,$H$502:$H$541,0)</f>
        <v>12</v>
      </c>
      <c r="B538" s="27">
        <f>'Rankings Detailed'!B538</f>
        <v>0</v>
      </c>
      <c r="C538" s="27">
        <f>'Rankings Detailed'!C538</f>
        <v>0</v>
      </c>
      <c r="D538" s="27">
        <f>'Rankings Detailed'!D538</f>
        <v>0</v>
      </c>
      <c r="E538" s="27">
        <f>'Rankings Detailed'!E538</f>
        <v>0</v>
      </c>
      <c r="F538" s="27">
        <f>'Rankings Detailed'!F538</f>
        <v>0</v>
      </c>
      <c r="G538" s="27">
        <f>'Rankings Detailed'!G538</f>
        <v>0</v>
      </c>
      <c r="H538" s="22">
        <f>'Rankings Detailed'!H538</f>
        <v>0</v>
      </c>
    </row>
    <row r="539" spans="1:8" hidden="1">
      <c r="A539" s="26">
        <f>RANK(H539,$H$502:$H$541,0)</f>
        <v>12</v>
      </c>
      <c r="B539" s="27">
        <f>'Rankings Detailed'!B539</f>
        <v>0</v>
      </c>
      <c r="C539" s="27">
        <f>'Rankings Detailed'!C539</f>
        <v>0</v>
      </c>
      <c r="D539" s="27">
        <f>'Rankings Detailed'!D539</f>
        <v>0</v>
      </c>
      <c r="E539" s="27">
        <f>'Rankings Detailed'!E539</f>
        <v>0</v>
      </c>
      <c r="F539" s="27">
        <f>'Rankings Detailed'!F539</f>
        <v>0</v>
      </c>
      <c r="G539" s="27">
        <f>'Rankings Detailed'!G539</f>
        <v>0</v>
      </c>
      <c r="H539" s="22">
        <f>'Rankings Detailed'!H539</f>
        <v>0</v>
      </c>
    </row>
    <row r="540" spans="1:8" hidden="1">
      <c r="A540" s="26">
        <f>RANK(H540,$H$502:$H$541,0)</f>
        <v>12</v>
      </c>
      <c r="B540" s="27">
        <f>'Rankings Detailed'!B540</f>
        <v>0</v>
      </c>
      <c r="C540" s="27">
        <f>'Rankings Detailed'!C540</f>
        <v>0</v>
      </c>
      <c r="D540" s="27">
        <f>'Rankings Detailed'!D540</f>
        <v>0</v>
      </c>
      <c r="E540" s="27">
        <f>'Rankings Detailed'!E540</f>
        <v>0</v>
      </c>
      <c r="F540" s="27">
        <f>'Rankings Detailed'!F540</f>
        <v>0</v>
      </c>
      <c r="G540" s="27">
        <f>'Rankings Detailed'!G540</f>
        <v>0</v>
      </c>
      <c r="H540" s="22">
        <f>'Rankings Detailed'!H540</f>
        <v>0</v>
      </c>
    </row>
    <row r="541" spans="1:8" hidden="1">
      <c r="A541" s="26">
        <f>RANK(H541,$H$502:$H$541,0)</f>
        <v>12</v>
      </c>
      <c r="B541" s="27">
        <f>'Rankings Detailed'!B541</f>
        <v>0</v>
      </c>
      <c r="C541" s="27">
        <f>'Rankings Detailed'!C541</f>
        <v>0</v>
      </c>
      <c r="D541" s="27">
        <f>'Rankings Detailed'!D541</f>
        <v>0</v>
      </c>
      <c r="E541" s="27">
        <f>'Rankings Detailed'!E541</f>
        <v>0</v>
      </c>
      <c r="F541" s="27">
        <f>'Rankings Detailed'!F541</f>
        <v>0</v>
      </c>
      <c r="G541" s="27">
        <f>'Rankings Detailed'!G541</f>
        <v>0</v>
      </c>
      <c r="H541" s="22">
        <f>'Rankings Detailed'!H541</f>
        <v>0</v>
      </c>
    </row>
    <row r="542" spans="1:8" s="24" customFormat="1" hidden="1">
      <c r="H542" s="45"/>
    </row>
    <row r="543" spans="1:8" s="24" customFormat="1">
      <c r="H543" s="45"/>
    </row>
    <row r="544" spans="1:8" s="24" customFormat="1">
      <c r="A544" s="24" t="str">
        <f>'Rankings Detailed'!J543</f>
        <v>L50</v>
      </c>
      <c r="H544" s="45"/>
    </row>
    <row r="545" spans="1:8" s="24" customFormat="1">
      <c r="H545" s="45"/>
    </row>
    <row r="546" spans="1:8" s="24" customFormat="1">
      <c r="A546" s="32" t="s">
        <v>78</v>
      </c>
      <c r="B546" s="32" t="s">
        <v>79</v>
      </c>
      <c r="C546" s="32" t="s">
        <v>80</v>
      </c>
      <c r="D546" s="32" t="s">
        <v>81</v>
      </c>
      <c r="E546" s="32" t="s">
        <v>82</v>
      </c>
      <c r="F546" s="32" t="s">
        <v>83</v>
      </c>
      <c r="G546" s="32" t="s">
        <v>84</v>
      </c>
      <c r="H546" s="33" t="s">
        <v>52</v>
      </c>
    </row>
    <row r="547" spans="1:8">
      <c r="A547" s="26">
        <f>RANK(H547,$H$547:$H$586,0)</f>
        <v>1</v>
      </c>
      <c r="B547" s="27" t="str">
        <f>'Rankings Detailed'!B547</f>
        <v>Julia Horsburgh</v>
      </c>
      <c r="C547" s="27">
        <f>'Rankings Detailed'!C547</f>
        <v>1</v>
      </c>
      <c r="D547" s="27">
        <f>'Rankings Detailed'!D547</f>
        <v>360</v>
      </c>
      <c r="E547" s="27">
        <f>'Rankings Detailed'!E547</f>
        <v>0</v>
      </c>
      <c r="F547" s="27">
        <f>'Rankings Detailed'!F547</f>
        <v>0</v>
      </c>
      <c r="G547" s="27">
        <f>'Rankings Detailed'!G547</f>
        <v>0</v>
      </c>
      <c r="H547" s="22">
        <f>'Rankings Detailed'!H547</f>
        <v>360</v>
      </c>
    </row>
    <row r="548" spans="1:8">
      <c r="A548" s="26">
        <f>RANK(H548,$H$547:$H$586,0)</f>
        <v>2</v>
      </c>
      <c r="B548" s="27" t="str">
        <f>'Rankings Detailed'!B548</f>
        <v>Jane Davey</v>
      </c>
      <c r="C548" s="27">
        <f>'Rankings Detailed'!C548</f>
        <v>2</v>
      </c>
      <c r="D548" s="27">
        <f>'Rankings Detailed'!D548</f>
        <v>225</v>
      </c>
      <c r="E548" s="27">
        <f>'Rankings Detailed'!E548</f>
        <v>120</v>
      </c>
      <c r="F548" s="27">
        <f>'Rankings Detailed'!F548</f>
        <v>0</v>
      </c>
      <c r="G548" s="27">
        <f>'Rankings Detailed'!G548</f>
        <v>0</v>
      </c>
      <c r="H548" s="22">
        <f>'Rankings Detailed'!H548</f>
        <v>345</v>
      </c>
    </row>
    <row r="549" spans="1:8">
      <c r="A549" s="26">
        <f>RANK(H549,$H$547:$H$586,0)</f>
        <v>3</v>
      </c>
      <c r="B549" s="27" t="str">
        <f>'Rankings Detailed'!B551</f>
        <v>Helen Cordiner</v>
      </c>
      <c r="C549" s="27">
        <f>'Rankings Detailed'!C551</f>
        <v>2</v>
      </c>
      <c r="D549" s="27">
        <f>'Rankings Detailed'!D551</f>
        <v>200</v>
      </c>
      <c r="E549" s="27">
        <f>'Rankings Detailed'!E551</f>
        <v>105</v>
      </c>
      <c r="F549" s="27">
        <f>'Rankings Detailed'!F551</f>
        <v>0</v>
      </c>
      <c r="G549" s="27">
        <f>'Rankings Detailed'!G551</f>
        <v>0</v>
      </c>
      <c r="H549" s="22">
        <f>'Rankings Detailed'!H551</f>
        <v>305</v>
      </c>
    </row>
    <row r="550" spans="1:8">
      <c r="A550" s="26">
        <f>RANK(H550,$H$547:$H$586,0)</f>
        <v>4</v>
      </c>
      <c r="B550" s="27" t="str">
        <f>'Rankings Detailed'!B550</f>
        <v>Fiona Morrison</v>
      </c>
      <c r="C550" s="27">
        <f>'Rankings Detailed'!C550</f>
        <v>1</v>
      </c>
      <c r="D550" s="27">
        <f>'Rankings Detailed'!D550</f>
        <v>300</v>
      </c>
      <c r="E550" s="27">
        <f>'Rankings Detailed'!E550</f>
        <v>0</v>
      </c>
      <c r="F550" s="27">
        <f>'Rankings Detailed'!F550</f>
        <v>0</v>
      </c>
      <c r="G550" s="27">
        <f>'Rankings Detailed'!G550</f>
        <v>0</v>
      </c>
      <c r="H550" s="22">
        <f>'Rankings Detailed'!H550</f>
        <v>300</v>
      </c>
    </row>
    <row r="551" spans="1:8">
      <c r="A551" s="26">
        <f>RANK(H551,$H$547:$H$586,0)</f>
        <v>5</v>
      </c>
      <c r="B551" s="27" t="str">
        <f>'Rankings Detailed'!B549</f>
        <v>Norma Marshall</v>
      </c>
      <c r="C551" s="27">
        <f>'Rankings Detailed'!C549</f>
        <v>1</v>
      </c>
      <c r="D551" s="27">
        <f>'Rankings Detailed'!D549</f>
        <v>75</v>
      </c>
      <c r="E551" s="27">
        <f>'Rankings Detailed'!E549</f>
        <v>0</v>
      </c>
      <c r="F551" s="27">
        <f>'Rankings Detailed'!F549</f>
        <v>0</v>
      </c>
      <c r="G551" s="27">
        <f>'Rankings Detailed'!G549</f>
        <v>0</v>
      </c>
      <c r="H551" s="22">
        <f>'Rankings Detailed'!H549</f>
        <v>75</v>
      </c>
    </row>
    <row r="552" spans="1:8" hidden="1">
      <c r="A552" s="26">
        <f>RANK(H552,$H$547:$H$586,0)</f>
        <v>6</v>
      </c>
      <c r="B552" s="27" t="str">
        <f>'Rankings Detailed'!B552</f>
        <v>(blank)</v>
      </c>
      <c r="C552" s="27">
        <f>'Rankings Detailed'!C552</f>
        <v>16</v>
      </c>
      <c r="D552" s="27">
        <f>'Rankings Detailed'!D552</f>
        <v>0</v>
      </c>
      <c r="E552" s="27">
        <f>'Rankings Detailed'!E552</f>
        <v>0</v>
      </c>
      <c r="F552" s="27">
        <f>'Rankings Detailed'!F552</f>
        <v>0</v>
      </c>
      <c r="G552" s="27">
        <f>'Rankings Detailed'!G552</f>
        <v>0</v>
      </c>
      <c r="H552" s="22">
        <f>'Rankings Detailed'!H552</f>
        <v>0</v>
      </c>
    </row>
    <row r="553" spans="1:8" hidden="1">
      <c r="A553" s="26">
        <f>RANK(H553,$H$547:$H$586,0)</f>
        <v>6</v>
      </c>
      <c r="B553" s="27">
        <f>'Rankings Detailed'!B553</f>
        <v>0</v>
      </c>
      <c r="C553" s="27">
        <f>'Rankings Detailed'!C553</f>
        <v>0</v>
      </c>
      <c r="D553" s="27">
        <f>'Rankings Detailed'!D553</f>
        <v>0</v>
      </c>
      <c r="E553" s="27">
        <f>'Rankings Detailed'!E553</f>
        <v>0</v>
      </c>
      <c r="F553" s="27">
        <f>'Rankings Detailed'!F553</f>
        <v>0</v>
      </c>
      <c r="G553" s="27">
        <f>'Rankings Detailed'!G553</f>
        <v>0</v>
      </c>
      <c r="H553" s="22">
        <f>'Rankings Detailed'!H553</f>
        <v>0</v>
      </c>
    </row>
    <row r="554" spans="1:8" hidden="1">
      <c r="A554" s="26">
        <f>RANK(H554,$H$547:$H$586,0)</f>
        <v>6</v>
      </c>
      <c r="B554" s="27">
        <f>'Rankings Detailed'!B554</f>
        <v>0</v>
      </c>
      <c r="C554" s="27">
        <f>'Rankings Detailed'!C554</f>
        <v>0</v>
      </c>
      <c r="D554" s="27">
        <f>'Rankings Detailed'!D554</f>
        <v>0</v>
      </c>
      <c r="E554" s="27">
        <f>'Rankings Detailed'!E554</f>
        <v>0</v>
      </c>
      <c r="F554" s="27">
        <f>'Rankings Detailed'!F554</f>
        <v>0</v>
      </c>
      <c r="G554" s="27">
        <f>'Rankings Detailed'!G554</f>
        <v>0</v>
      </c>
      <c r="H554" s="22">
        <f>'Rankings Detailed'!H554</f>
        <v>0</v>
      </c>
    </row>
    <row r="555" spans="1:8" hidden="1">
      <c r="A555" s="26">
        <f>RANK(H555,$H$547:$H$586,0)</f>
        <v>6</v>
      </c>
      <c r="B555" s="27">
        <f>'Rankings Detailed'!B555</f>
        <v>0</v>
      </c>
      <c r="C555" s="27">
        <f>'Rankings Detailed'!C555</f>
        <v>0</v>
      </c>
      <c r="D555" s="27">
        <f>'Rankings Detailed'!D555</f>
        <v>0</v>
      </c>
      <c r="E555" s="27">
        <f>'Rankings Detailed'!E555</f>
        <v>0</v>
      </c>
      <c r="F555" s="27">
        <f>'Rankings Detailed'!F555</f>
        <v>0</v>
      </c>
      <c r="G555" s="27">
        <f>'Rankings Detailed'!G555</f>
        <v>0</v>
      </c>
      <c r="H555" s="22">
        <f>'Rankings Detailed'!H555</f>
        <v>0</v>
      </c>
    </row>
    <row r="556" spans="1:8" hidden="1">
      <c r="A556" s="26">
        <f>RANK(H556,$H$547:$H$586,0)</f>
        <v>6</v>
      </c>
      <c r="B556" s="27">
        <f>'Rankings Detailed'!B556</f>
        <v>0</v>
      </c>
      <c r="C556" s="27">
        <f>'Rankings Detailed'!C556</f>
        <v>0</v>
      </c>
      <c r="D556" s="27">
        <f>'Rankings Detailed'!D556</f>
        <v>0</v>
      </c>
      <c r="E556" s="27">
        <f>'Rankings Detailed'!E556</f>
        <v>0</v>
      </c>
      <c r="F556" s="27">
        <f>'Rankings Detailed'!F556</f>
        <v>0</v>
      </c>
      <c r="G556" s="27">
        <f>'Rankings Detailed'!G556</f>
        <v>0</v>
      </c>
      <c r="H556" s="22">
        <f>'Rankings Detailed'!H556</f>
        <v>0</v>
      </c>
    </row>
    <row r="557" spans="1:8" hidden="1">
      <c r="A557" s="26">
        <f>RANK(H557,$H$547:$H$586,0)</f>
        <v>6</v>
      </c>
      <c r="B557" s="27">
        <f>'Rankings Detailed'!B557</f>
        <v>0</v>
      </c>
      <c r="C557" s="27">
        <f>'Rankings Detailed'!C557</f>
        <v>0</v>
      </c>
      <c r="D557" s="27">
        <f>'Rankings Detailed'!D557</f>
        <v>0</v>
      </c>
      <c r="E557" s="27">
        <f>'Rankings Detailed'!E557</f>
        <v>0</v>
      </c>
      <c r="F557" s="27">
        <f>'Rankings Detailed'!F557</f>
        <v>0</v>
      </c>
      <c r="G557" s="27">
        <f>'Rankings Detailed'!G557</f>
        <v>0</v>
      </c>
      <c r="H557" s="22">
        <f>'Rankings Detailed'!H557</f>
        <v>0</v>
      </c>
    </row>
    <row r="558" spans="1:8" hidden="1">
      <c r="A558" s="26">
        <f>RANK(H558,$H$547:$H$586,0)</f>
        <v>6</v>
      </c>
      <c r="B558" s="27">
        <f>'Rankings Detailed'!B558</f>
        <v>0</v>
      </c>
      <c r="C558" s="27">
        <f>'Rankings Detailed'!C558</f>
        <v>0</v>
      </c>
      <c r="D558" s="27">
        <f>'Rankings Detailed'!D558</f>
        <v>0</v>
      </c>
      <c r="E558" s="27">
        <f>'Rankings Detailed'!E558</f>
        <v>0</v>
      </c>
      <c r="F558" s="27">
        <f>'Rankings Detailed'!F558</f>
        <v>0</v>
      </c>
      <c r="G558" s="27">
        <f>'Rankings Detailed'!G558</f>
        <v>0</v>
      </c>
      <c r="H558" s="22">
        <f>'Rankings Detailed'!H558</f>
        <v>0</v>
      </c>
    </row>
    <row r="559" spans="1:8" hidden="1">
      <c r="A559" s="26">
        <f>RANK(H559,$H$547:$H$586,0)</f>
        <v>6</v>
      </c>
      <c r="B559" s="27">
        <f>'Rankings Detailed'!B559</f>
        <v>0</v>
      </c>
      <c r="C559" s="27">
        <f>'Rankings Detailed'!C559</f>
        <v>0</v>
      </c>
      <c r="D559" s="27">
        <f>'Rankings Detailed'!D559</f>
        <v>0</v>
      </c>
      <c r="E559" s="27">
        <f>'Rankings Detailed'!E559</f>
        <v>0</v>
      </c>
      <c r="F559" s="27">
        <f>'Rankings Detailed'!F559</f>
        <v>0</v>
      </c>
      <c r="G559" s="27">
        <f>'Rankings Detailed'!G559</f>
        <v>0</v>
      </c>
      <c r="H559" s="22">
        <f>'Rankings Detailed'!H559</f>
        <v>0</v>
      </c>
    </row>
    <row r="560" spans="1:8" hidden="1">
      <c r="A560" s="26">
        <f>RANK(H560,$H$547:$H$586,0)</f>
        <v>6</v>
      </c>
      <c r="B560" s="27">
        <f>'Rankings Detailed'!B560</f>
        <v>0</v>
      </c>
      <c r="C560" s="27">
        <f>'Rankings Detailed'!C560</f>
        <v>0</v>
      </c>
      <c r="D560" s="27">
        <f>'Rankings Detailed'!D560</f>
        <v>0</v>
      </c>
      <c r="E560" s="27">
        <f>'Rankings Detailed'!E560</f>
        <v>0</v>
      </c>
      <c r="F560" s="27">
        <f>'Rankings Detailed'!F560</f>
        <v>0</v>
      </c>
      <c r="G560" s="27">
        <f>'Rankings Detailed'!G560</f>
        <v>0</v>
      </c>
      <c r="H560" s="22">
        <f>'Rankings Detailed'!H560</f>
        <v>0</v>
      </c>
    </row>
    <row r="561" spans="1:8" hidden="1">
      <c r="A561" s="26">
        <f>RANK(H561,$H$547:$H$586,0)</f>
        <v>6</v>
      </c>
      <c r="B561" s="27">
        <f>'Rankings Detailed'!B561</f>
        <v>0</v>
      </c>
      <c r="C561" s="27">
        <f>'Rankings Detailed'!C561</f>
        <v>0</v>
      </c>
      <c r="D561" s="27">
        <f>'Rankings Detailed'!D561</f>
        <v>0</v>
      </c>
      <c r="E561" s="27">
        <f>'Rankings Detailed'!E561</f>
        <v>0</v>
      </c>
      <c r="F561" s="27">
        <f>'Rankings Detailed'!F561</f>
        <v>0</v>
      </c>
      <c r="G561" s="27">
        <f>'Rankings Detailed'!G561</f>
        <v>0</v>
      </c>
      <c r="H561" s="22">
        <f>'Rankings Detailed'!H561</f>
        <v>0</v>
      </c>
    </row>
    <row r="562" spans="1:8" hidden="1">
      <c r="A562" s="26">
        <f>RANK(H562,$H$547:$H$586,0)</f>
        <v>6</v>
      </c>
      <c r="B562" s="27">
        <f>'Rankings Detailed'!B562</f>
        <v>0</v>
      </c>
      <c r="C562" s="27">
        <f>'Rankings Detailed'!C562</f>
        <v>0</v>
      </c>
      <c r="D562" s="27">
        <f>'Rankings Detailed'!D562</f>
        <v>0</v>
      </c>
      <c r="E562" s="27">
        <f>'Rankings Detailed'!E562</f>
        <v>0</v>
      </c>
      <c r="F562" s="27">
        <f>'Rankings Detailed'!F562</f>
        <v>0</v>
      </c>
      <c r="G562" s="27">
        <f>'Rankings Detailed'!G562</f>
        <v>0</v>
      </c>
      <c r="H562" s="22">
        <f>'Rankings Detailed'!H562</f>
        <v>0</v>
      </c>
    </row>
    <row r="563" spans="1:8" hidden="1">
      <c r="A563" s="26">
        <f>RANK(H563,$H$547:$H$586,0)</f>
        <v>6</v>
      </c>
      <c r="B563" s="27">
        <f>'Rankings Detailed'!B563</f>
        <v>0</v>
      </c>
      <c r="C563" s="27">
        <f>'Rankings Detailed'!C563</f>
        <v>0</v>
      </c>
      <c r="D563" s="27">
        <f>'Rankings Detailed'!D563</f>
        <v>0</v>
      </c>
      <c r="E563" s="27">
        <f>'Rankings Detailed'!E563</f>
        <v>0</v>
      </c>
      <c r="F563" s="27">
        <f>'Rankings Detailed'!F563</f>
        <v>0</v>
      </c>
      <c r="G563" s="27">
        <f>'Rankings Detailed'!G563</f>
        <v>0</v>
      </c>
      <c r="H563" s="22">
        <f>'Rankings Detailed'!H563</f>
        <v>0</v>
      </c>
    </row>
    <row r="564" spans="1:8" hidden="1">
      <c r="A564" s="26">
        <f>RANK(H564,$H$547:$H$586,0)</f>
        <v>6</v>
      </c>
      <c r="B564" s="27">
        <f>'Rankings Detailed'!B564</f>
        <v>0</v>
      </c>
      <c r="C564" s="27">
        <f>'Rankings Detailed'!C564</f>
        <v>0</v>
      </c>
      <c r="D564" s="27">
        <f>'Rankings Detailed'!D564</f>
        <v>0</v>
      </c>
      <c r="E564" s="27">
        <f>'Rankings Detailed'!E564</f>
        <v>0</v>
      </c>
      <c r="F564" s="27">
        <f>'Rankings Detailed'!F564</f>
        <v>0</v>
      </c>
      <c r="G564" s="27">
        <f>'Rankings Detailed'!G564</f>
        <v>0</v>
      </c>
      <c r="H564" s="22">
        <f>'Rankings Detailed'!H564</f>
        <v>0</v>
      </c>
    </row>
    <row r="565" spans="1:8" hidden="1">
      <c r="A565" s="26">
        <f>RANK(H565,$H$547:$H$586,0)</f>
        <v>6</v>
      </c>
      <c r="B565" s="27">
        <f>'Rankings Detailed'!B565</f>
        <v>0</v>
      </c>
      <c r="C565" s="27">
        <f>'Rankings Detailed'!C565</f>
        <v>0</v>
      </c>
      <c r="D565" s="27">
        <f>'Rankings Detailed'!D565</f>
        <v>0</v>
      </c>
      <c r="E565" s="27">
        <f>'Rankings Detailed'!E565</f>
        <v>0</v>
      </c>
      <c r="F565" s="27">
        <f>'Rankings Detailed'!F565</f>
        <v>0</v>
      </c>
      <c r="G565" s="27">
        <f>'Rankings Detailed'!G565</f>
        <v>0</v>
      </c>
      <c r="H565" s="22">
        <f>'Rankings Detailed'!H565</f>
        <v>0</v>
      </c>
    </row>
    <row r="566" spans="1:8" hidden="1">
      <c r="A566" s="26">
        <f>RANK(H566,$H$547:$H$586,0)</f>
        <v>6</v>
      </c>
      <c r="B566" s="27">
        <f>'Rankings Detailed'!B566</f>
        <v>0</v>
      </c>
      <c r="C566" s="27">
        <f>'Rankings Detailed'!C566</f>
        <v>0</v>
      </c>
      <c r="D566" s="27">
        <f>'Rankings Detailed'!D566</f>
        <v>0</v>
      </c>
      <c r="E566" s="27">
        <f>'Rankings Detailed'!E566</f>
        <v>0</v>
      </c>
      <c r="F566" s="27">
        <f>'Rankings Detailed'!F566</f>
        <v>0</v>
      </c>
      <c r="G566" s="27">
        <f>'Rankings Detailed'!G566</f>
        <v>0</v>
      </c>
      <c r="H566" s="22">
        <f>'Rankings Detailed'!H566</f>
        <v>0</v>
      </c>
    </row>
    <row r="567" spans="1:8" hidden="1">
      <c r="A567" s="26">
        <f>RANK(H567,$H$547:$H$586,0)</f>
        <v>6</v>
      </c>
      <c r="B567" s="27">
        <f>'Rankings Detailed'!B567</f>
        <v>0</v>
      </c>
      <c r="C567" s="27">
        <f>'Rankings Detailed'!C567</f>
        <v>0</v>
      </c>
      <c r="D567" s="27">
        <f>'Rankings Detailed'!D567</f>
        <v>0</v>
      </c>
      <c r="E567" s="27">
        <f>'Rankings Detailed'!E567</f>
        <v>0</v>
      </c>
      <c r="F567" s="27">
        <f>'Rankings Detailed'!F567</f>
        <v>0</v>
      </c>
      <c r="G567" s="27">
        <f>'Rankings Detailed'!G567</f>
        <v>0</v>
      </c>
      <c r="H567" s="22">
        <f>'Rankings Detailed'!H567</f>
        <v>0</v>
      </c>
    </row>
    <row r="568" spans="1:8" hidden="1">
      <c r="A568" s="26">
        <f>RANK(H568,$H$547:$H$586,0)</f>
        <v>6</v>
      </c>
      <c r="B568" s="27">
        <f>'Rankings Detailed'!B568</f>
        <v>0</v>
      </c>
      <c r="C568" s="27">
        <f>'Rankings Detailed'!C568</f>
        <v>0</v>
      </c>
      <c r="D568" s="27">
        <f>'Rankings Detailed'!D568</f>
        <v>0</v>
      </c>
      <c r="E568" s="27">
        <f>'Rankings Detailed'!E568</f>
        <v>0</v>
      </c>
      <c r="F568" s="27">
        <f>'Rankings Detailed'!F568</f>
        <v>0</v>
      </c>
      <c r="G568" s="27">
        <f>'Rankings Detailed'!G568</f>
        <v>0</v>
      </c>
      <c r="H568" s="22">
        <f>'Rankings Detailed'!H568</f>
        <v>0</v>
      </c>
    </row>
    <row r="569" spans="1:8" hidden="1">
      <c r="A569" s="26">
        <f>RANK(H569,$H$547:$H$586,0)</f>
        <v>6</v>
      </c>
      <c r="B569" s="27">
        <f>'Rankings Detailed'!B569</f>
        <v>0</v>
      </c>
      <c r="C569" s="27">
        <f>'Rankings Detailed'!C569</f>
        <v>0</v>
      </c>
      <c r="D569" s="27">
        <f>'Rankings Detailed'!D569</f>
        <v>0</v>
      </c>
      <c r="E569" s="27">
        <f>'Rankings Detailed'!E569</f>
        <v>0</v>
      </c>
      <c r="F569" s="27">
        <f>'Rankings Detailed'!F569</f>
        <v>0</v>
      </c>
      <c r="G569" s="27">
        <f>'Rankings Detailed'!G569</f>
        <v>0</v>
      </c>
      <c r="H569" s="22">
        <f>'Rankings Detailed'!H569</f>
        <v>0</v>
      </c>
    </row>
    <row r="570" spans="1:8" hidden="1">
      <c r="A570" s="26">
        <f>RANK(H570,$H$547:$H$586,0)</f>
        <v>6</v>
      </c>
      <c r="B570" s="27">
        <f>'Rankings Detailed'!B570</f>
        <v>0</v>
      </c>
      <c r="C570" s="27">
        <f>'Rankings Detailed'!C570</f>
        <v>0</v>
      </c>
      <c r="D570" s="27">
        <f>'Rankings Detailed'!D570</f>
        <v>0</v>
      </c>
      <c r="E570" s="27">
        <f>'Rankings Detailed'!E570</f>
        <v>0</v>
      </c>
      <c r="F570" s="27">
        <f>'Rankings Detailed'!F570</f>
        <v>0</v>
      </c>
      <c r="G570" s="27">
        <f>'Rankings Detailed'!G570</f>
        <v>0</v>
      </c>
      <c r="H570" s="22">
        <f>'Rankings Detailed'!H570</f>
        <v>0</v>
      </c>
    </row>
    <row r="571" spans="1:8" hidden="1">
      <c r="A571" s="26">
        <f>RANK(H571,$H$547:$H$586,0)</f>
        <v>6</v>
      </c>
      <c r="B571" s="27">
        <f>'Rankings Detailed'!B571</f>
        <v>0</v>
      </c>
      <c r="C571" s="27">
        <f>'Rankings Detailed'!C571</f>
        <v>0</v>
      </c>
      <c r="D571" s="27">
        <f>'Rankings Detailed'!D571</f>
        <v>0</v>
      </c>
      <c r="E571" s="27">
        <f>'Rankings Detailed'!E571</f>
        <v>0</v>
      </c>
      <c r="F571" s="27">
        <f>'Rankings Detailed'!F571</f>
        <v>0</v>
      </c>
      <c r="G571" s="27">
        <f>'Rankings Detailed'!G571</f>
        <v>0</v>
      </c>
      <c r="H571" s="22">
        <f>'Rankings Detailed'!H571</f>
        <v>0</v>
      </c>
    </row>
    <row r="572" spans="1:8" hidden="1">
      <c r="A572" s="26">
        <f>RANK(H572,$H$547:$H$586,0)</f>
        <v>6</v>
      </c>
      <c r="B572" s="27">
        <f>'Rankings Detailed'!B572</f>
        <v>0</v>
      </c>
      <c r="C572" s="27">
        <f>'Rankings Detailed'!C572</f>
        <v>0</v>
      </c>
      <c r="D572" s="27">
        <f>'Rankings Detailed'!D572</f>
        <v>0</v>
      </c>
      <c r="E572" s="27">
        <f>'Rankings Detailed'!E572</f>
        <v>0</v>
      </c>
      <c r="F572" s="27">
        <f>'Rankings Detailed'!F572</f>
        <v>0</v>
      </c>
      <c r="G572" s="27">
        <f>'Rankings Detailed'!G572</f>
        <v>0</v>
      </c>
      <c r="H572" s="22">
        <f>'Rankings Detailed'!H572</f>
        <v>0</v>
      </c>
    </row>
    <row r="573" spans="1:8" hidden="1">
      <c r="A573" s="26">
        <f>RANK(H573,$H$547:$H$586,0)</f>
        <v>6</v>
      </c>
      <c r="B573" s="27">
        <f>'Rankings Detailed'!B573</f>
        <v>0</v>
      </c>
      <c r="C573" s="27">
        <f>'Rankings Detailed'!C573</f>
        <v>0</v>
      </c>
      <c r="D573" s="27">
        <f>'Rankings Detailed'!D573</f>
        <v>0</v>
      </c>
      <c r="E573" s="27">
        <f>'Rankings Detailed'!E573</f>
        <v>0</v>
      </c>
      <c r="F573" s="27">
        <f>'Rankings Detailed'!F573</f>
        <v>0</v>
      </c>
      <c r="G573" s="27">
        <f>'Rankings Detailed'!G573</f>
        <v>0</v>
      </c>
      <c r="H573" s="22">
        <f>'Rankings Detailed'!H573</f>
        <v>0</v>
      </c>
    </row>
    <row r="574" spans="1:8" hidden="1">
      <c r="A574" s="26">
        <f>RANK(H574,$H$547:$H$586,0)</f>
        <v>6</v>
      </c>
      <c r="B574" s="27">
        <f>'Rankings Detailed'!B574</f>
        <v>0</v>
      </c>
      <c r="C574" s="27">
        <f>'Rankings Detailed'!C574</f>
        <v>0</v>
      </c>
      <c r="D574" s="27">
        <f>'Rankings Detailed'!D574</f>
        <v>0</v>
      </c>
      <c r="E574" s="27">
        <f>'Rankings Detailed'!E574</f>
        <v>0</v>
      </c>
      <c r="F574" s="27">
        <f>'Rankings Detailed'!F574</f>
        <v>0</v>
      </c>
      <c r="G574" s="27">
        <f>'Rankings Detailed'!G574</f>
        <v>0</v>
      </c>
      <c r="H574" s="22">
        <f>'Rankings Detailed'!H574</f>
        <v>0</v>
      </c>
    </row>
    <row r="575" spans="1:8" hidden="1">
      <c r="A575" s="26">
        <f>RANK(H575,$H$547:$H$586,0)</f>
        <v>6</v>
      </c>
      <c r="B575" s="27">
        <f>'Rankings Detailed'!B575</f>
        <v>0</v>
      </c>
      <c r="C575" s="27">
        <f>'Rankings Detailed'!C575</f>
        <v>0</v>
      </c>
      <c r="D575" s="27">
        <f>'Rankings Detailed'!D575</f>
        <v>0</v>
      </c>
      <c r="E575" s="27">
        <f>'Rankings Detailed'!E575</f>
        <v>0</v>
      </c>
      <c r="F575" s="27">
        <f>'Rankings Detailed'!F575</f>
        <v>0</v>
      </c>
      <c r="G575" s="27">
        <f>'Rankings Detailed'!G575</f>
        <v>0</v>
      </c>
      <c r="H575" s="22">
        <f>'Rankings Detailed'!H575</f>
        <v>0</v>
      </c>
    </row>
    <row r="576" spans="1:8" hidden="1">
      <c r="A576" s="26">
        <f>RANK(H576,$H$547:$H$586,0)</f>
        <v>6</v>
      </c>
      <c r="B576" s="27">
        <f>'Rankings Detailed'!B576</f>
        <v>0</v>
      </c>
      <c r="C576" s="27">
        <f>'Rankings Detailed'!C576</f>
        <v>0</v>
      </c>
      <c r="D576" s="27">
        <f>'Rankings Detailed'!D576</f>
        <v>0</v>
      </c>
      <c r="E576" s="27">
        <f>'Rankings Detailed'!E576</f>
        <v>0</v>
      </c>
      <c r="F576" s="27">
        <f>'Rankings Detailed'!F576</f>
        <v>0</v>
      </c>
      <c r="G576" s="27">
        <f>'Rankings Detailed'!G576</f>
        <v>0</v>
      </c>
      <c r="H576" s="22">
        <f>'Rankings Detailed'!H576</f>
        <v>0</v>
      </c>
    </row>
    <row r="577" spans="1:8" hidden="1">
      <c r="A577" s="26">
        <f>RANK(H577,$H$547:$H$586,0)</f>
        <v>6</v>
      </c>
      <c r="B577" s="27">
        <f>'Rankings Detailed'!B577</f>
        <v>0</v>
      </c>
      <c r="C577" s="27">
        <f>'Rankings Detailed'!C577</f>
        <v>0</v>
      </c>
      <c r="D577" s="27">
        <f>'Rankings Detailed'!D577</f>
        <v>0</v>
      </c>
      <c r="E577" s="27">
        <f>'Rankings Detailed'!E577</f>
        <v>0</v>
      </c>
      <c r="F577" s="27">
        <f>'Rankings Detailed'!F577</f>
        <v>0</v>
      </c>
      <c r="G577" s="27">
        <f>'Rankings Detailed'!G577</f>
        <v>0</v>
      </c>
      <c r="H577" s="22">
        <f>'Rankings Detailed'!H577</f>
        <v>0</v>
      </c>
    </row>
    <row r="578" spans="1:8" hidden="1">
      <c r="A578" s="26">
        <f>RANK(H578,$H$547:$H$586,0)</f>
        <v>6</v>
      </c>
      <c r="B578" s="27">
        <f>'Rankings Detailed'!B578</f>
        <v>0</v>
      </c>
      <c r="C578" s="27">
        <f>'Rankings Detailed'!C578</f>
        <v>0</v>
      </c>
      <c r="D578" s="27">
        <f>'Rankings Detailed'!D578</f>
        <v>0</v>
      </c>
      <c r="E578" s="27">
        <f>'Rankings Detailed'!E578</f>
        <v>0</v>
      </c>
      <c r="F578" s="27">
        <f>'Rankings Detailed'!F578</f>
        <v>0</v>
      </c>
      <c r="G578" s="27">
        <f>'Rankings Detailed'!G578</f>
        <v>0</v>
      </c>
      <c r="H578" s="22">
        <f>'Rankings Detailed'!H578</f>
        <v>0</v>
      </c>
    </row>
    <row r="579" spans="1:8" hidden="1">
      <c r="A579" s="26">
        <f>RANK(H579,$H$547:$H$586,0)</f>
        <v>6</v>
      </c>
      <c r="B579" s="27">
        <f>'Rankings Detailed'!B579</f>
        <v>0</v>
      </c>
      <c r="C579" s="27">
        <f>'Rankings Detailed'!C579</f>
        <v>0</v>
      </c>
      <c r="D579" s="27">
        <f>'Rankings Detailed'!D579</f>
        <v>0</v>
      </c>
      <c r="E579" s="27">
        <f>'Rankings Detailed'!E579</f>
        <v>0</v>
      </c>
      <c r="F579" s="27">
        <f>'Rankings Detailed'!F579</f>
        <v>0</v>
      </c>
      <c r="G579" s="27">
        <f>'Rankings Detailed'!G579</f>
        <v>0</v>
      </c>
      <c r="H579" s="22">
        <f>'Rankings Detailed'!H579</f>
        <v>0</v>
      </c>
    </row>
    <row r="580" spans="1:8" hidden="1">
      <c r="A580" s="26">
        <f>RANK(H580,$H$547:$H$586,0)</f>
        <v>6</v>
      </c>
      <c r="B580" s="27">
        <f>'Rankings Detailed'!B580</f>
        <v>0</v>
      </c>
      <c r="C580" s="27">
        <f>'Rankings Detailed'!C580</f>
        <v>0</v>
      </c>
      <c r="D580" s="27">
        <f>'Rankings Detailed'!D580</f>
        <v>0</v>
      </c>
      <c r="E580" s="27">
        <f>'Rankings Detailed'!E580</f>
        <v>0</v>
      </c>
      <c r="F580" s="27">
        <f>'Rankings Detailed'!F580</f>
        <v>0</v>
      </c>
      <c r="G580" s="27">
        <f>'Rankings Detailed'!G580</f>
        <v>0</v>
      </c>
      <c r="H580" s="22">
        <f>'Rankings Detailed'!H580</f>
        <v>0</v>
      </c>
    </row>
    <row r="581" spans="1:8" hidden="1">
      <c r="A581" s="26">
        <f>RANK(H581,$H$547:$H$586,0)</f>
        <v>6</v>
      </c>
      <c r="B581" s="27">
        <f>'Rankings Detailed'!B581</f>
        <v>0</v>
      </c>
      <c r="C581" s="27">
        <f>'Rankings Detailed'!C581</f>
        <v>0</v>
      </c>
      <c r="D581" s="27">
        <f>'Rankings Detailed'!D581</f>
        <v>0</v>
      </c>
      <c r="E581" s="27">
        <f>'Rankings Detailed'!E581</f>
        <v>0</v>
      </c>
      <c r="F581" s="27">
        <f>'Rankings Detailed'!F581</f>
        <v>0</v>
      </c>
      <c r="G581" s="27">
        <f>'Rankings Detailed'!G581</f>
        <v>0</v>
      </c>
      <c r="H581" s="22">
        <f>'Rankings Detailed'!H581</f>
        <v>0</v>
      </c>
    </row>
    <row r="582" spans="1:8" hidden="1">
      <c r="A582" s="26">
        <f>RANK(H582,$H$547:$H$586,0)</f>
        <v>6</v>
      </c>
      <c r="B582" s="27">
        <f>'Rankings Detailed'!B582</f>
        <v>0</v>
      </c>
      <c r="C582" s="27">
        <f>'Rankings Detailed'!C582</f>
        <v>0</v>
      </c>
      <c r="D582" s="27">
        <f>'Rankings Detailed'!D582</f>
        <v>0</v>
      </c>
      <c r="E582" s="27">
        <f>'Rankings Detailed'!E582</f>
        <v>0</v>
      </c>
      <c r="F582" s="27">
        <f>'Rankings Detailed'!F582</f>
        <v>0</v>
      </c>
      <c r="G582" s="27">
        <f>'Rankings Detailed'!G582</f>
        <v>0</v>
      </c>
      <c r="H582" s="22">
        <f>'Rankings Detailed'!H582</f>
        <v>0</v>
      </c>
    </row>
    <row r="583" spans="1:8" hidden="1">
      <c r="A583" s="26">
        <f>RANK(H583,$H$547:$H$586,0)</f>
        <v>6</v>
      </c>
      <c r="B583" s="27">
        <f>'Rankings Detailed'!B583</f>
        <v>0</v>
      </c>
      <c r="C583" s="27">
        <f>'Rankings Detailed'!C583</f>
        <v>0</v>
      </c>
      <c r="D583" s="27">
        <f>'Rankings Detailed'!D583</f>
        <v>0</v>
      </c>
      <c r="E583" s="27">
        <f>'Rankings Detailed'!E583</f>
        <v>0</v>
      </c>
      <c r="F583" s="27">
        <f>'Rankings Detailed'!F583</f>
        <v>0</v>
      </c>
      <c r="G583" s="27">
        <f>'Rankings Detailed'!G583</f>
        <v>0</v>
      </c>
      <c r="H583" s="22">
        <f>'Rankings Detailed'!H583</f>
        <v>0</v>
      </c>
    </row>
    <row r="584" spans="1:8" hidden="1">
      <c r="A584" s="26">
        <f>RANK(H584,$H$547:$H$586,0)</f>
        <v>6</v>
      </c>
      <c r="B584" s="27">
        <f>'Rankings Detailed'!B584</f>
        <v>0</v>
      </c>
      <c r="C584" s="27">
        <f>'Rankings Detailed'!C584</f>
        <v>0</v>
      </c>
      <c r="D584" s="27">
        <f>'Rankings Detailed'!D584</f>
        <v>0</v>
      </c>
      <c r="E584" s="27">
        <f>'Rankings Detailed'!E584</f>
        <v>0</v>
      </c>
      <c r="F584" s="27">
        <f>'Rankings Detailed'!F584</f>
        <v>0</v>
      </c>
      <c r="G584" s="27">
        <f>'Rankings Detailed'!G584</f>
        <v>0</v>
      </c>
      <c r="H584" s="22">
        <f>'Rankings Detailed'!H584</f>
        <v>0</v>
      </c>
    </row>
    <row r="585" spans="1:8" hidden="1">
      <c r="A585" s="26">
        <f>RANK(H585,$H$547:$H$586,0)</f>
        <v>6</v>
      </c>
      <c r="B585" s="27">
        <f>'Rankings Detailed'!B585</f>
        <v>0</v>
      </c>
      <c r="C585" s="27">
        <f>'Rankings Detailed'!C585</f>
        <v>0</v>
      </c>
      <c r="D585" s="27">
        <f>'Rankings Detailed'!D585</f>
        <v>0</v>
      </c>
      <c r="E585" s="27">
        <f>'Rankings Detailed'!E585</f>
        <v>0</v>
      </c>
      <c r="F585" s="27">
        <f>'Rankings Detailed'!F585</f>
        <v>0</v>
      </c>
      <c r="G585" s="27">
        <f>'Rankings Detailed'!G585</f>
        <v>0</v>
      </c>
      <c r="H585" s="22">
        <f>'Rankings Detailed'!H585</f>
        <v>0</v>
      </c>
    </row>
    <row r="586" spans="1:8" hidden="1">
      <c r="A586" s="26">
        <f>RANK(H586,$H$547:$H$586,0)</f>
        <v>6</v>
      </c>
      <c r="B586" s="27">
        <f>'Rankings Detailed'!B586</f>
        <v>0</v>
      </c>
      <c r="C586" s="27">
        <f>'Rankings Detailed'!C586</f>
        <v>0</v>
      </c>
      <c r="D586" s="27">
        <f>'Rankings Detailed'!D586</f>
        <v>0</v>
      </c>
      <c r="E586" s="27">
        <f>'Rankings Detailed'!E586</f>
        <v>0</v>
      </c>
      <c r="F586" s="27">
        <f>'Rankings Detailed'!F586</f>
        <v>0</v>
      </c>
      <c r="G586" s="27">
        <f>'Rankings Detailed'!G586</f>
        <v>0</v>
      </c>
      <c r="H586" s="22">
        <f>'Rankings Detailed'!H586</f>
        <v>0</v>
      </c>
    </row>
    <row r="587" spans="1:8" s="24" customFormat="1" hidden="1">
      <c r="H587" s="45"/>
    </row>
    <row r="588" spans="1:8" s="24" customFormat="1">
      <c r="H588" s="45"/>
    </row>
    <row r="589" spans="1:8" s="24" customFormat="1">
      <c r="A589" s="24" t="str">
        <f>'Rankings Detailed'!J588</f>
        <v>L55</v>
      </c>
      <c r="H589" s="45"/>
    </row>
    <row r="590" spans="1:8" s="24" customFormat="1">
      <c r="H590" s="45"/>
    </row>
    <row r="591" spans="1:8" s="24" customFormat="1">
      <c r="A591" s="32" t="s">
        <v>78</v>
      </c>
      <c r="B591" s="32" t="s">
        <v>79</v>
      </c>
      <c r="C591" s="32" t="s">
        <v>80</v>
      </c>
      <c r="D591" s="32" t="s">
        <v>81</v>
      </c>
      <c r="E591" s="32" t="s">
        <v>82</v>
      </c>
      <c r="F591" s="32" t="s">
        <v>83</v>
      </c>
      <c r="G591" s="32" t="s">
        <v>84</v>
      </c>
      <c r="H591" s="33" t="s">
        <v>52</v>
      </c>
    </row>
    <row r="592" spans="1:8">
      <c r="A592" s="26">
        <f>RANK(H592,$H$592:$H$631,0)</f>
        <v>1</v>
      </c>
      <c r="B592" s="27" t="str">
        <f>'Rankings Detailed'!B592</f>
        <v>Fiona McLean</v>
      </c>
      <c r="C592" s="27">
        <f>'Rankings Detailed'!C592</f>
        <v>2</v>
      </c>
      <c r="D592" s="27">
        <f>'Rankings Detailed'!D592</f>
        <v>540</v>
      </c>
      <c r="E592" s="27">
        <f>'Rankings Detailed'!E592</f>
        <v>250</v>
      </c>
      <c r="F592" s="27">
        <f>'Rankings Detailed'!F592</f>
        <v>0</v>
      </c>
      <c r="G592" s="27">
        <f>'Rankings Detailed'!G592</f>
        <v>0</v>
      </c>
      <c r="H592" s="22">
        <f>'Rankings Detailed'!H592</f>
        <v>790</v>
      </c>
    </row>
    <row r="593" spans="1:8">
      <c r="A593" s="26">
        <f>RANK(H593,$H$592:$H$631,0)</f>
        <v>2</v>
      </c>
      <c r="B593" s="27" t="str">
        <f>'Rankings Detailed'!B595</f>
        <v>Fiona Morrison</v>
      </c>
      <c r="C593" s="27">
        <f>'Rankings Detailed'!C595</f>
        <v>2</v>
      </c>
      <c r="D593" s="27">
        <f>'Rankings Detailed'!D595</f>
        <v>300</v>
      </c>
      <c r="E593" s="27">
        <f>'Rankings Detailed'!E595</f>
        <v>300</v>
      </c>
      <c r="F593" s="27">
        <f>'Rankings Detailed'!F595</f>
        <v>0</v>
      </c>
      <c r="G593" s="27">
        <f>'Rankings Detailed'!G595</f>
        <v>0</v>
      </c>
      <c r="H593" s="22">
        <f>'Rankings Detailed'!H595</f>
        <v>600</v>
      </c>
    </row>
    <row r="594" spans="1:8">
      <c r="A594" s="26">
        <f>RANK(H594,$H$592:$H$631,0)</f>
        <v>3</v>
      </c>
      <c r="B594" s="27" t="str">
        <f>'Rankings Detailed'!B593</f>
        <v>Jennifer Mcartney</v>
      </c>
      <c r="C594" s="27">
        <f>'Rankings Detailed'!C593</f>
        <v>2</v>
      </c>
      <c r="D594" s="27">
        <f>'Rankings Detailed'!D593</f>
        <v>225</v>
      </c>
      <c r="E594" s="27">
        <f>'Rankings Detailed'!E593</f>
        <v>190</v>
      </c>
      <c r="F594" s="27">
        <f>'Rankings Detailed'!F593</f>
        <v>0</v>
      </c>
      <c r="G594" s="27">
        <f>'Rankings Detailed'!G593</f>
        <v>0</v>
      </c>
      <c r="H594" s="22">
        <f>'Rankings Detailed'!H593</f>
        <v>415</v>
      </c>
    </row>
    <row r="595" spans="1:8">
      <c r="A595" s="26">
        <f>RANK(H595,$H$592:$H$631,0)</f>
        <v>4</v>
      </c>
      <c r="B595" s="27" t="str">
        <f>'Rankings Detailed'!B594</f>
        <v>Bernie Beattie</v>
      </c>
      <c r="C595" s="27">
        <f>'Rankings Detailed'!C594</f>
        <v>1</v>
      </c>
      <c r="D595" s="27">
        <f>'Rankings Detailed'!D594</f>
        <v>165</v>
      </c>
      <c r="E595" s="27">
        <f>'Rankings Detailed'!E594</f>
        <v>0</v>
      </c>
      <c r="F595" s="27">
        <f>'Rankings Detailed'!F594</f>
        <v>0</v>
      </c>
      <c r="G595" s="27">
        <f>'Rankings Detailed'!G594</f>
        <v>0</v>
      </c>
      <c r="H595" s="22">
        <f>'Rankings Detailed'!H594</f>
        <v>165</v>
      </c>
    </row>
    <row r="596" spans="1:8" hidden="1">
      <c r="A596" s="26">
        <f>RANK(H596,$H$592:$H$631,0)</f>
        <v>5</v>
      </c>
      <c r="B596" s="27" t="str">
        <f>'Rankings Detailed'!B596</f>
        <v>(blank)</v>
      </c>
      <c r="C596" s="27">
        <f>'Rankings Detailed'!C596</f>
        <v>16</v>
      </c>
      <c r="D596" s="27">
        <f>'Rankings Detailed'!D596</f>
        <v>0</v>
      </c>
      <c r="E596" s="27">
        <f>'Rankings Detailed'!E596</f>
        <v>0</v>
      </c>
      <c r="F596" s="27">
        <f>'Rankings Detailed'!F596</f>
        <v>0</v>
      </c>
      <c r="G596" s="27">
        <f>'Rankings Detailed'!G596</f>
        <v>0</v>
      </c>
      <c r="H596" s="22">
        <f>'Rankings Detailed'!H596</f>
        <v>0</v>
      </c>
    </row>
    <row r="597" spans="1:8" hidden="1">
      <c r="A597" s="26">
        <f>RANK(H597,$H$592:$H$631,0)</f>
        <v>5</v>
      </c>
      <c r="B597" s="27">
        <f>'Rankings Detailed'!B597</f>
        <v>0</v>
      </c>
      <c r="C597" s="27">
        <f>'Rankings Detailed'!C597</f>
        <v>0</v>
      </c>
      <c r="D597" s="27">
        <f>'Rankings Detailed'!D597</f>
        <v>0</v>
      </c>
      <c r="E597" s="27">
        <f>'Rankings Detailed'!E597</f>
        <v>0</v>
      </c>
      <c r="F597" s="27">
        <f>'Rankings Detailed'!F597</f>
        <v>0</v>
      </c>
      <c r="G597" s="27">
        <f>'Rankings Detailed'!G597</f>
        <v>0</v>
      </c>
      <c r="H597" s="22">
        <f>'Rankings Detailed'!H597</f>
        <v>0</v>
      </c>
    </row>
    <row r="598" spans="1:8" hidden="1">
      <c r="A598" s="26">
        <f>RANK(H598,$H$592:$H$631,0)</f>
        <v>5</v>
      </c>
      <c r="B598" s="27">
        <f>'Rankings Detailed'!B598</f>
        <v>0</v>
      </c>
      <c r="C598" s="27">
        <f>'Rankings Detailed'!C598</f>
        <v>0</v>
      </c>
      <c r="D598" s="27">
        <f>'Rankings Detailed'!D598</f>
        <v>0</v>
      </c>
      <c r="E598" s="27">
        <f>'Rankings Detailed'!E598</f>
        <v>0</v>
      </c>
      <c r="F598" s="27">
        <f>'Rankings Detailed'!F598</f>
        <v>0</v>
      </c>
      <c r="G598" s="27">
        <f>'Rankings Detailed'!G598</f>
        <v>0</v>
      </c>
      <c r="H598" s="22">
        <f>'Rankings Detailed'!H598</f>
        <v>0</v>
      </c>
    </row>
    <row r="599" spans="1:8" hidden="1">
      <c r="A599" s="26">
        <f>RANK(H599,$H$592:$H$631,0)</f>
        <v>5</v>
      </c>
      <c r="B599" s="27">
        <f>'Rankings Detailed'!B599</f>
        <v>0</v>
      </c>
      <c r="C599" s="27">
        <f>'Rankings Detailed'!C599</f>
        <v>0</v>
      </c>
      <c r="D599" s="27">
        <f>'Rankings Detailed'!D599</f>
        <v>0</v>
      </c>
      <c r="E599" s="27">
        <f>'Rankings Detailed'!E599</f>
        <v>0</v>
      </c>
      <c r="F599" s="27">
        <f>'Rankings Detailed'!F599</f>
        <v>0</v>
      </c>
      <c r="G599" s="27">
        <f>'Rankings Detailed'!G599</f>
        <v>0</v>
      </c>
      <c r="H599" s="22">
        <f>'Rankings Detailed'!H599</f>
        <v>0</v>
      </c>
    </row>
    <row r="600" spans="1:8" hidden="1">
      <c r="A600" s="26">
        <f>RANK(H600,$H$592:$H$631,0)</f>
        <v>5</v>
      </c>
      <c r="B600" s="27">
        <f>'Rankings Detailed'!B600</f>
        <v>0</v>
      </c>
      <c r="C600" s="27">
        <f>'Rankings Detailed'!C600</f>
        <v>0</v>
      </c>
      <c r="D600" s="27">
        <f>'Rankings Detailed'!D600</f>
        <v>0</v>
      </c>
      <c r="E600" s="27">
        <f>'Rankings Detailed'!E600</f>
        <v>0</v>
      </c>
      <c r="F600" s="27">
        <f>'Rankings Detailed'!F600</f>
        <v>0</v>
      </c>
      <c r="G600" s="27">
        <f>'Rankings Detailed'!G600</f>
        <v>0</v>
      </c>
      <c r="H600" s="22">
        <f>'Rankings Detailed'!H600</f>
        <v>0</v>
      </c>
    </row>
    <row r="601" spans="1:8" hidden="1">
      <c r="A601" s="26">
        <f>RANK(H601,$H$592:$H$631,0)</f>
        <v>5</v>
      </c>
      <c r="B601" s="27">
        <f>'Rankings Detailed'!B601</f>
        <v>0</v>
      </c>
      <c r="C601" s="27">
        <f>'Rankings Detailed'!C601</f>
        <v>0</v>
      </c>
      <c r="D601" s="27">
        <f>'Rankings Detailed'!D601</f>
        <v>0</v>
      </c>
      <c r="E601" s="27">
        <f>'Rankings Detailed'!E601</f>
        <v>0</v>
      </c>
      <c r="F601" s="27">
        <f>'Rankings Detailed'!F601</f>
        <v>0</v>
      </c>
      <c r="G601" s="27">
        <f>'Rankings Detailed'!G601</f>
        <v>0</v>
      </c>
      <c r="H601" s="22">
        <f>'Rankings Detailed'!H601</f>
        <v>0</v>
      </c>
    </row>
    <row r="602" spans="1:8" hidden="1">
      <c r="A602" s="26">
        <f>RANK(H602,$H$592:$H$631,0)</f>
        <v>5</v>
      </c>
      <c r="B602" s="27">
        <f>'Rankings Detailed'!B602</f>
        <v>0</v>
      </c>
      <c r="C602" s="27">
        <f>'Rankings Detailed'!C602</f>
        <v>0</v>
      </c>
      <c r="D602" s="27">
        <f>'Rankings Detailed'!D602</f>
        <v>0</v>
      </c>
      <c r="E602" s="27">
        <f>'Rankings Detailed'!E602</f>
        <v>0</v>
      </c>
      <c r="F602" s="27">
        <f>'Rankings Detailed'!F602</f>
        <v>0</v>
      </c>
      <c r="G602" s="27">
        <f>'Rankings Detailed'!G602</f>
        <v>0</v>
      </c>
      <c r="H602" s="22">
        <f>'Rankings Detailed'!H602</f>
        <v>0</v>
      </c>
    </row>
    <row r="603" spans="1:8" hidden="1">
      <c r="A603" s="26">
        <f>RANK(H603,$H$592:$H$631,0)</f>
        <v>5</v>
      </c>
      <c r="B603" s="27">
        <f>'Rankings Detailed'!B603</f>
        <v>0</v>
      </c>
      <c r="C603" s="27">
        <f>'Rankings Detailed'!C603</f>
        <v>0</v>
      </c>
      <c r="D603" s="27">
        <f>'Rankings Detailed'!D603</f>
        <v>0</v>
      </c>
      <c r="E603" s="27">
        <f>'Rankings Detailed'!E603</f>
        <v>0</v>
      </c>
      <c r="F603" s="27">
        <f>'Rankings Detailed'!F603</f>
        <v>0</v>
      </c>
      <c r="G603" s="27">
        <f>'Rankings Detailed'!G603</f>
        <v>0</v>
      </c>
      <c r="H603" s="22">
        <f>'Rankings Detailed'!H603</f>
        <v>0</v>
      </c>
    </row>
    <row r="604" spans="1:8" hidden="1">
      <c r="A604" s="26">
        <f>RANK(H604,$H$592:$H$631,0)</f>
        <v>5</v>
      </c>
      <c r="B604" s="27">
        <f>'Rankings Detailed'!B604</f>
        <v>0</v>
      </c>
      <c r="C604" s="27">
        <f>'Rankings Detailed'!C604</f>
        <v>0</v>
      </c>
      <c r="D604" s="27">
        <f>'Rankings Detailed'!D604</f>
        <v>0</v>
      </c>
      <c r="E604" s="27">
        <f>'Rankings Detailed'!E604</f>
        <v>0</v>
      </c>
      <c r="F604" s="27">
        <f>'Rankings Detailed'!F604</f>
        <v>0</v>
      </c>
      <c r="G604" s="27">
        <f>'Rankings Detailed'!G604</f>
        <v>0</v>
      </c>
      <c r="H604" s="22">
        <f>'Rankings Detailed'!H604</f>
        <v>0</v>
      </c>
    </row>
    <row r="605" spans="1:8" hidden="1">
      <c r="A605" s="26">
        <f>RANK(H605,$H$592:$H$631,0)</f>
        <v>5</v>
      </c>
      <c r="B605" s="27">
        <f>'Rankings Detailed'!B605</f>
        <v>0</v>
      </c>
      <c r="C605" s="27">
        <f>'Rankings Detailed'!C605</f>
        <v>0</v>
      </c>
      <c r="D605" s="27">
        <f>'Rankings Detailed'!D605</f>
        <v>0</v>
      </c>
      <c r="E605" s="27">
        <f>'Rankings Detailed'!E605</f>
        <v>0</v>
      </c>
      <c r="F605" s="27">
        <f>'Rankings Detailed'!F605</f>
        <v>0</v>
      </c>
      <c r="G605" s="27">
        <f>'Rankings Detailed'!G605</f>
        <v>0</v>
      </c>
      <c r="H605" s="22">
        <f>'Rankings Detailed'!H605</f>
        <v>0</v>
      </c>
    </row>
    <row r="606" spans="1:8" hidden="1">
      <c r="A606" s="26">
        <f>RANK(H606,$H$592:$H$631,0)</f>
        <v>5</v>
      </c>
      <c r="B606" s="27">
        <f>'Rankings Detailed'!B606</f>
        <v>0</v>
      </c>
      <c r="C606" s="27">
        <f>'Rankings Detailed'!C606</f>
        <v>0</v>
      </c>
      <c r="D606" s="27">
        <f>'Rankings Detailed'!D606</f>
        <v>0</v>
      </c>
      <c r="E606" s="27">
        <f>'Rankings Detailed'!E606</f>
        <v>0</v>
      </c>
      <c r="F606" s="27">
        <f>'Rankings Detailed'!F606</f>
        <v>0</v>
      </c>
      <c r="G606" s="27">
        <f>'Rankings Detailed'!G606</f>
        <v>0</v>
      </c>
      <c r="H606" s="22">
        <f>'Rankings Detailed'!H606</f>
        <v>0</v>
      </c>
    </row>
    <row r="607" spans="1:8" hidden="1">
      <c r="A607" s="26">
        <f>RANK(H607,$H$592:$H$631,0)</f>
        <v>5</v>
      </c>
      <c r="B607" s="27">
        <f>'Rankings Detailed'!B607</f>
        <v>0</v>
      </c>
      <c r="C607" s="27">
        <f>'Rankings Detailed'!C607</f>
        <v>0</v>
      </c>
      <c r="D607" s="27">
        <f>'Rankings Detailed'!D607</f>
        <v>0</v>
      </c>
      <c r="E607" s="27">
        <f>'Rankings Detailed'!E607</f>
        <v>0</v>
      </c>
      <c r="F607" s="27">
        <f>'Rankings Detailed'!F607</f>
        <v>0</v>
      </c>
      <c r="G607" s="27">
        <f>'Rankings Detailed'!G607</f>
        <v>0</v>
      </c>
      <c r="H607" s="22">
        <f>'Rankings Detailed'!H607</f>
        <v>0</v>
      </c>
    </row>
    <row r="608" spans="1:8" hidden="1">
      <c r="A608" s="26">
        <f>RANK(H608,$H$592:$H$631,0)</f>
        <v>5</v>
      </c>
      <c r="B608" s="27">
        <f>'Rankings Detailed'!B608</f>
        <v>0</v>
      </c>
      <c r="C608" s="27">
        <f>'Rankings Detailed'!C608</f>
        <v>0</v>
      </c>
      <c r="D608" s="27">
        <f>'Rankings Detailed'!D608</f>
        <v>0</v>
      </c>
      <c r="E608" s="27">
        <f>'Rankings Detailed'!E608</f>
        <v>0</v>
      </c>
      <c r="F608" s="27">
        <f>'Rankings Detailed'!F608</f>
        <v>0</v>
      </c>
      <c r="G608" s="27">
        <f>'Rankings Detailed'!G608</f>
        <v>0</v>
      </c>
      <c r="H608" s="22">
        <f>'Rankings Detailed'!H608</f>
        <v>0</v>
      </c>
    </row>
    <row r="609" spans="1:8" hidden="1">
      <c r="A609" s="26">
        <f>RANK(H609,$H$592:$H$631,0)</f>
        <v>5</v>
      </c>
      <c r="B609" s="27">
        <f>'Rankings Detailed'!B609</f>
        <v>0</v>
      </c>
      <c r="C609" s="27">
        <f>'Rankings Detailed'!C609</f>
        <v>0</v>
      </c>
      <c r="D609" s="27">
        <f>'Rankings Detailed'!D609</f>
        <v>0</v>
      </c>
      <c r="E609" s="27">
        <f>'Rankings Detailed'!E609</f>
        <v>0</v>
      </c>
      <c r="F609" s="27">
        <f>'Rankings Detailed'!F609</f>
        <v>0</v>
      </c>
      <c r="G609" s="27">
        <f>'Rankings Detailed'!G609</f>
        <v>0</v>
      </c>
      <c r="H609" s="22">
        <f>'Rankings Detailed'!H609</f>
        <v>0</v>
      </c>
    </row>
    <row r="610" spans="1:8" hidden="1">
      <c r="A610" s="26">
        <f>RANK(H610,$H$592:$H$631,0)</f>
        <v>5</v>
      </c>
      <c r="B610" s="27">
        <f>'Rankings Detailed'!B610</f>
        <v>0</v>
      </c>
      <c r="C610" s="27">
        <f>'Rankings Detailed'!C610</f>
        <v>0</v>
      </c>
      <c r="D610" s="27">
        <f>'Rankings Detailed'!D610</f>
        <v>0</v>
      </c>
      <c r="E610" s="27">
        <f>'Rankings Detailed'!E610</f>
        <v>0</v>
      </c>
      <c r="F610" s="27">
        <f>'Rankings Detailed'!F610</f>
        <v>0</v>
      </c>
      <c r="G610" s="27">
        <f>'Rankings Detailed'!G610</f>
        <v>0</v>
      </c>
      <c r="H610" s="22">
        <f>'Rankings Detailed'!H610</f>
        <v>0</v>
      </c>
    </row>
    <row r="611" spans="1:8" hidden="1">
      <c r="A611" s="26">
        <f>RANK(H611,$H$592:$H$631,0)</f>
        <v>5</v>
      </c>
      <c r="B611" s="27">
        <f>'Rankings Detailed'!B611</f>
        <v>0</v>
      </c>
      <c r="C611" s="27">
        <f>'Rankings Detailed'!C611</f>
        <v>0</v>
      </c>
      <c r="D611" s="27">
        <f>'Rankings Detailed'!D611</f>
        <v>0</v>
      </c>
      <c r="E611" s="27">
        <f>'Rankings Detailed'!E611</f>
        <v>0</v>
      </c>
      <c r="F611" s="27">
        <f>'Rankings Detailed'!F611</f>
        <v>0</v>
      </c>
      <c r="G611" s="27">
        <f>'Rankings Detailed'!G611</f>
        <v>0</v>
      </c>
      <c r="H611" s="22">
        <f>'Rankings Detailed'!H611</f>
        <v>0</v>
      </c>
    </row>
    <row r="612" spans="1:8" hidden="1">
      <c r="A612" s="26">
        <f>RANK(H612,$H$592:$H$631,0)</f>
        <v>5</v>
      </c>
      <c r="B612" s="27">
        <f>'Rankings Detailed'!B612</f>
        <v>0</v>
      </c>
      <c r="C612" s="27">
        <f>'Rankings Detailed'!C612</f>
        <v>0</v>
      </c>
      <c r="D612" s="27">
        <f>'Rankings Detailed'!D612</f>
        <v>0</v>
      </c>
      <c r="E612" s="27">
        <f>'Rankings Detailed'!E612</f>
        <v>0</v>
      </c>
      <c r="F612" s="27">
        <f>'Rankings Detailed'!F612</f>
        <v>0</v>
      </c>
      <c r="G612" s="27">
        <f>'Rankings Detailed'!G612</f>
        <v>0</v>
      </c>
      <c r="H612" s="22">
        <f>'Rankings Detailed'!H612</f>
        <v>0</v>
      </c>
    </row>
    <row r="613" spans="1:8" hidden="1">
      <c r="A613" s="26">
        <f>RANK(H613,$H$592:$H$631,0)</f>
        <v>5</v>
      </c>
      <c r="B613" s="27">
        <f>'Rankings Detailed'!B613</f>
        <v>0</v>
      </c>
      <c r="C613" s="27">
        <f>'Rankings Detailed'!C613</f>
        <v>0</v>
      </c>
      <c r="D613" s="27">
        <f>'Rankings Detailed'!D613</f>
        <v>0</v>
      </c>
      <c r="E613" s="27">
        <f>'Rankings Detailed'!E613</f>
        <v>0</v>
      </c>
      <c r="F613" s="27">
        <f>'Rankings Detailed'!F613</f>
        <v>0</v>
      </c>
      <c r="G613" s="27">
        <f>'Rankings Detailed'!G613</f>
        <v>0</v>
      </c>
      <c r="H613" s="22">
        <f>'Rankings Detailed'!H613</f>
        <v>0</v>
      </c>
    </row>
    <row r="614" spans="1:8" hidden="1">
      <c r="A614" s="26">
        <f>RANK(H614,$H$592:$H$631,0)</f>
        <v>5</v>
      </c>
      <c r="B614" s="27">
        <f>'Rankings Detailed'!B614</f>
        <v>0</v>
      </c>
      <c r="C614" s="27">
        <f>'Rankings Detailed'!C614</f>
        <v>0</v>
      </c>
      <c r="D614" s="27">
        <f>'Rankings Detailed'!D614</f>
        <v>0</v>
      </c>
      <c r="E614" s="27">
        <f>'Rankings Detailed'!E614</f>
        <v>0</v>
      </c>
      <c r="F614" s="27">
        <f>'Rankings Detailed'!F614</f>
        <v>0</v>
      </c>
      <c r="G614" s="27">
        <f>'Rankings Detailed'!G614</f>
        <v>0</v>
      </c>
      <c r="H614" s="22">
        <f>'Rankings Detailed'!H614</f>
        <v>0</v>
      </c>
    </row>
    <row r="615" spans="1:8" hidden="1">
      <c r="A615" s="26">
        <f>RANK(H615,$H$592:$H$631,0)</f>
        <v>5</v>
      </c>
      <c r="B615" s="27">
        <f>'Rankings Detailed'!B615</f>
        <v>0</v>
      </c>
      <c r="C615" s="27">
        <f>'Rankings Detailed'!C615</f>
        <v>0</v>
      </c>
      <c r="D615" s="27">
        <f>'Rankings Detailed'!D615</f>
        <v>0</v>
      </c>
      <c r="E615" s="27">
        <f>'Rankings Detailed'!E615</f>
        <v>0</v>
      </c>
      <c r="F615" s="27">
        <f>'Rankings Detailed'!F615</f>
        <v>0</v>
      </c>
      <c r="G615" s="27">
        <f>'Rankings Detailed'!G615</f>
        <v>0</v>
      </c>
      <c r="H615" s="22">
        <f>'Rankings Detailed'!H615</f>
        <v>0</v>
      </c>
    </row>
    <row r="616" spans="1:8" hidden="1">
      <c r="A616" s="26">
        <f>RANK(H616,$H$592:$H$631,0)</f>
        <v>5</v>
      </c>
      <c r="B616" s="27">
        <f>'Rankings Detailed'!B616</f>
        <v>0</v>
      </c>
      <c r="C616" s="27">
        <f>'Rankings Detailed'!C616</f>
        <v>0</v>
      </c>
      <c r="D616" s="27">
        <f>'Rankings Detailed'!D616</f>
        <v>0</v>
      </c>
      <c r="E616" s="27">
        <f>'Rankings Detailed'!E616</f>
        <v>0</v>
      </c>
      <c r="F616" s="27">
        <f>'Rankings Detailed'!F616</f>
        <v>0</v>
      </c>
      <c r="G616" s="27">
        <f>'Rankings Detailed'!G616</f>
        <v>0</v>
      </c>
      <c r="H616" s="22">
        <f>'Rankings Detailed'!H616</f>
        <v>0</v>
      </c>
    </row>
    <row r="617" spans="1:8" hidden="1">
      <c r="A617" s="26">
        <f>RANK(H617,$H$592:$H$631,0)</f>
        <v>5</v>
      </c>
      <c r="B617" s="27">
        <f>'Rankings Detailed'!B617</f>
        <v>0</v>
      </c>
      <c r="C617" s="27">
        <f>'Rankings Detailed'!C617</f>
        <v>0</v>
      </c>
      <c r="D617" s="27">
        <f>'Rankings Detailed'!D617</f>
        <v>0</v>
      </c>
      <c r="E617" s="27">
        <f>'Rankings Detailed'!E617</f>
        <v>0</v>
      </c>
      <c r="F617" s="27">
        <f>'Rankings Detailed'!F617</f>
        <v>0</v>
      </c>
      <c r="G617" s="27">
        <f>'Rankings Detailed'!G617</f>
        <v>0</v>
      </c>
      <c r="H617" s="22">
        <f>'Rankings Detailed'!H617</f>
        <v>0</v>
      </c>
    </row>
    <row r="618" spans="1:8" hidden="1">
      <c r="A618" s="26">
        <f>RANK(H618,$H$592:$H$631,0)</f>
        <v>5</v>
      </c>
      <c r="B618" s="27">
        <f>'Rankings Detailed'!B618</f>
        <v>0</v>
      </c>
      <c r="C618" s="27">
        <f>'Rankings Detailed'!C618</f>
        <v>0</v>
      </c>
      <c r="D618" s="27">
        <f>'Rankings Detailed'!D618</f>
        <v>0</v>
      </c>
      <c r="E618" s="27">
        <f>'Rankings Detailed'!E618</f>
        <v>0</v>
      </c>
      <c r="F618" s="27">
        <f>'Rankings Detailed'!F618</f>
        <v>0</v>
      </c>
      <c r="G618" s="27">
        <f>'Rankings Detailed'!G618</f>
        <v>0</v>
      </c>
      <c r="H618" s="22">
        <f>'Rankings Detailed'!H618</f>
        <v>0</v>
      </c>
    </row>
    <row r="619" spans="1:8" hidden="1">
      <c r="A619" s="26">
        <f>RANK(H619,$H$592:$H$631,0)</f>
        <v>5</v>
      </c>
      <c r="B619" s="27">
        <f>'Rankings Detailed'!B619</f>
        <v>0</v>
      </c>
      <c r="C619" s="27">
        <f>'Rankings Detailed'!C619</f>
        <v>0</v>
      </c>
      <c r="D619" s="27">
        <f>'Rankings Detailed'!D619</f>
        <v>0</v>
      </c>
      <c r="E619" s="27">
        <f>'Rankings Detailed'!E619</f>
        <v>0</v>
      </c>
      <c r="F619" s="27">
        <f>'Rankings Detailed'!F619</f>
        <v>0</v>
      </c>
      <c r="G619" s="27">
        <f>'Rankings Detailed'!G619</f>
        <v>0</v>
      </c>
      <c r="H619" s="22">
        <f>'Rankings Detailed'!H619</f>
        <v>0</v>
      </c>
    </row>
    <row r="620" spans="1:8" hidden="1">
      <c r="A620" s="26">
        <f>RANK(H620,$H$592:$H$631,0)</f>
        <v>5</v>
      </c>
      <c r="B620" s="27">
        <f>'Rankings Detailed'!B620</f>
        <v>0</v>
      </c>
      <c r="C620" s="27">
        <f>'Rankings Detailed'!C620</f>
        <v>0</v>
      </c>
      <c r="D620" s="27">
        <f>'Rankings Detailed'!D620</f>
        <v>0</v>
      </c>
      <c r="E620" s="27">
        <f>'Rankings Detailed'!E620</f>
        <v>0</v>
      </c>
      <c r="F620" s="27">
        <f>'Rankings Detailed'!F620</f>
        <v>0</v>
      </c>
      <c r="G620" s="27">
        <f>'Rankings Detailed'!G620</f>
        <v>0</v>
      </c>
      <c r="H620" s="22">
        <f>'Rankings Detailed'!H620</f>
        <v>0</v>
      </c>
    </row>
    <row r="621" spans="1:8" hidden="1">
      <c r="A621" s="26">
        <f>RANK(H621,$H$592:$H$631,0)</f>
        <v>5</v>
      </c>
      <c r="B621" s="27">
        <f>'Rankings Detailed'!B621</f>
        <v>0</v>
      </c>
      <c r="C621" s="27">
        <f>'Rankings Detailed'!C621</f>
        <v>0</v>
      </c>
      <c r="D621" s="27">
        <f>'Rankings Detailed'!D621</f>
        <v>0</v>
      </c>
      <c r="E621" s="27">
        <f>'Rankings Detailed'!E621</f>
        <v>0</v>
      </c>
      <c r="F621" s="27">
        <f>'Rankings Detailed'!F621</f>
        <v>0</v>
      </c>
      <c r="G621" s="27">
        <f>'Rankings Detailed'!G621</f>
        <v>0</v>
      </c>
      <c r="H621" s="22">
        <f>'Rankings Detailed'!H621</f>
        <v>0</v>
      </c>
    </row>
    <row r="622" spans="1:8" hidden="1">
      <c r="A622" s="26">
        <f>RANK(H622,$H$592:$H$631,0)</f>
        <v>5</v>
      </c>
      <c r="B622" s="27">
        <f>'Rankings Detailed'!B622</f>
        <v>0</v>
      </c>
      <c r="C622" s="27">
        <f>'Rankings Detailed'!C622</f>
        <v>0</v>
      </c>
      <c r="D622" s="27">
        <f>'Rankings Detailed'!D622</f>
        <v>0</v>
      </c>
      <c r="E622" s="27">
        <f>'Rankings Detailed'!E622</f>
        <v>0</v>
      </c>
      <c r="F622" s="27">
        <f>'Rankings Detailed'!F622</f>
        <v>0</v>
      </c>
      <c r="G622" s="27">
        <f>'Rankings Detailed'!G622</f>
        <v>0</v>
      </c>
      <c r="H622" s="22">
        <f>'Rankings Detailed'!H622</f>
        <v>0</v>
      </c>
    </row>
    <row r="623" spans="1:8" hidden="1">
      <c r="A623" s="26">
        <f>RANK(H623,$H$592:$H$631,0)</f>
        <v>5</v>
      </c>
      <c r="B623" s="27">
        <f>'Rankings Detailed'!B623</f>
        <v>0</v>
      </c>
      <c r="C623" s="27">
        <f>'Rankings Detailed'!C623</f>
        <v>0</v>
      </c>
      <c r="D623" s="27">
        <f>'Rankings Detailed'!D623</f>
        <v>0</v>
      </c>
      <c r="E623" s="27">
        <f>'Rankings Detailed'!E623</f>
        <v>0</v>
      </c>
      <c r="F623" s="27">
        <f>'Rankings Detailed'!F623</f>
        <v>0</v>
      </c>
      <c r="G623" s="27">
        <f>'Rankings Detailed'!G623</f>
        <v>0</v>
      </c>
      <c r="H623" s="22">
        <f>'Rankings Detailed'!H623</f>
        <v>0</v>
      </c>
    </row>
    <row r="624" spans="1:8" hidden="1">
      <c r="A624" s="26">
        <f>RANK(H624,$H$592:$H$631,0)</f>
        <v>5</v>
      </c>
      <c r="B624" s="27">
        <f>'Rankings Detailed'!B624</f>
        <v>0</v>
      </c>
      <c r="C624" s="27">
        <f>'Rankings Detailed'!C624</f>
        <v>0</v>
      </c>
      <c r="D624" s="27">
        <f>'Rankings Detailed'!D624</f>
        <v>0</v>
      </c>
      <c r="E624" s="27">
        <f>'Rankings Detailed'!E624</f>
        <v>0</v>
      </c>
      <c r="F624" s="27">
        <f>'Rankings Detailed'!F624</f>
        <v>0</v>
      </c>
      <c r="G624" s="27">
        <f>'Rankings Detailed'!G624</f>
        <v>0</v>
      </c>
      <c r="H624" s="22">
        <f>'Rankings Detailed'!H624</f>
        <v>0</v>
      </c>
    </row>
    <row r="625" spans="1:8" hidden="1">
      <c r="A625" s="26">
        <f>RANK(H625,$H$592:$H$631,0)</f>
        <v>5</v>
      </c>
      <c r="B625" s="27">
        <f>'Rankings Detailed'!B625</f>
        <v>0</v>
      </c>
      <c r="C625" s="27">
        <f>'Rankings Detailed'!C625</f>
        <v>0</v>
      </c>
      <c r="D625" s="27">
        <f>'Rankings Detailed'!D625</f>
        <v>0</v>
      </c>
      <c r="E625" s="27">
        <f>'Rankings Detailed'!E625</f>
        <v>0</v>
      </c>
      <c r="F625" s="27">
        <f>'Rankings Detailed'!F625</f>
        <v>0</v>
      </c>
      <c r="G625" s="27">
        <f>'Rankings Detailed'!G625</f>
        <v>0</v>
      </c>
      <c r="H625" s="22">
        <f>'Rankings Detailed'!H625</f>
        <v>0</v>
      </c>
    </row>
    <row r="626" spans="1:8" hidden="1">
      <c r="A626" s="26">
        <f>RANK(H626,$H$592:$H$631,0)</f>
        <v>5</v>
      </c>
      <c r="B626" s="27">
        <f>'Rankings Detailed'!B626</f>
        <v>0</v>
      </c>
      <c r="C626" s="27">
        <f>'Rankings Detailed'!C626</f>
        <v>0</v>
      </c>
      <c r="D626" s="27">
        <f>'Rankings Detailed'!D626</f>
        <v>0</v>
      </c>
      <c r="E626" s="27">
        <f>'Rankings Detailed'!E626</f>
        <v>0</v>
      </c>
      <c r="F626" s="27">
        <f>'Rankings Detailed'!F626</f>
        <v>0</v>
      </c>
      <c r="G626" s="27">
        <f>'Rankings Detailed'!G626</f>
        <v>0</v>
      </c>
      <c r="H626" s="22">
        <f>'Rankings Detailed'!H626</f>
        <v>0</v>
      </c>
    </row>
    <row r="627" spans="1:8" hidden="1">
      <c r="A627" s="26">
        <f>RANK(H627,$H$592:$H$631,0)</f>
        <v>5</v>
      </c>
      <c r="B627" s="27">
        <f>'Rankings Detailed'!B627</f>
        <v>0</v>
      </c>
      <c r="C627" s="27">
        <f>'Rankings Detailed'!C627</f>
        <v>0</v>
      </c>
      <c r="D627" s="27">
        <f>'Rankings Detailed'!D627</f>
        <v>0</v>
      </c>
      <c r="E627" s="27">
        <f>'Rankings Detailed'!E627</f>
        <v>0</v>
      </c>
      <c r="F627" s="27">
        <f>'Rankings Detailed'!F627</f>
        <v>0</v>
      </c>
      <c r="G627" s="27">
        <f>'Rankings Detailed'!G627</f>
        <v>0</v>
      </c>
      <c r="H627" s="22">
        <f>'Rankings Detailed'!H627</f>
        <v>0</v>
      </c>
    </row>
    <row r="628" spans="1:8" hidden="1">
      <c r="A628" s="26">
        <f>RANK(H628,$H$592:$H$631,0)</f>
        <v>5</v>
      </c>
      <c r="B628" s="27">
        <f>'Rankings Detailed'!B628</f>
        <v>0</v>
      </c>
      <c r="C628" s="27">
        <f>'Rankings Detailed'!C628</f>
        <v>0</v>
      </c>
      <c r="D628" s="27">
        <f>'Rankings Detailed'!D628</f>
        <v>0</v>
      </c>
      <c r="E628" s="27">
        <f>'Rankings Detailed'!E628</f>
        <v>0</v>
      </c>
      <c r="F628" s="27">
        <f>'Rankings Detailed'!F628</f>
        <v>0</v>
      </c>
      <c r="G628" s="27">
        <f>'Rankings Detailed'!G628</f>
        <v>0</v>
      </c>
      <c r="H628" s="22">
        <f>'Rankings Detailed'!H628</f>
        <v>0</v>
      </c>
    </row>
    <row r="629" spans="1:8" hidden="1">
      <c r="A629" s="26">
        <f>RANK(H629,$H$592:$H$631,0)</f>
        <v>5</v>
      </c>
      <c r="B629" s="27">
        <f>'Rankings Detailed'!B629</f>
        <v>0</v>
      </c>
      <c r="C629" s="27">
        <f>'Rankings Detailed'!C629</f>
        <v>0</v>
      </c>
      <c r="D629" s="27">
        <f>'Rankings Detailed'!D629</f>
        <v>0</v>
      </c>
      <c r="E629" s="27">
        <f>'Rankings Detailed'!E629</f>
        <v>0</v>
      </c>
      <c r="F629" s="27">
        <f>'Rankings Detailed'!F629</f>
        <v>0</v>
      </c>
      <c r="G629" s="27">
        <f>'Rankings Detailed'!G629</f>
        <v>0</v>
      </c>
      <c r="H629" s="22">
        <f>'Rankings Detailed'!H629</f>
        <v>0</v>
      </c>
    </row>
    <row r="630" spans="1:8" hidden="1">
      <c r="A630" s="26">
        <f>RANK(H630,$H$592:$H$631,0)</f>
        <v>5</v>
      </c>
      <c r="B630" s="27">
        <f>'Rankings Detailed'!B630</f>
        <v>0</v>
      </c>
      <c r="C630" s="27">
        <f>'Rankings Detailed'!C630</f>
        <v>0</v>
      </c>
      <c r="D630" s="27">
        <f>'Rankings Detailed'!D630</f>
        <v>0</v>
      </c>
      <c r="E630" s="27">
        <f>'Rankings Detailed'!E630</f>
        <v>0</v>
      </c>
      <c r="F630" s="27">
        <f>'Rankings Detailed'!F630</f>
        <v>0</v>
      </c>
      <c r="G630" s="27">
        <f>'Rankings Detailed'!G630</f>
        <v>0</v>
      </c>
      <c r="H630" s="22">
        <f>'Rankings Detailed'!H630</f>
        <v>0</v>
      </c>
    </row>
    <row r="631" spans="1:8" hidden="1">
      <c r="A631" s="26">
        <f>RANK(H631,$H$592:$H$631,0)</f>
        <v>5</v>
      </c>
      <c r="B631" s="27">
        <f>'Rankings Detailed'!B631</f>
        <v>0</v>
      </c>
      <c r="C631" s="27">
        <f>'Rankings Detailed'!C631</f>
        <v>0</v>
      </c>
      <c r="D631" s="27">
        <f>'Rankings Detailed'!D631</f>
        <v>0</v>
      </c>
      <c r="E631" s="27">
        <f>'Rankings Detailed'!E631</f>
        <v>0</v>
      </c>
      <c r="F631" s="27">
        <f>'Rankings Detailed'!F631</f>
        <v>0</v>
      </c>
      <c r="G631" s="27">
        <f>'Rankings Detailed'!G631</f>
        <v>0</v>
      </c>
      <c r="H631" s="22">
        <f>'Rankings Detailed'!H631</f>
        <v>0</v>
      </c>
    </row>
    <row r="632" spans="1:8" s="24" customFormat="1" hidden="1">
      <c r="H632" s="45"/>
    </row>
    <row r="633" spans="1:8" s="24" customFormat="1">
      <c r="H633" s="45"/>
    </row>
    <row r="634" spans="1:8" s="24" customFormat="1">
      <c r="A634" s="24" t="str">
        <f>'Rankings Detailed'!J633</f>
        <v>L60</v>
      </c>
      <c r="H634" s="45"/>
    </row>
    <row r="635" spans="1:8" s="24" customFormat="1">
      <c r="H635" s="45"/>
    </row>
    <row r="636" spans="1:8" s="24" customFormat="1">
      <c r="A636" s="32" t="s">
        <v>78</v>
      </c>
      <c r="B636" s="32" t="s">
        <v>79</v>
      </c>
      <c r="C636" s="32" t="s">
        <v>80</v>
      </c>
      <c r="D636" s="32" t="s">
        <v>81</v>
      </c>
      <c r="E636" s="32" t="s">
        <v>82</v>
      </c>
      <c r="F636" s="32" t="s">
        <v>83</v>
      </c>
      <c r="G636" s="32" t="s">
        <v>84</v>
      </c>
      <c r="H636" s="33" t="s">
        <v>52</v>
      </c>
    </row>
    <row r="637" spans="1:8">
      <c r="A637" s="26">
        <f>RANK(H637,$H$637:$H$676,0)</f>
        <v>1</v>
      </c>
      <c r="B637" s="27" t="str">
        <f>'Rankings Detailed'!B638</f>
        <v>Eunice Bond</v>
      </c>
      <c r="C637" s="27">
        <f>'Rankings Detailed'!C638</f>
        <v>1</v>
      </c>
      <c r="D637" s="27">
        <f>'Rankings Detailed'!D638</f>
        <v>157.5</v>
      </c>
      <c r="E637" s="27">
        <f>'Rankings Detailed'!E638</f>
        <v>0</v>
      </c>
      <c r="F637" s="27">
        <f>'Rankings Detailed'!F638</f>
        <v>0</v>
      </c>
      <c r="G637" s="27">
        <f>'Rankings Detailed'!G638</f>
        <v>0</v>
      </c>
      <c r="H637" s="22">
        <f>'Rankings Detailed'!H638</f>
        <v>157.5</v>
      </c>
    </row>
    <row r="638" spans="1:8">
      <c r="A638" s="26">
        <f>RANK(H638,$H$637:$H$676,0)</f>
        <v>2</v>
      </c>
      <c r="B638" s="27" t="str">
        <f>'Rankings Detailed'!B639</f>
        <v>Norma Marshall</v>
      </c>
      <c r="C638" s="27">
        <f>'Rankings Detailed'!C639</f>
        <v>2</v>
      </c>
      <c r="D638" s="27">
        <f>'Rankings Detailed'!D639</f>
        <v>75</v>
      </c>
      <c r="E638" s="27">
        <f>'Rankings Detailed'!E639</f>
        <v>30</v>
      </c>
      <c r="F638" s="27">
        <f>'Rankings Detailed'!F639</f>
        <v>0</v>
      </c>
      <c r="G638" s="27">
        <f>'Rankings Detailed'!G639</f>
        <v>0</v>
      </c>
      <c r="H638" s="22">
        <f>'Rankings Detailed'!H639</f>
        <v>105</v>
      </c>
    </row>
    <row r="639" spans="1:8">
      <c r="A639" s="26">
        <f>RANK(H639,$H$637:$H$676,0)</f>
        <v>3</v>
      </c>
      <c r="B639" s="27" t="str">
        <f>'Rankings Detailed'!B637</f>
        <v>Maureen Carroll</v>
      </c>
      <c r="C639" s="27">
        <f>'Rankings Detailed'!C637</f>
        <v>1</v>
      </c>
      <c r="D639" s="27">
        <f>'Rankings Detailed'!D637</f>
        <v>52.5</v>
      </c>
      <c r="E639" s="27">
        <f>'Rankings Detailed'!E637</f>
        <v>0</v>
      </c>
      <c r="F639" s="27">
        <f>'Rankings Detailed'!F637</f>
        <v>0</v>
      </c>
      <c r="G639" s="27">
        <f>'Rankings Detailed'!G637</f>
        <v>0</v>
      </c>
      <c r="H639" s="22">
        <f>'Rankings Detailed'!H637</f>
        <v>52.5</v>
      </c>
    </row>
    <row r="640" spans="1:8" hidden="1">
      <c r="A640" s="26">
        <f>RANK(H640,$H$637:$H$676,0)</f>
        <v>4</v>
      </c>
      <c r="B640" s="27" t="str">
        <f>'Rankings Detailed'!B640</f>
        <v>(blank)</v>
      </c>
      <c r="C640" s="27">
        <f>'Rankings Detailed'!C640</f>
        <v>16</v>
      </c>
      <c r="D640" s="27">
        <f>'Rankings Detailed'!D640</f>
        <v>0</v>
      </c>
      <c r="E640" s="27">
        <f>'Rankings Detailed'!E640</f>
        <v>0</v>
      </c>
      <c r="F640" s="27">
        <f>'Rankings Detailed'!F640</f>
        <v>0</v>
      </c>
      <c r="G640" s="27">
        <f>'Rankings Detailed'!G640</f>
        <v>0</v>
      </c>
      <c r="H640" s="22">
        <f>'Rankings Detailed'!H640</f>
        <v>0</v>
      </c>
    </row>
    <row r="641" spans="1:8" hidden="1">
      <c r="A641" s="26">
        <f>RANK(H641,$H$637:$H$676,0)</f>
        <v>4</v>
      </c>
      <c r="B641" s="27">
        <f>'Rankings Detailed'!B641</f>
        <v>0</v>
      </c>
      <c r="C641" s="27">
        <f>'Rankings Detailed'!C641</f>
        <v>0</v>
      </c>
      <c r="D641" s="27">
        <f>'Rankings Detailed'!D641</f>
        <v>0</v>
      </c>
      <c r="E641" s="27">
        <f>'Rankings Detailed'!E641</f>
        <v>0</v>
      </c>
      <c r="F641" s="27">
        <f>'Rankings Detailed'!F641</f>
        <v>0</v>
      </c>
      <c r="G641" s="27">
        <f>'Rankings Detailed'!G641</f>
        <v>0</v>
      </c>
      <c r="H641" s="22">
        <f>'Rankings Detailed'!H641</f>
        <v>0</v>
      </c>
    </row>
    <row r="642" spans="1:8" hidden="1">
      <c r="A642" s="26">
        <f>RANK(H642,$H$637:$H$676,0)</f>
        <v>4</v>
      </c>
      <c r="B642" s="27">
        <f>'Rankings Detailed'!B642</f>
        <v>0</v>
      </c>
      <c r="C642" s="27">
        <f>'Rankings Detailed'!C642</f>
        <v>0</v>
      </c>
      <c r="D642" s="27">
        <f>'Rankings Detailed'!D642</f>
        <v>0</v>
      </c>
      <c r="E642" s="27">
        <f>'Rankings Detailed'!E642</f>
        <v>0</v>
      </c>
      <c r="F642" s="27">
        <f>'Rankings Detailed'!F642</f>
        <v>0</v>
      </c>
      <c r="G642" s="27">
        <f>'Rankings Detailed'!G642</f>
        <v>0</v>
      </c>
      <c r="H642" s="22">
        <f>'Rankings Detailed'!H642</f>
        <v>0</v>
      </c>
    </row>
    <row r="643" spans="1:8" hidden="1">
      <c r="A643" s="26">
        <f>RANK(H643,$H$637:$H$676,0)</f>
        <v>4</v>
      </c>
      <c r="B643" s="27">
        <f>'Rankings Detailed'!B643</f>
        <v>0</v>
      </c>
      <c r="C643" s="27">
        <f>'Rankings Detailed'!C643</f>
        <v>0</v>
      </c>
      <c r="D643" s="27">
        <f>'Rankings Detailed'!D643</f>
        <v>0</v>
      </c>
      <c r="E643" s="27">
        <f>'Rankings Detailed'!E643</f>
        <v>0</v>
      </c>
      <c r="F643" s="27">
        <f>'Rankings Detailed'!F643</f>
        <v>0</v>
      </c>
      <c r="G643" s="27">
        <f>'Rankings Detailed'!G643</f>
        <v>0</v>
      </c>
      <c r="H643" s="22">
        <f>'Rankings Detailed'!H643</f>
        <v>0</v>
      </c>
    </row>
    <row r="644" spans="1:8" hidden="1">
      <c r="A644" s="26">
        <f>RANK(H644,$H$637:$H$676,0)</f>
        <v>4</v>
      </c>
      <c r="B644" s="27">
        <f>'Rankings Detailed'!B644</f>
        <v>0</v>
      </c>
      <c r="C644" s="27">
        <f>'Rankings Detailed'!C644</f>
        <v>0</v>
      </c>
      <c r="D644" s="27">
        <f>'Rankings Detailed'!D644</f>
        <v>0</v>
      </c>
      <c r="E644" s="27">
        <f>'Rankings Detailed'!E644</f>
        <v>0</v>
      </c>
      <c r="F644" s="27">
        <f>'Rankings Detailed'!F644</f>
        <v>0</v>
      </c>
      <c r="G644" s="27">
        <f>'Rankings Detailed'!G644</f>
        <v>0</v>
      </c>
      <c r="H644" s="22">
        <f>'Rankings Detailed'!H644</f>
        <v>0</v>
      </c>
    </row>
    <row r="645" spans="1:8" hidden="1">
      <c r="A645" s="26">
        <f>RANK(H645,$H$637:$H$676,0)</f>
        <v>4</v>
      </c>
      <c r="B645" s="27">
        <f>'Rankings Detailed'!B645</f>
        <v>0</v>
      </c>
      <c r="C645" s="27">
        <f>'Rankings Detailed'!C645</f>
        <v>0</v>
      </c>
      <c r="D645" s="27">
        <f>'Rankings Detailed'!D645</f>
        <v>0</v>
      </c>
      <c r="E645" s="27">
        <f>'Rankings Detailed'!E645</f>
        <v>0</v>
      </c>
      <c r="F645" s="27">
        <f>'Rankings Detailed'!F645</f>
        <v>0</v>
      </c>
      <c r="G645" s="27">
        <f>'Rankings Detailed'!G645</f>
        <v>0</v>
      </c>
      <c r="H645" s="22">
        <f>'Rankings Detailed'!H645</f>
        <v>0</v>
      </c>
    </row>
    <row r="646" spans="1:8" hidden="1">
      <c r="A646" s="26">
        <f>RANK(H646,$H$637:$H$676,0)</f>
        <v>4</v>
      </c>
      <c r="B646" s="27">
        <f>'Rankings Detailed'!B646</f>
        <v>0</v>
      </c>
      <c r="C646" s="27">
        <f>'Rankings Detailed'!C646</f>
        <v>0</v>
      </c>
      <c r="D646" s="27">
        <f>'Rankings Detailed'!D646</f>
        <v>0</v>
      </c>
      <c r="E646" s="27">
        <f>'Rankings Detailed'!E646</f>
        <v>0</v>
      </c>
      <c r="F646" s="27">
        <f>'Rankings Detailed'!F646</f>
        <v>0</v>
      </c>
      <c r="G646" s="27">
        <f>'Rankings Detailed'!G646</f>
        <v>0</v>
      </c>
      <c r="H646" s="22">
        <f>'Rankings Detailed'!H646</f>
        <v>0</v>
      </c>
    </row>
    <row r="647" spans="1:8" hidden="1">
      <c r="A647" s="26">
        <f>RANK(H647,$H$637:$H$676,0)</f>
        <v>4</v>
      </c>
      <c r="B647" s="27">
        <f>'Rankings Detailed'!B647</f>
        <v>0</v>
      </c>
      <c r="C647" s="27">
        <f>'Rankings Detailed'!C647</f>
        <v>0</v>
      </c>
      <c r="D647" s="27">
        <f>'Rankings Detailed'!D647</f>
        <v>0</v>
      </c>
      <c r="E647" s="27">
        <f>'Rankings Detailed'!E647</f>
        <v>0</v>
      </c>
      <c r="F647" s="27">
        <f>'Rankings Detailed'!F647</f>
        <v>0</v>
      </c>
      <c r="G647" s="27">
        <f>'Rankings Detailed'!G647</f>
        <v>0</v>
      </c>
      <c r="H647" s="22">
        <f>'Rankings Detailed'!H647</f>
        <v>0</v>
      </c>
    </row>
    <row r="648" spans="1:8" hidden="1">
      <c r="A648" s="26">
        <f>RANK(H648,$H$637:$H$676,0)</f>
        <v>4</v>
      </c>
      <c r="B648" s="27">
        <f>'Rankings Detailed'!B648</f>
        <v>0</v>
      </c>
      <c r="C648" s="27">
        <f>'Rankings Detailed'!C648</f>
        <v>0</v>
      </c>
      <c r="D648" s="27">
        <f>'Rankings Detailed'!D648</f>
        <v>0</v>
      </c>
      <c r="E648" s="27">
        <f>'Rankings Detailed'!E648</f>
        <v>0</v>
      </c>
      <c r="F648" s="27">
        <f>'Rankings Detailed'!F648</f>
        <v>0</v>
      </c>
      <c r="G648" s="27">
        <f>'Rankings Detailed'!G648</f>
        <v>0</v>
      </c>
      <c r="H648" s="22">
        <f>'Rankings Detailed'!H648</f>
        <v>0</v>
      </c>
    </row>
    <row r="649" spans="1:8" hidden="1">
      <c r="A649" s="26">
        <f>RANK(H649,$H$637:$H$676,0)</f>
        <v>4</v>
      </c>
      <c r="B649" s="27">
        <f>'Rankings Detailed'!B649</f>
        <v>0</v>
      </c>
      <c r="C649" s="27">
        <f>'Rankings Detailed'!C649</f>
        <v>0</v>
      </c>
      <c r="D649" s="27">
        <f>'Rankings Detailed'!D649</f>
        <v>0</v>
      </c>
      <c r="E649" s="27">
        <f>'Rankings Detailed'!E649</f>
        <v>0</v>
      </c>
      <c r="F649" s="27">
        <f>'Rankings Detailed'!F649</f>
        <v>0</v>
      </c>
      <c r="G649" s="27">
        <f>'Rankings Detailed'!G649</f>
        <v>0</v>
      </c>
      <c r="H649" s="22">
        <f>'Rankings Detailed'!H649</f>
        <v>0</v>
      </c>
    </row>
    <row r="650" spans="1:8" hidden="1">
      <c r="A650" s="26">
        <f>RANK(H650,$H$637:$H$676,0)</f>
        <v>4</v>
      </c>
      <c r="B650" s="27">
        <f>'Rankings Detailed'!B650</f>
        <v>0</v>
      </c>
      <c r="C650" s="27">
        <f>'Rankings Detailed'!C650</f>
        <v>0</v>
      </c>
      <c r="D650" s="27">
        <f>'Rankings Detailed'!D650</f>
        <v>0</v>
      </c>
      <c r="E650" s="27">
        <f>'Rankings Detailed'!E650</f>
        <v>0</v>
      </c>
      <c r="F650" s="27">
        <f>'Rankings Detailed'!F650</f>
        <v>0</v>
      </c>
      <c r="G650" s="27">
        <f>'Rankings Detailed'!G650</f>
        <v>0</v>
      </c>
      <c r="H650" s="22">
        <f>'Rankings Detailed'!H650</f>
        <v>0</v>
      </c>
    </row>
    <row r="651" spans="1:8" hidden="1">
      <c r="A651" s="26">
        <f>RANK(H651,$H$637:$H$676,0)</f>
        <v>4</v>
      </c>
      <c r="B651" s="27">
        <f>'Rankings Detailed'!B651</f>
        <v>0</v>
      </c>
      <c r="C651" s="27">
        <f>'Rankings Detailed'!C651</f>
        <v>0</v>
      </c>
      <c r="D651" s="27">
        <f>'Rankings Detailed'!D651</f>
        <v>0</v>
      </c>
      <c r="E651" s="27">
        <f>'Rankings Detailed'!E651</f>
        <v>0</v>
      </c>
      <c r="F651" s="27">
        <f>'Rankings Detailed'!F651</f>
        <v>0</v>
      </c>
      <c r="G651" s="27">
        <f>'Rankings Detailed'!G651</f>
        <v>0</v>
      </c>
      <c r="H651" s="22">
        <f>'Rankings Detailed'!H651</f>
        <v>0</v>
      </c>
    </row>
    <row r="652" spans="1:8" hidden="1">
      <c r="A652" s="26">
        <f>RANK(H652,$H$637:$H$676,0)</f>
        <v>4</v>
      </c>
      <c r="B652" s="27">
        <f>'Rankings Detailed'!B652</f>
        <v>0</v>
      </c>
      <c r="C652" s="27">
        <f>'Rankings Detailed'!C652</f>
        <v>0</v>
      </c>
      <c r="D652" s="27">
        <f>'Rankings Detailed'!D652</f>
        <v>0</v>
      </c>
      <c r="E652" s="27">
        <f>'Rankings Detailed'!E652</f>
        <v>0</v>
      </c>
      <c r="F652" s="27">
        <f>'Rankings Detailed'!F652</f>
        <v>0</v>
      </c>
      <c r="G652" s="27">
        <f>'Rankings Detailed'!G652</f>
        <v>0</v>
      </c>
      <c r="H652" s="22">
        <f>'Rankings Detailed'!H652</f>
        <v>0</v>
      </c>
    </row>
    <row r="653" spans="1:8" hidden="1">
      <c r="A653" s="26">
        <f>RANK(H653,$H$637:$H$676,0)</f>
        <v>4</v>
      </c>
      <c r="B653" s="27">
        <f>'Rankings Detailed'!B653</f>
        <v>0</v>
      </c>
      <c r="C653" s="27">
        <f>'Rankings Detailed'!C653</f>
        <v>0</v>
      </c>
      <c r="D653" s="27">
        <f>'Rankings Detailed'!D653</f>
        <v>0</v>
      </c>
      <c r="E653" s="27">
        <f>'Rankings Detailed'!E653</f>
        <v>0</v>
      </c>
      <c r="F653" s="27">
        <f>'Rankings Detailed'!F653</f>
        <v>0</v>
      </c>
      <c r="G653" s="27">
        <f>'Rankings Detailed'!G653</f>
        <v>0</v>
      </c>
      <c r="H653" s="22">
        <f>'Rankings Detailed'!H653</f>
        <v>0</v>
      </c>
    </row>
    <row r="654" spans="1:8" hidden="1">
      <c r="A654" s="26">
        <f>RANK(H654,$H$637:$H$676,0)</f>
        <v>4</v>
      </c>
      <c r="B654" s="27">
        <f>'Rankings Detailed'!B654</f>
        <v>0</v>
      </c>
      <c r="C654" s="27">
        <f>'Rankings Detailed'!C654</f>
        <v>0</v>
      </c>
      <c r="D654" s="27">
        <f>'Rankings Detailed'!D654</f>
        <v>0</v>
      </c>
      <c r="E654" s="27">
        <f>'Rankings Detailed'!E654</f>
        <v>0</v>
      </c>
      <c r="F654" s="27">
        <f>'Rankings Detailed'!F654</f>
        <v>0</v>
      </c>
      <c r="G654" s="27">
        <f>'Rankings Detailed'!G654</f>
        <v>0</v>
      </c>
      <c r="H654" s="22">
        <f>'Rankings Detailed'!H654</f>
        <v>0</v>
      </c>
    </row>
    <row r="655" spans="1:8" hidden="1">
      <c r="A655" s="26">
        <f>RANK(H655,$H$637:$H$676,0)</f>
        <v>4</v>
      </c>
      <c r="B655" s="27">
        <f>'Rankings Detailed'!B655</f>
        <v>0</v>
      </c>
      <c r="C655" s="27">
        <f>'Rankings Detailed'!C655</f>
        <v>0</v>
      </c>
      <c r="D655" s="27">
        <f>'Rankings Detailed'!D655</f>
        <v>0</v>
      </c>
      <c r="E655" s="27">
        <f>'Rankings Detailed'!E655</f>
        <v>0</v>
      </c>
      <c r="F655" s="27">
        <f>'Rankings Detailed'!F655</f>
        <v>0</v>
      </c>
      <c r="G655" s="27">
        <f>'Rankings Detailed'!G655</f>
        <v>0</v>
      </c>
      <c r="H655" s="22">
        <f>'Rankings Detailed'!H655</f>
        <v>0</v>
      </c>
    </row>
    <row r="656" spans="1:8" hidden="1">
      <c r="A656" s="26">
        <f>RANK(H656,$H$637:$H$676,0)</f>
        <v>4</v>
      </c>
      <c r="B656" s="27">
        <f>'Rankings Detailed'!B656</f>
        <v>0</v>
      </c>
      <c r="C656" s="27">
        <f>'Rankings Detailed'!C656</f>
        <v>0</v>
      </c>
      <c r="D656" s="27">
        <f>'Rankings Detailed'!D656</f>
        <v>0</v>
      </c>
      <c r="E656" s="27">
        <f>'Rankings Detailed'!E656</f>
        <v>0</v>
      </c>
      <c r="F656" s="27">
        <f>'Rankings Detailed'!F656</f>
        <v>0</v>
      </c>
      <c r="G656" s="27">
        <f>'Rankings Detailed'!G656</f>
        <v>0</v>
      </c>
      <c r="H656" s="22">
        <f>'Rankings Detailed'!H656</f>
        <v>0</v>
      </c>
    </row>
    <row r="657" spans="1:8" hidden="1">
      <c r="A657" s="26">
        <f>RANK(H657,$H$637:$H$676,0)</f>
        <v>4</v>
      </c>
      <c r="B657" s="27">
        <f>'Rankings Detailed'!B657</f>
        <v>0</v>
      </c>
      <c r="C657" s="27">
        <f>'Rankings Detailed'!C657</f>
        <v>0</v>
      </c>
      <c r="D657" s="27">
        <f>'Rankings Detailed'!D657</f>
        <v>0</v>
      </c>
      <c r="E657" s="27">
        <f>'Rankings Detailed'!E657</f>
        <v>0</v>
      </c>
      <c r="F657" s="27">
        <f>'Rankings Detailed'!F657</f>
        <v>0</v>
      </c>
      <c r="G657" s="27">
        <f>'Rankings Detailed'!G657</f>
        <v>0</v>
      </c>
      <c r="H657" s="22">
        <f>'Rankings Detailed'!H657</f>
        <v>0</v>
      </c>
    </row>
    <row r="658" spans="1:8" hidden="1">
      <c r="A658" s="26">
        <f>RANK(H658,$H$637:$H$676,0)</f>
        <v>4</v>
      </c>
      <c r="B658" s="27">
        <f>'Rankings Detailed'!B658</f>
        <v>0</v>
      </c>
      <c r="C658" s="27">
        <f>'Rankings Detailed'!C658</f>
        <v>0</v>
      </c>
      <c r="D658" s="27">
        <f>'Rankings Detailed'!D658</f>
        <v>0</v>
      </c>
      <c r="E658" s="27">
        <f>'Rankings Detailed'!E658</f>
        <v>0</v>
      </c>
      <c r="F658" s="27">
        <f>'Rankings Detailed'!F658</f>
        <v>0</v>
      </c>
      <c r="G658" s="27">
        <f>'Rankings Detailed'!G658</f>
        <v>0</v>
      </c>
      <c r="H658" s="22">
        <f>'Rankings Detailed'!H658</f>
        <v>0</v>
      </c>
    </row>
    <row r="659" spans="1:8" hidden="1">
      <c r="A659" s="26">
        <f>RANK(H659,$H$637:$H$676,0)</f>
        <v>4</v>
      </c>
      <c r="B659" s="27">
        <f>'Rankings Detailed'!B659</f>
        <v>0</v>
      </c>
      <c r="C659" s="27">
        <f>'Rankings Detailed'!C659</f>
        <v>0</v>
      </c>
      <c r="D659" s="27">
        <f>'Rankings Detailed'!D659</f>
        <v>0</v>
      </c>
      <c r="E659" s="27">
        <f>'Rankings Detailed'!E659</f>
        <v>0</v>
      </c>
      <c r="F659" s="27">
        <f>'Rankings Detailed'!F659</f>
        <v>0</v>
      </c>
      <c r="G659" s="27">
        <f>'Rankings Detailed'!G659</f>
        <v>0</v>
      </c>
      <c r="H659" s="22">
        <f>'Rankings Detailed'!H659</f>
        <v>0</v>
      </c>
    </row>
    <row r="660" spans="1:8" hidden="1">
      <c r="A660" s="26">
        <f>RANK(H660,$H$637:$H$676,0)</f>
        <v>4</v>
      </c>
      <c r="B660" s="27">
        <f>'Rankings Detailed'!B660</f>
        <v>0</v>
      </c>
      <c r="C660" s="27">
        <f>'Rankings Detailed'!C660</f>
        <v>0</v>
      </c>
      <c r="D660" s="27">
        <f>'Rankings Detailed'!D660</f>
        <v>0</v>
      </c>
      <c r="E660" s="27">
        <f>'Rankings Detailed'!E660</f>
        <v>0</v>
      </c>
      <c r="F660" s="27">
        <f>'Rankings Detailed'!F660</f>
        <v>0</v>
      </c>
      <c r="G660" s="27">
        <f>'Rankings Detailed'!G660</f>
        <v>0</v>
      </c>
      <c r="H660" s="22">
        <f>'Rankings Detailed'!H660</f>
        <v>0</v>
      </c>
    </row>
    <row r="661" spans="1:8" hidden="1">
      <c r="A661" s="26">
        <f>RANK(H661,$H$637:$H$676,0)</f>
        <v>4</v>
      </c>
      <c r="B661" s="27">
        <f>'Rankings Detailed'!B661</f>
        <v>0</v>
      </c>
      <c r="C661" s="27">
        <f>'Rankings Detailed'!C661</f>
        <v>0</v>
      </c>
      <c r="D661" s="27">
        <f>'Rankings Detailed'!D661</f>
        <v>0</v>
      </c>
      <c r="E661" s="27">
        <f>'Rankings Detailed'!E661</f>
        <v>0</v>
      </c>
      <c r="F661" s="27">
        <f>'Rankings Detailed'!F661</f>
        <v>0</v>
      </c>
      <c r="G661" s="27">
        <f>'Rankings Detailed'!G661</f>
        <v>0</v>
      </c>
      <c r="H661" s="22">
        <f>'Rankings Detailed'!H661</f>
        <v>0</v>
      </c>
    </row>
    <row r="662" spans="1:8" hidden="1">
      <c r="A662" s="26">
        <f>RANK(H662,$H$637:$H$676,0)</f>
        <v>4</v>
      </c>
      <c r="B662" s="27">
        <f>'Rankings Detailed'!B662</f>
        <v>0</v>
      </c>
      <c r="C662" s="27">
        <f>'Rankings Detailed'!C662</f>
        <v>0</v>
      </c>
      <c r="D662" s="27">
        <f>'Rankings Detailed'!D662</f>
        <v>0</v>
      </c>
      <c r="E662" s="27">
        <f>'Rankings Detailed'!E662</f>
        <v>0</v>
      </c>
      <c r="F662" s="27">
        <f>'Rankings Detailed'!F662</f>
        <v>0</v>
      </c>
      <c r="G662" s="27">
        <f>'Rankings Detailed'!G662</f>
        <v>0</v>
      </c>
      <c r="H662" s="22">
        <f>'Rankings Detailed'!H662</f>
        <v>0</v>
      </c>
    </row>
    <row r="663" spans="1:8" hidden="1">
      <c r="A663" s="26">
        <f>RANK(H663,$H$637:$H$676,0)</f>
        <v>4</v>
      </c>
      <c r="B663" s="27">
        <f>'Rankings Detailed'!B663</f>
        <v>0</v>
      </c>
      <c r="C663" s="27">
        <f>'Rankings Detailed'!C663</f>
        <v>0</v>
      </c>
      <c r="D663" s="27">
        <f>'Rankings Detailed'!D663</f>
        <v>0</v>
      </c>
      <c r="E663" s="27">
        <f>'Rankings Detailed'!E663</f>
        <v>0</v>
      </c>
      <c r="F663" s="27">
        <f>'Rankings Detailed'!F663</f>
        <v>0</v>
      </c>
      <c r="G663" s="27">
        <f>'Rankings Detailed'!G663</f>
        <v>0</v>
      </c>
      <c r="H663" s="22">
        <f>'Rankings Detailed'!H663</f>
        <v>0</v>
      </c>
    </row>
    <row r="664" spans="1:8" hidden="1">
      <c r="A664" s="26">
        <f>RANK(H664,$H$637:$H$676,0)</f>
        <v>4</v>
      </c>
      <c r="B664" s="27">
        <f>'Rankings Detailed'!B664</f>
        <v>0</v>
      </c>
      <c r="C664" s="27">
        <f>'Rankings Detailed'!C664</f>
        <v>0</v>
      </c>
      <c r="D664" s="27">
        <f>'Rankings Detailed'!D664</f>
        <v>0</v>
      </c>
      <c r="E664" s="27">
        <f>'Rankings Detailed'!E664</f>
        <v>0</v>
      </c>
      <c r="F664" s="27">
        <f>'Rankings Detailed'!F664</f>
        <v>0</v>
      </c>
      <c r="G664" s="27">
        <f>'Rankings Detailed'!G664</f>
        <v>0</v>
      </c>
      <c r="H664" s="22">
        <f>'Rankings Detailed'!H664</f>
        <v>0</v>
      </c>
    </row>
    <row r="665" spans="1:8" hidden="1">
      <c r="A665" s="26">
        <f>RANK(H665,$H$637:$H$676,0)</f>
        <v>4</v>
      </c>
      <c r="B665" s="27">
        <f>'Rankings Detailed'!B665</f>
        <v>0</v>
      </c>
      <c r="C665" s="27">
        <f>'Rankings Detailed'!C665</f>
        <v>0</v>
      </c>
      <c r="D665" s="27">
        <f>'Rankings Detailed'!D665</f>
        <v>0</v>
      </c>
      <c r="E665" s="27">
        <f>'Rankings Detailed'!E665</f>
        <v>0</v>
      </c>
      <c r="F665" s="27">
        <f>'Rankings Detailed'!F665</f>
        <v>0</v>
      </c>
      <c r="G665" s="27">
        <f>'Rankings Detailed'!G665</f>
        <v>0</v>
      </c>
      <c r="H665" s="22">
        <f>'Rankings Detailed'!H665</f>
        <v>0</v>
      </c>
    </row>
    <row r="666" spans="1:8" hidden="1">
      <c r="A666" s="26">
        <f>RANK(H666,$H$637:$H$676,0)</f>
        <v>4</v>
      </c>
      <c r="B666" s="27">
        <f>'Rankings Detailed'!B666</f>
        <v>0</v>
      </c>
      <c r="C666" s="27">
        <f>'Rankings Detailed'!C666</f>
        <v>0</v>
      </c>
      <c r="D666" s="27">
        <f>'Rankings Detailed'!D666</f>
        <v>0</v>
      </c>
      <c r="E666" s="27">
        <f>'Rankings Detailed'!E666</f>
        <v>0</v>
      </c>
      <c r="F666" s="27">
        <f>'Rankings Detailed'!F666</f>
        <v>0</v>
      </c>
      <c r="G666" s="27">
        <f>'Rankings Detailed'!G666</f>
        <v>0</v>
      </c>
      <c r="H666" s="22">
        <f>'Rankings Detailed'!H666</f>
        <v>0</v>
      </c>
    </row>
    <row r="667" spans="1:8" hidden="1">
      <c r="A667" s="26">
        <f>RANK(H667,$H$637:$H$676,0)</f>
        <v>4</v>
      </c>
      <c r="B667" s="27">
        <f>'Rankings Detailed'!B667</f>
        <v>0</v>
      </c>
      <c r="C667" s="27">
        <f>'Rankings Detailed'!C667</f>
        <v>0</v>
      </c>
      <c r="D667" s="27">
        <f>'Rankings Detailed'!D667</f>
        <v>0</v>
      </c>
      <c r="E667" s="27">
        <f>'Rankings Detailed'!E667</f>
        <v>0</v>
      </c>
      <c r="F667" s="27">
        <f>'Rankings Detailed'!F667</f>
        <v>0</v>
      </c>
      <c r="G667" s="27">
        <f>'Rankings Detailed'!G667</f>
        <v>0</v>
      </c>
      <c r="H667" s="22">
        <f>'Rankings Detailed'!H667</f>
        <v>0</v>
      </c>
    </row>
    <row r="668" spans="1:8" hidden="1">
      <c r="A668" s="26">
        <f>RANK(H668,$H$637:$H$676,0)</f>
        <v>4</v>
      </c>
      <c r="B668" s="27">
        <f>'Rankings Detailed'!B668</f>
        <v>0</v>
      </c>
      <c r="C668" s="27">
        <f>'Rankings Detailed'!C668</f>
        <v>0</v>
      </c>
      <c r="D668" s="27">
        <f>'Rankings Detailed'!D668</f>
        <v>0</v>
      </c>
      <c r="E668" s="27">
        <f>'Rankings Detailed'!E668</f>
        <v>0</v>
      </c>
      <c r="F668" s="27">
        <f>'Rankings Detailed'!F668</f>
        <v>0</v>
      </c>
      <c r="G668" s="27">
        <f>'Rankings Detailed'!G668</f>
        <v>0</v>
      </c>
      <c r="H668" s="22">
        <f>'Rankings Detailed'!H668</f>
        <v>0</v>
      </c>
    </row>
    <row r="669" spans="1:8" hidden="1">
      <c r="A669" s="26">
        <f>RANK(H669,$H$637:$H$676,0)</f>
        <v>4</v>
      </c>
      <c r="B669" s="27">
        <f>'Rankings Detailed'!B669</f>
        <v>0</v>
      </c>
      <c r="C669" s="27">
        <f>'Rankings Detailed'!C669</f>
        <v>0</v>
      </c>
      <c r="D669" s="27">
        <f>'Rankings Detailed'!D669</f>
        <v>0</v>
      </c>
      <c r="E669" s="27">
        <f>'Rankings Detailed'!E669</f>
        <v>0</v>
      </c>
      <c r="F669" s="27">
        <f>'Rankings Detailed'!F669</f>
        <v>0</v>
      </c>
      <c r="G669" s="27">
        <f>'Rankings Detailed'!G669</f>
        <v>0</v>
      </c>
      <c r="H669" s="22">
        <f>'Rankings Detailed'!H669</f>
        <v>0</v>
      </c>
    </row>
    <row r="670" spans="1:8" hidden="1">
      <c r="A670" s="26">
        <f>RANK(H670,$H$637:$H$676,0)</f>
        <v>4</v>
      </c>
      <c r="B670" s="27">
        <f>'Rankings Detailed'!B670</f>
        <v>0</v>
      </c>
      <c r="C670" s="27">
        <f>'Rankings Detailed'!C670</f>
        <v>0</v>
      </c>
      <c r="D670" s="27">
        <f>'Rankings Detailed'!D670</f>
        <v>0</v>
      </c>
      <c r="E670" s="27">
        <f>'Rankings Detailed'!E670</f>
        <v>0</v>
      </c>
      <c r="F670" s="27">
        <f>'Rankings Detailed'!F670</f>
        <v>0</v>
      </c>
      <c r="G670" s="27">
        <f>'Rankings Detailed'!G670</f>
        <v>0</v>
      </c>
      <c r="H670" s="22">
        <f>'Rankings Detailed'!H670</f>
        <v>0</v>
      </c>
    </row>
    <row r="671" spans="1:8" hidden="1">
      <c r="A671" s="26">
        <f>RANK(H671,$H$637:$H$676,0)</f>
        <v>4</v>
      </c>
      <c r="B671" s="27">
        <f>'Rankings Detailed'!B671</f>
        <v>0</v>
      </c>
      <c r="C671" s="27">
        <f>'Rankings Detailed'!C671</f>
        <v>0</v>
      </c>
      <c r="D671" s="27">
        <f>'Rankings Detailed'!D671</f>
        <v>0</v>
      </c>
      <c r="E671" s="27">
        <f>'Rankings Detailed'!E671</f>
        <v>0</v>
      </c>
      <c r="F671" s="27">
        <f>'Rankings Detailed'!F671</f>
        <v>0</v>
      </c>
      <c r="G671" s="27">
        <f>'Rankings Detailed'!G671</f>
        <v>0</v>
      </c>
      <c r="H671" s="22">
        <f>'Rankings Detailed'!H671</f>
        <v>0</v>
      </c>
    </row>
    <row r="672" spans="1:8" hidden="1">
      <c r="A672" s="26">
        <f>RANK(H672,$H$637:$H$676,0)</f>
        <v>4</v>
      </c>
      <c r="B672" s="27">
        <f>'Rankings Detailed'!B672</f>
        <v>0</v>
      </c>
      <c r="C672" s="27">
        <f>'Rankings Detailed'!C672</f>
        <v>0</v>
      </c>
      <c r="D672" s="27">
        <f>'Rankings Detailed'!D672</f>
        <v>0</v>
      </c>
      <c r="E672" s="27">
        <f>'Rankings Detailed'!E672</f>
        <v>0</v>
      </c>
      <c r="F672" s="27">
        <f>'Rankings Detailed'!F672</f>
        <v>0</v>
      </c>
      <c r="G672" s="27">
        <f>'Rankings Detailed'!G672</f>
        <v>0</v>
      </c>
      <c r="H672" s="22">
        <f>'Rankings Detailed'!H672</f>
        <v>0</v>
      </c>
    </row>
    <row r="673" spans="1:8" hidden="1">
      <c r="A673" s="26">
        <f>RANK(H673,$H$637:$H$676,0)</f>
        <v>4</v>
      </c>
      <c r="B673" s="27">
        <f>'Rankings Detailed'!B673</f>
        <v>0</v>
      </c>
      <c r="C673" s="27">
        <f>'Rankings Detailed'!C673</f>
        <v>0</v>
      </c>
      <c r="D673" s="27">
        <f>'Rankings Detailed'!D673</f>
        <v>0</v>
      </c>
      <c r="E673" s="27">
        <f>'Rankings Detailed'!E673</f>
        <v>0</v>
      </c>
      <c r="F673" s="27">
        <f>'Rankings Detailed'!F673</f>
        <v>0</v>
      </c>
      <c r="G673" s="27">
        <f>'Rankings Detailed'!G673</f>
        <v>0</v>
      </c>
      <c r="H673" s="22">
        <f>'Rankings Detailed'!H673</f>
        <v>0</v>
      </c>
    </row>
    <row r="674" spans="1:8" hidden="1">
      <c r="A674" s="26">
        <f>RANK(H674,$H$637:$H$676,0)</f>
        <v>4</v>
      </c>
      <c r="B674" s="27">
        <f>'Rankings Detailed'!B674</f>
        <v>0</v>
      </c>
      <c r="C674" s="27">
        <f>'Rankings Detailed'!C674</f>
        <v>0</v>
      </c>
      <c r="D674" s="27">
        <f>'Rankings Detailed'!D674</f>
        <v>0</v>
      </c>
      <c r="E674" s="27">
        <f>'Rankings Detailed'!E674</f>
        <v>0</v>
      </c>
      <c r="F674" s="27">
        <f>'Rankings Detailed'!F674</f>
        <v>0</v>
      </c>
      <c r="G674" s="27">
        <f>'Rankings Detailed'!G674</f>
        <v>0</v>
      </c>
      <c r="H674" s="22">
        <f>'Rankings Detailed'!H674</f>
        <v>0</v>
      </c>
    </row>
    <row r="675" spans="1:8" hidden="1">
      <c r="A675" s="26">
        <f>RANK(H675,$H$637:$H$676,0)</f>
        <v>4</v>
      </c>
      <c r="B675" s="27">
        <f>'Rankings Detailed'!B675</f>
        <v>0</v>
      </c>
      <c r="C675" s="27">
        <f>'Rankings Detailed'!C675</f>
        <v>0</v>
      </c>
      <c r="D675" s="27">
        <f>'Rankings Detailed'!D675</f>
        <v>0</v>
      </c>
      <c r="E675" s="27">
        <f>'Rankings Detailed'!E675</f>
        <v>0</v>
      </c>
      <c r="F675" s="27">
        <f>'Rankings Detailed'!F675</f>
        <v>0</v>
      </c>
      <c r="G675" s="27">
        <f>'Rankings Detailed'!G675</f>
        <v>0</v>
      </c>
      <c r="H675" s="22">
        <f>'Rankings Detailed'!H675</f>
        <v>0</v>
      </c>
    </row>
    <row r="676" spans="1:8" hidden="1">
      <c r="A676" s="26">
        <f>RANK(H676,$H$637:$H$676,0)</f>
        <v>4</v>
      </c>
      <c r="B676" s="27">
        <f>'Rankings Detailed'!B676</f>
        <v>0</v>
      </c>
      <c r="C676" s="27">
        <f>'Rankings Detailed'!C676</f>
        <v>0</v>
      </c>
      <c r="D676" s="27">
        <f>'Rankings Detailed'!D676</f>
        <v>0</v>
      </c>
      <c r="E676" s="27">
        <f>'Rankings Detailed'!E676</f>
        <v>0</v>
      </c>
      <c r="F676" s="27">
        <f>'Rankings Detailed'!F676</f>
        <v>0</v>
      </c>
      <c r="G676" s="27">
        <f>'Rankings Detailed'!G676</f>
        <v>0</v>
      </c>
      <c r="H676" s="22">
        <f>'Rankings Detailed'!H676</f>
        <v>0</v>
      </c>
    </row>
    <row r="677" spans="1:8" s="24" customFormat="1" hidden="1">
      <c r="H677" s="45"/>
    </row>
    <row r="678" spans="1:8" s="24" customFormat="1">
      <c r="H678" s="45"/>
    </row>
    <row r="679" spans="1:8" s="24" customFormat="1">
      <c r="A679" s="24" t="str">
        <f>'Rankings Detailed'!J678</f>
        <v>L65</v>
      </c>
      <c r="H679" s="45"/>
    </row>
    <row r="680" spans="1:8" s="24" customFormat="1">
      <c r="H680" s="45"/>
    </row>
    <row r="681" spans="1:8" s="24" customFormat="1">
      <c r="A681" s="32" t="s">
        <v>78</v>
      </c>
      <c r="B681" s="32" t="s">
        <v>79</v>
      </c>
      <c r="C681" s="32" t="s">
        <v>80</v>
      </c>
      <c r="D681" s="32" t="s">
        <v>81</v>
      </c>
      <c r="E681" s="32" t="s">
        <v>82</v>
      </c>
      <c r="F681" s="32" t="s">
        <v>83</v>
      </c>
      <c r="G681" s="32" t="s">
        <v>84</v>
      </c>
      <c r="H681" s="33" t="s">
        <v>52</v>
      </c>
    </row>
    <row r="682" spans="1:8">
      <c r="A682" s="26">
        <f t="shared" ref="A682:A721" si="11">RANK(H682,$H$682:$H$711,0)</f>
        <v>1</v>
      </c>
      <c r="B682" s="27" t="str">
        <f>'Rankings Detailed'!B683</f>
        <v>Faith Sinclair</v>
      </c>
      <c r="C682" s="27">
        <f>'Rankings Detailed'!C683</f>
        <v>2</v>
      </c>
      <c r="D682" s="27">
        <f>'Rankings Detailed'!D683</f>
        <v>300</v>
      </c>
      <c r="E682" s="27">
        <f>'Rankings Detailed'!E683</f>
        <v>165</v>
      </c>
      <c r="F682" s="27">
        <f>'Rankings Detailed'!F683</f>
        <v>0</v>
      </c>
      <c r="G682" s="27">
        <f>'Rankings Detailed'!G683</f>
        <v>0</v>
      </c>
      <c r="H682" s="22">
        <f>'Rankings Detailed'!H683</f>
        <v>465</v>
      </c>
    </row>
    <row r="683" spans="1:8">
      <c r="A683" s="26">
        <f t="shared" si="11"/>
        <v>2</v>
      </c>
      <c r="B683" s="27" t="str">
        <f>'Rankings Detailed'!B682</f>
        <v>Maureen Carroll</v>
      </c>
      <c r="C683" s="27">
        <f>'Rankings Detailed'!C682</f>
        <v>2</v>
      </c>
      <c r="D683" s="27">
        <f>'Rankings Detailed'!D682</f>
        <v>100</v>
      </c>
      <c r="E683" s="27">
        <f>'Rankings Detailed'!E682</f>
        <v>52.5</v>
      </c>
      <c r="F683" s="27">
        <f>'Rankings Detailed'!F682</f>
        <v>0</v>
      </c>
      <c r="G683" s="27">
        <f>'Rankings Detailed'!G682</f>
        <v>0</v>
      </c>
      <c r="H683" s="22">
        <f>'Rankings Detailed'!H682</f>
        <v>152.5</v>
      </c>
    </row>
    <row r="684" spans="1:8" hidden="1">
      <c r="A684" s="26">
        <f t="shared" si="11"/>
        <v>3</v>
      </c>
      <c r="B684" s="27" t="str">
        <f>'Rankings Detailed'!B684</f>
        <v>(blank)</v>
      </c>
      <c r="C684" s="27">
        <f>'Rankings Detailed'!C684</f>
        <v>16</v>
      </c>
      <c r="D684" s="27">
        <f>'Rankings Detailed'!D684</f>
        <v>0</v>
      </c>
      <c r="E684" s="27">
        <f>'Rankings Detailed'!E684</f>
        <v>0</v>
      </c>
      <c r="F684" s="27">
        <f>'Rankings Detailed'!F684</f>
        <v>0</v>
      </c>
      <c r="G684" s="27">
        <f>'Rankings Detailed'!G684</f>
        <v>0</v>
      </c>
      <c r="H684" s="22">
        <f>'Rankings Detailed'!H684</f>
        <v>0</v>
      </c>
    </row>
    <row r="685" spans="1:8" hidden="1">
      <c r="A685" s="26">
        <f t="shared" si="11"/>
        <v>3</v>
      </c>
      <c r="B685" s="27">
        <f>'Rankings Detailed'!B685</f>
        <v>0</v>
      </c>
      <c r="C685" s="27">
        <f>'Rankings Detailed'!C685</f>
        <v>0</v>
      </c>
      <c r="D685" s="27">
        <f>'Rankings Detailed'!D685</f>
        <v>0</v>
      </c>
      <c r="E685" s="27">
        <f>'Rankings Detailed'!E685</f>
        <v>0</v>
      </c>
      <c r="F685" s="27">
        <f>'Rankings Detailed'!F685</f>
        <v>0</v>
      </c>
      <c r="G685" s="27">
        <f>'Rankings Detailed'!G685</f>
        <v>0</v>
      </c>
      <c r="H685" s="22">
        <f>'Rankings Detailed'!H685</f>
        <v>0</v>
      </c>
    </row>
    <row r="686" spans="1:8" hidden="1">
      <c r="A686" s="26">
        <f t="shared" si="11"/>
        <v>3</v>
      </c>
      <c r="B686" s="27">
        <f>'Rankings Detailed'!B686</f>
        <v>0</v>
      </c>
      <c r="C686" s="27">
        <f>'Rankings Detailed'!C686</f>
        <v>0</v>
      </c>
      <c r="D686" s="27">
        <f>'Rankings Detailed'!D686</f>
        <v>0</v>
      </c>
      <c r="E686" s="27">
        <f>'Rankings Detailed'!E686</f>
        <v>0</v>
      </c>
      <c r="F686" s="27">
        <f>'Rankings Detailed'!F686</f>
        <v>0</v>
      </c>
      <c r="G686" s="27">
        <f>'Rankings Detailed'!G686</f>
        <v>0</v>
      </c>
      <c r="H686" s="22">
        <f>'Rankings Detailed'!H686</f>
        <v>0</v>
      </c>
    </row>
    <row r="687" spans="1:8" hidden="1">
      <c r="A687" s="26">
        <f t="shared" si="11"/>
        <v>3</v>
      </c>
      <c r="B687" s="27">
        <f>'Rankings Detailed'!B687</f>
        <v>0</v>
      </c>
      <c r="C687" s="27">
        <f>'Rankings Detailed'!C687</f>
        <v>0</v>
      </c>
      <c r="D687" s="27">
        <f>'Rankings Detailed'!D687</f>
        <v>0</v>
      </c>
      <c r="E687" s="27">
        <f>'Rankings Detailed'!E687</f>
        <v>0</v>
      </c>
      <c r="F687" s="27">
        <f>'Rankings Detailed'!F687</f>
        <v>0</v>
      </c>
      <c r="G687" s="27">
        <f>'Rankings Detailed'!G687</f>
        <v>0</v>
      </c>
      <c r="H687" s="22">
        <f>'Rankings Detailed'!H687</f>
        <v>0</v>
      </c>
    </row>
    <row r="688" spans="1:8" hidden="1">
      <c r="A688" s="26">
        <f t="shared" si="11"/>
        <v>3</v>
      </c>
      <c r="B688" s="27">
        <f>'Rankings Detailed'!B688</f>
        <v>0</v>
      </c>
      <c r="C688" s="27">
        <f>'Rankings Detailed'!C688</f>
        <v>0</v>
      </c>
      <c r="D688" s="27">
        <f>'Rankings Detailed'!D688</f>
        <v>0</v>
      </c>
      <c r="E688" s="27">
        <f>'Rankings Detailed'!E688</f>
        <v>0</v>
      </c>
      <c r="F688" s="27">
        <f>'Rankings Detailed'!F688</f>
        <v>0</v>
      </c>
      <c r="G688" s="27">
        <f>'Rankings Detailed'!G688</f>
        <v>0</v>
      </c>
      <c r="H688" s="22">
        <f>'Rankings Detailed'!H688</f>
        <v>0</v>
      </c>
    </row>
    <row r="689" spans="1:8" hidden="1">
      <c r="A689" s="26">
        <f t="shared" si="11"/>
        <v>3</v>
      </c>
      <c r="B689" s="27">
        <f>'Rankings Detailed'!B689</f>
        <v>0</v>
      </c>
      <c r="C689" s="27">
        <f>'Rankings Detailed'!C689</f>
        <v>0</v>
      </c>
      <c r="D689" s="27">
        <f>'Rankings Detailed'!D689</f>
        <v>0</v>
      </c>
      <c r="E689" s="27">
        <f>'Rankings Detailed'!E689</f>
        <v>0</v>
      </c>
      <c r="F689" s="27">
        <f>'Rankings Detailed'!F689</f>
        <v>0</v>
      </c>
      <c r="G689" s="27">
        <f>'Rankings Detailed'!G689</f>
        <v>0</v>
      </c>
      <c r="H689" s="22">
        <f>'Rankings Detailed'!H689</f>
        <v>0</v>
      </c>
    </row>
    <row r="690" spans="1:8" hidden="1">
      <c r="A690" s="26">
        <f t="shared" si="11"/>
        <v>3</v>
      </c>
      <c r="B690" s="27">
        <f>'Rankings Detailed'!B690</f>
        <v>0</v>
      </c>
      <c r="C690" s="27">
        <f>'Rankings Detailed'!C690</f>
        <v>0</v>
      </c>
      <c r="D690" s="27">
        <f>'Rankings Detailed'!D690</f>
        <v>0</v>
      </c>
      <c r="E690" s="27">
        <f>'Rankings Detailed'!E690</f>
        <v>0</v>
      </c>
      <c r="F690" s="27">
        <f>'Rankings Detailed'!F690</f>
        <v>0</v>
      </c>
      <c r="G690" s="27">
        <f>'Rankings Detailed'!G690</f>
        <v>0</v>
      </c>
      <c r="H690" s="22">
        <f>'Rankings Detailed'!H690</f>
        <v>0</v>
      </c>
    </row>
    <row r="691" spans="1:8" hidden="1">
      <c r="A691" s="26">
        <f t="shared" si="11"/>
        <v>3</v>
      </c>
      <c r="B691" s="27">
        <f>'Rankings Detailed'!B691</f>
        <v>0</v>
      </c>
      <c r="C691" s="27">
        <f>'Rankings Detailed'!C691</f>
        <v>0</v>
      </c>
      <c r="D691" s="27">
        <f>'Rankings Detailed'!D691</f>
        <v>0</v>
      </c>
      <c r="E691" s="27">
        <f>'Rankings Detailed'!E691</f>
        <v>0</v>
      </c>
      <c r="F691" s="27">
        <f>'Rankings Detailed'!F691</f>
        <v>0</v>
      </c>
      <c r="G691" s="27">
        <f>'Rankings Detailed'!G691</f>
        <v>0</v>
      </c>
      <c r="H691" s="22">
        <f>'Rankings Detailed'!H691</f>
        <v>0</v>
      </c>
    </row>
    <row r="692" spans="1:8" hidden="1">
      <c r="A692" s="26">
        <f t="shared" si="11"/>
        <v>3</v>
      </c>
      <c r="B692" s="27">
        <f>'Rankings Detailed'!B692</f>
        <v>0</v>
      </c>
      <c r="C692" s="27">
        <f>'Rankings Detailed'!C692</f>
        <v>0</v>
      </c>
      <c r="D692" s="27">
        <f>'Rankings Detailed'!D692</f>
        <v>0</v>
      </c>
      <c r="E692" s="27">
        <f>'Rankings Detailed'!E692</f>
        <v>0</v>
      </c>
      <c r="F692" s="27">
        <f>'Rankings Detailed'!F692</f>
        <v>0</v>
      </c>
      <c r="G692" s="27">
        <f>'Rankings Detailed'!G692</f>
        <v>0</v>
      </c>
      <c r="H692" s="22">
        <f>'Rankings Detailed'!H692</f>
        <v>0</v>
      </c>
    </row>
    <row r="693" spans="1:8" hidden="1">
      <c r="A693" s="26">
        <f t="shared" si="11"/>
        <v>3</v>
      </c>
      <c r="B693" s="27">
        <f>'Rankings Detailed'!B693</f>
        <v>0</v>
      </c>
      <c r="C693" s="27">
        <f>'Rankings Detailed'!C693</f>
        <v>0</v>
      </c>
      <c r="D693" s="27">
        <f>'Rankings Detailed'!D693</f>
        <v>0</v>
      </c>
      <c r="E693" s="27">
        <f>'Rankings Detailed'!E693</f>
        <v>0</v>
      </c>
      <c r="F693" s="27">
        <f>'Rankings Detailed'!F693</f>
        <v>0</v>
      </c>
      <c r="G693" s="27">
        <f>'Rankings Detailed'!G693</f>
        <v>0</v>
      </c>
      <c r="H693" s="22">
        <f>'Rankings Detailed'!H693</f>
        <v>0</v>
      </c>
    </row>
    <row r="694" spans="1:8" hidden="1">
      <c r="A694" s="26">
        <f t="shared" si="11"/>
        <v>3</v>
      </c>
      <c r="B694" s="27">
        <f>'Rankings Detailed'!B694</f>
        <v>0</v>
      </c>
      <c r="C694" s="27">
        <f>'Rankings Detailed'!C694</f>
        <v>0</v>
      </c>
      <c r="D694" s="27">
        <f>'Rankings Detailed'!D694</f>
        <v>0</v>
      </c>
      <c r="E694" s="27">
        <f>'Rankings Detailed'!E694</f>
        <v>0</v>
      </c>
      <c r="F694" s="27">
        <f>'Rankings Detailed'!F694</f>
        <v>0</v>
      </c>
      <c r="G694" s="27">
        <f>'Rankings Detailed'!G694</f>
        <v>0</v>
      </c>
      <c r="H694" s="22">
        <f>'Rankings Detailed'!H694</f>
        <v>0</v>
      </c>
    </row>
    <row r="695" spans="1:8" hidden="1">
      <c r="A695" s="26">
        <f t="shared" si="11"/>
        <v>3</v>
      </c>
      <c r="B695" s="27">
        <f>'Rankings Detailed'!B695</f>
        <v>0</v>
      </c>
      <c r="C695" s="27">
        <f>'Rankings Detailed'!C695</f>
        <v>0</v>
      </c>
      <c r="D695" s="27">
        <f>'Rankings Detailed'!D695</f>
        <v>0</v>
      </c>
      <c r="E695" s="27">
        <f>'Rankings Detailed'!E695</f>
        <v>0</v>
      </c>
      <c r="F695" s="27">
        <f>'Rankings Detailed'!F695</f>
        <v>0</v>
      </c>
      <c r="G695" s="27">
        <f>'Rankings Detailed'!G695</f>
        <v>0</v>
      </c>
      <c r="H695" s="22">
        <f>'Rankings Detailed'!H695</f>
        <v>0</v>
      </c>
    </row>
    <row r="696" spans="1:8" hidden="1">
      <c r="A696" s="26">
        <f t="shared" si="11"/>
        <v>3</v>
      </c>
      <c r="B696" s="27">
        <f>'Rankings Detailed'!B696</f>
        <v>0</v>
      </c>
      <c r="C696" s="27">
        <f>'Rankings Detailed'!C696</f>
        <v>0</v>
      </c>
      <c r="D696" s="27">
        <f>'Rankings Detailed'!D696</f>
        <v>0</v>
      </c>
      <c r="E696" s="27">
        <f>'Rankings Detailed'!E696</f>
        <v>0</v>
      </c>
      <c r="F696" s="27">
        <f>'Rankings Detailed'!F696</f>
        <v>0</v>
      </c>
      <c r="G696" s="27">
        <f>'Rankings Detailed'!G696</f>
        <v>0</v>
      </c>
      <c r="H696" s="22">
        <f>'Rankings Detailed'!H696</f>
        <v>0</v>
      </c>
    </row>
    <row r="697" spans="1:8" hidden="1">
      <c r="A697" s="26">
        <f t="shared" si="11"/>
        <v>3</v>
      </c>
      <c r="B697" s="27">
        <f>'Rankings Detailed'!B697</f>
        <v>0</v>
      </c>
      <c r="C697" s="27">
        <f>'Rankings Detailed'!C697</f>
        <v>0</v>
      </c>
      <c r="D697" s="27">
        <f>'Rankings Detailed'!D697</f>
        <v>0</v>
      </c>
      <c r="E697" s="27">
        <f>'Rankings Detailed'!E697</f>
        <v>0</v>
      </c>
      <c r="F697" s="27">
        <f>'Rankings Detailed'!F697</f>
        <v>0</v>
      </c>
      <c r="G697" s="27">
        <f>'Rankings Detailed'!G697</f>
        <v>0</v>
      </c>
      <c r="H697" s="22">
        <f>'Rankings Detailed'!H697</f>
        <v>0</v>
      </c>
    </row>
    <row r="698" spans="1:8" hidden="1">
      <c r="A698" s="26">
        <f t="shared" si="11"/>
        <v>3</v>
      </c>
      <c r="B698" s="27">
        <f>'Rankings Detailed'!B698</f>
        <v>0</v>
      </c>
      <c r="C698" s="27">
        <f>'Rankings Detailed'!C698</f>
        <v>0</v>
      </c>
      <c r="D698" s="27">
        <f>'Rankings Detailed'!D698</f>
        <v>0</v>
      </c>
      <c r="E698" s="27">
        <f>'Rankings Detailed'!E698</f>
        <v>0</v>
      </c>
      <c r="F698" s="27">
        <f>'Rankings Detailed'!F698</f>
        <v>0</v>
      </c>
      <c r="G698" s="27">
        <f>'Rankings Detailed'!G698</f>
        <v>0</v>
      </c>
      <c r="H698" s="22">
        <f>'Rankings Detailed'!H698</f>
        <v>0</v>
      </c>
    </row>
    <row r="699" spans="1:8" hidden="1">
      <c r="A699" s="26">
        <f t="shared" si="11"/>
        <v>3</v>
      </c>
      <c r="B699" s="27">
        <f>'Rankings Detailed'!B699</f>
        <v>0</v>
      </c>
      <c r="C699" s="27">
        <f>'Rankings Detailed'!C699</f>
        <v>0</v>
      </c>
      <c r="D699" s="27">
        <f>'Rankings Detailed'!D699</f>
        <v>0</v>
      </c>
      <c r="E699" s="27">
        <f>'Rankings Detailed'!E699</f>
        <v>0</v>
      </c>
      <c r="F699" s="27">
        <f>'Rankings Detailed'!F699</f>
        <v>0</v>
      </c>
      <c r="G699" s="27">
        <f>'Rankings Detailed'!G699</f>
        <v>0</v>
      </c>
      <c r="H699" s="22">
        <f>'Rankings Detailed'!H699</f>
        <v>0</v>
      </c>
    </row>
    <row r="700" spans="1:8" hidden="1">
      <c r="A700" s="26">
        <f t="shared" si="11"/>
        <v>3</v>
      </c>
      <c r="B700" s="27">
        <f>'Rankings Detailed'!B700</f>
        <v>0</v>
      </c>
      <c r="C700" s="27">
        <f>'Rankings Detailed'!C700</f>
        <v>0</v>
      </c>
      <c r="D700" s="27">
        <f>'Rankings Detailed'!D700</f>
        <v>0</v>
      </c>
      <c r="E700" s="27">
        <f>'Rankings Detailed'!E700</f>
        <v>0</v>
      </c>
      <c r="F700" s="27">
        <f>'Rankings Detailed'!F700</f>
        <v>0</v>
      </c>
      <c r="G700" s="27">
        <f>'Rankings Detailed'!G700</f>
        <v>0</v>
      </c>
      <c r="H700" s="22">
        <f>'Rankings Detailed'!H700</f>
        <v>0</v>
      </c>
    </row>
    <row r="701" spans="1:8" hidden="1">
      <c r="A701" s="26">
        <f t="shared" si="11"/>
        <v>3</v>
      </c>
      <c r="B701" s="27">
        <f>'Rankings Detailed'!B701</f>
        <v>0</v>
      </c>
      <c r="C701" s="27">
        <f>'Rankings Detailed'!C701</f>
        <v>0</v>
      </c>
      <c r="D701" s="27">
        <f>'Rankings Detailed'!D701</f>
        <v>0</v>
      </c>
      <c r="E701" s="27">
        <f>'Rankings Detailed'!E701</f>
        <v>0</v>
      </c>
      <c r="F701" s="27">
        <f>'Rankings Detailed'!F701</f>
        <v>0</v>
      </c>
      <c r="G701" s="27">
        <f>'Rankings Detailed'!G701</f>
        <v>0</v>
      </c>
      <c r="H701" s="22">
        <f>'Rankings Detailed'!H701</f>
        <v>0</v>
      </c>
    </row>
    <row r="702" spans="1:8" hidden="1">
      <c r="A702" s="26">
        <f t="shared" si="11"/>
        <v>3</v>
      </c>
      <c r="B702" s="27">
        <f>'Rankings Detailed'!B702</f>
        <v>0</v>
      </c>
      <c r="C702" s="27">
        <f>'Rankings Detailed'!C702</f>
        <v>0</v>
      </c>
      <c r="D702" s="27">
        <f>'Rankings Detailed'!D702</f>
        <v>0</v>
      </c>
      <c r="E702" s="27">
        <f>'Rankings Detailed'!E702</f>
        <v>0</v>
      </c>
      <c r="F702" s="27">
        <f>'Rankings Detailed'!F702</f>
        <v>0</v>
      </c>
      <c r="G702" s="27">
        <f>'Rankings Detailed'!G702</f>
        <v>0</v>
      </c>
      <c r="H702" s="22">
        <f>'Rankings Detailed'!H702</f>
        <v>0</v>
      </c>
    </row>
    <row r="703" spans="1:8" hidden="1">
      <c r="A703" s="26">
        <f t="shared" si="11"/>
        <v>3</v>
      </c>
      <c r="B703" s="27">
        <f>'Rankings Detailed'!B703</f>
        <v>0</v>
      </c>
      <c r="C703" s="27">
        <f>'Rankings Detailed'!C703</f>
        <v>0</v>
      </c>
      <c r="D703" s="27">
        <f>'Rankings Detailed'!D703</f>
        <v>0</v>
      </c>
      <c r="E703" s="27">
        <f>'Rankings Detailed'!E703</f>
        <v>0</v>
      </c>
      <c r="F703" s="27">
        <f>'Rankings Detailed'!F703</f>
        <v>0</v>
      </c>
      <c r="G703" s="27">
        <f>'Rankings Detailed'!G703</f>
        <v>0</v>
      </c>
      <c r="H703" s="22">
        <f>'Rankings Detailed'!H703</f>
        <v>0</v>
      </c>
    </row>
    <row r="704" spans="1:8" hidden="1">
      <c r="A704" s="26">
        <f t="shared" si="11"/>
        <v>3</v>
      </c>
      <c r="B704" s="27">
        <f>'Rankings Detailed'!B704</f>
        <v>0</v>
      </c>
      <c r="C704" s="27">
        <f>'Rankings Detailed'!C704</f>
        <v>0</v>
      </c>
      <c r="D704" s="27">
        <f>'Rankings Detailed'!D704</f>
        <v>0</v>
      </c>
      <c r="E704" s="27">
        <f>'Rankings Detailed'!E704</f>
        <v>0</v>
      </c>
      <c r="F704" s="27">
        <f>'Rankings Detailed'!F704</f>
        <v>0</v>
      </c>
      <c r="G704" s="27">
        <f>'Rankings Detailed'!G704</f>
        <v>0</v>
      </c>
      <c r="H704" s="22">
        <f>'Rankings Detailed'!H704</f>
        <v>0</v>
      </c>
    </row>
    <row r="705" spans="1:8" hidden="1">
      <c r="A705" s="26">
        <f t="shared" si="11"/>
        <v>3</v>
      </c>
      <c r="B705" s="27">
        <f>'Rankings Detailed'!B705</f>
        <v>0</v>
      </c>
      <c r="C705" s="27">
        <f>'Rankings Detailed'!C705</f>
        <v>0</v>
      </c>
      <c r="D705" s="27">
        <f>'Rankings Detailed'!D705</f>
        <v>0</v>
      </c>
      <c r="E705" s="27">
        <f>'Rankings Detailed'!E705</f>
        <v>0</v>
      </c>
      <c r="F705" s="27">
        <f>'Rankings Detailed'!F705</f>
        <v>0</v>
      </c>
      <c r="G705" s="27">
        <f>'Rankings Detailed'!G705</f>
        <v>0</v>
      </c>
      <c r="H705" s="22">
        <f>'Rankings Detailed'!H705</f>
        <v>0</v>
      </c>
    </row>
    <row r="706" spans="1:8" hidden="1">
      <c r="A706" s="26">
        <f t="shared" si="11"/>
        <v>3</v>
      </c>
      <c r="B706" s="27">
        <f>'Rankings Detailed'!B706</f>
        <v>0</v>
      </c>
      <c r="C706" s="27">
        <f>'Rankings Detailed'!C706</f>
        <v>0</v>
      </c>
      <c r="D706" s="27">
        <f>'Rankings Detailed'!D706</f>
        <v>0</v>
      </c>
      <c r="E706" s="27">
        <f>'Rankings Detailed'!E706</f>
        <v>0</v>
      </c>
      <c r="F706" s="27">
        <f>'Rankings Detailed'!F706</f>
        <v>0</v>
      </c>
      <c r="G706" s="27">
        <f>'Rankings Detailed'!G706</f>
        <v>0</v>
      </c>
      <c r="H706" s="22">
        <f>'Rankings Detailed'!H706</f>
        <v>0</v>
      </c>
    </row>
    <row r="707" spans="1:8" hidden="1">
      <c r="A707" s="26">
        <f t="shared" si="11"/>
        <v>3</v>
      </c>
      <c r="B707" s="27">
        <f>'Rankings Detailed'!B707</f>
        <v>0</v>
      </c>
      <c r="C707" s="27">
        <f>'Rankings Detailed'!C707</f>
        <v>0</v>
      </c>
      <c r="D707" s="27">
        <f>'Rankings Detailed'!D707</f>
        <v>0</v>
      </c>
      <c r="E707" s="27">
        <f>'Rankings Detailed'!E707</f>
        <v>0</v>
      </c>
      <c r="F707" s="27">
        <f>'Rankings Detailed'!F707</f>
        <v>0</v>
      </c>
      <c r="G707" s="27">
        <f>'Rankings Detailed'!G707</f>
        <v>0</v>
      </c>
      <c r="H707" s="22">
        <f>'Rankings Detailed'!H707</f>
        <v>0</v>
      </c>
    </row>
    <row r="708" spans="1:8" hidden="1">
      <c r="A708" s="26">
        <f t="shared" si="11"/>
        <v>3</v>
      </c>
      <c r="B708" s="27">
        <f>'Rankings Detailed'!B708</f>
        <v>0</v>
      </c>
      <c r="C708" s="27">
        <f>'Rankings Detailed'!C708</f>
        <v>0</v>
      </c>
      <c r="D708" s="27">
        <f>'Rankings Detailed'!D708</f>
        <v>0</v>
      </c>
      <c r="E708" s="27">
        <f>'Rankings Detailed'!E708</f>
        <v>0</v>
      </c>
      <c r="F708" s="27">
        <f>'Rankings Detailed'!F708</f>
        <v>0</v>
      </c>
      <c r="G708" s="27">
        <f>'Rankings Detailed'!G708</f>
        <v>0</v>
      </c>
      <c r="H708" s="22">
        <f>'Rankings Detailed'!H708</f>
        <v>0</v>
      </c>
    </row>
    <row r="709" spans="1:8" hidden="1">
      <c r="A709" s="26">
        <f t="shared" si="11"/>
        <v>3</v>
      </c>
      <c r="B709" s="27">
        <f>'Rankings Detailed'!B709</f>
        <v>0</v>
      </c>
      <c r="C709" s="27">
        <f>'Rankings Detailed'!C709</f>
        <v>0</v>
      </c>
      <c r="D709" s="27">
        <f>'Rankings Detailed'!D709</f>
        <v>0</v>
      </c>
      <c r="E709" s="27">
        <f>'Rankings Detailed'!E709</f>
        <v>0</v>
      </c>
      <c r="F709" s="27">
        <f>'Rankings Detailed'!F709</f>
        <v>0</v>
      </c>
      <c r="G709" s="27">
        <f>'Rankings Detailed'!G709</f>
        <v>0</v>
      </c>
      <c r="H709" s="22">
        <f>'Rankings Detailed'!H709</f>
        <v>0</v>
      </c>
    </row>
    <row r="710" spans="1:8" hidden="1">
      <c r="A710" s="26">
        <f t="shared" si="11"/>
        <v>3</v>
      </c>
      <c r="B710" s="27">
        <f>'Rankings Detailed'!B710</f>
        <v>0</v>
      </c>
      <c r="C710" s="27">
        <f>'Rankings Detailed'!C710</f>
        <v>0</v>
      </c>
      <c r="D710" s="27">
        <f>'Rankings Detailed'!D710</f>
        <v>0</v>
      </c>
      <c r="E710" s="27">
        <f>'Rankings Detailed'!E710</f>
        <v>0</v>
      </c>
      <c r="F710" s="27">
        <f>'Rankings Detailed'!F710</f>
        <v>0</v>
      </c>
      <c r="G710" s="27">
        <f>'Rankings Detailed'!G710</f>
        <v>0</v>
      </c>
      <c r="H710" s="22">
        <f>'Rankings Detailed'!H710</f>
        <v>0</v>
      </c>
    </row>
    <row r="711" spans="1:8" hidden="1">
      <c r="A711" s="26">
        <f t="shared" si="11"/>
        <v>3</v>
      </c>
      <c r="B711" s="27">
        <f>'Rankings Detailed'!B711</f>
        <v>0</v>
      </c>
      <c r="C711" s="27">
        <f>'Rankings Detailed'!C711</f>
        <v>0</v>
      </c>
      <c r="D711" s="27">
        <f>'Rankings Detailed'!D711</f>
        <v>0</v>
      </c>
      <c r="E711" s="27">
        <f>'Rankings Detailed'!E711</f>
        <v>0</v>
      </c>
      <c r="F711" s="27">
        <f>'Rankings Detailed'!F711</f>
        <v>0</v>
      </c>
      <c r="G711" s="27">
        <f>'Rankings Detailed'!G711</f>
        <v>0</v>
      </c>
      <c r="H711" s="22">
        <f>'Rankings Detailed'!H711</f>
        <v>0</v>
      </c>
    </row>
    <row r="712" spans="1:8" hidden="1">
      <c r="A712" s="26">
        <f t="shared" si="11"/>
        <v>3</v>
      </c>
      <c r="B712" s="27">
        <f>'Rankings Detailed'!B712</f>
        <v>0</v>
      </c>
      <c r="C712" s="27">
        <f>'Rankings Detailed'!C712</f>
        <v>0</v>
      </c>
      <c r="D712" s="27">
        <f>'Rankings Detailed'!D712</f>
        <v>0</v>
      </c>
      <c r="E712" s="27">
        <f>'Rankings Detailed'!E712</f>
        <v>0</v>
      </c>
      <c r="F712" s="27">
        <f>'Rankings Detailed'!F712</f>
        <v>0</v>
      </c>
      <c r="G712" s="27">
        <f>'Rankings Detailed'!G712</f>
        <v>0</v>
      </c>
      <c r="H712" s="22">
        <f>'Rankings Detailed'!H712</f>
        <v>0</v>
      </c>
    </row>
    <row r="713" spans="1:8" hidden="1">
      <c r="A713" s="26">
        <f t="shared" si="11"/>
        <v>3</v>
      </c>
      <c r="B713" s="27">
        <f>'Rankings Detailed'!B713</f>
        <v>0</v>
      </c>
      <c r="C713" s="27">
        <f>'Rankings Detailed'!C713</f>
        <v>0</v>
      </c>
      <c r="D713" s="27">
        <f>'Rankings Detailed'!D713</f>
        <v>0</v>
      </c>
      <c r="E713" s="27">
        <f>'Rankings Detailed'!E713</f>
        <v>0</v>
      </c>
      <c r="F713" s="27">
        <f>'Rankings Detailed'!F713</f>
        <v>0</v>
      </c>
      <c r="G713" s="27">
        <f>'Rankings Detailed'!G713</f>
        <v>0</v>
      </c>
      <c r="H713" s="22">
        <f>'Rankings Detailed'!H713</f>
        <v>0</v>
      </c>
    </row>
    <row r="714" spans="1:8" hidden="1">
      <c r="A714" s="26">
        <f t="shared" si="11"/>
        <v>3</v>
      </c>
      <c r="B714" s="27">
        <f>'Rankings Detailed'!B714</f>
        <v>0</v>
      </c>
      <c r="C714" s="27">
        <f>'Rankings Detailed'!C714</f>
        <v>0</v>
      </c>
      <c r="D714" s="27">
        <f>'Rankings Detailed'!D714</f>
        <v>0</v>
      </c>
      <c r="E714" s="27">
        <f>'Rankings Detailed'!E714</f>
        <v>0</v>
      </c>
      <c r="F714" s="27">
        <f>'Rankings Detailed'!F714</f>
        <v>0</v>
      </c>
      <c r="G714" s="27">
        <f>'Rankings Detailed'!G714</f>
        <v>0</v>
      </c>
      <c r="H714" s="22">
        <f>'Rankings Detailed'!H714</f>
        <v>0</v>
      </c>
    </row>
    <row r="715" spans="1:8" hidden="1">
      <c r="A715" s="26">
        <f t="shared" si="11"/>
        <v>3</v>
      </c>
      <c r="B715" s="27">
        <f>'Rankings Detailed'!B715</f>
        <v>0</v>
      </c>
      <c r="C715" s="27">
        <f>'Rankings Detailed'!C715</f>
        <v>0</v>
      </c>
      <c r="D715" s="27">
        <f>'Rankings Detailed'!D715</f>
        <v>0</v>
      </c>
      <c r="E715" s="27">
        <f>'Rankings Detailed'!E715</f>
        <v>0</v>
      </c>
      <c r="F715" s="27">
        <f>'Rankings Detailed'!F715</f>
        <v>0</v>
      </c>
      <c r="G715" s="27">
        <f>'Rankings Detailed'!G715</f>
        <v>0</v>
      </c>
      <c r="H715" s="22">
        <f>'Rankings Detailed'!H715</f>
        <v>0</v>
      </c>
    </row>
    <row r="716" spans="1:8" hidden="1">
      <c r="A716" s="26">
        <f t="shared" si="11"/>
        <v>3</v>
      </c>
      <c r="B716" s="27">
        <f>'Rankings Detailed'!B716</f>
        <v>0</v>
      </c>
      <c r="C716" s="27">
        <f>'Rankings Detailed'!C716</f>
        <v>0</v>
      </c>
      <c r="D716" s="27">
        <f>'Rankings Detailed'!D716</f>
        <v>0</v>
      </c>
      <c r="E716" s="27">
        <f>'Rankings Detailed'!E716</f>
        <v>0</v>
      </c>
      <c r="F716" s="27">
        <f>'Rankings Detailed'!F716</f>
        <v>0</v>
      </c>
      <c r="G716" s="27">
        <f>'Rankings Detailed'!G716</f>
        <v>0</v>
      </c>
      <c r="H716" s="22">
        <f>'Rankings Detailed'!H716</f>
        <v>0</v>
      </c>
    </row>
    <row r="717" spans="1:8" hidden="1">
      <c r="A717" s="26">
        <f t="shared" si="11"/>
        <v>3</v>
      </c>
      <c r="B717" s="27">
        <f>'Rankings Detailed'!B717</f>
        <v>0</v>
      </c>
      <c r="C717" s="27">
        <f>'Rankings Detailed'!C717</f>
        <v>0</v>
      </c>
      <c r="D717" s="27">
        <f>'Rankings Detailed'!D717</f>
        <v>0</v>
      </c>
      <c r="E717" s="27">
        <f>'Rankings Detailed'!E717</f>
        <v>0</v>
      </c>
      <c r="F717" s="27">
        <f>'Rankings Detailed'!F717</f>
        <v>0</v>
      </c>
      <c r="G717" s="27">
        <f>'Rankings Detailed'!G717</f>
        <v>0</v>
      </c>
      <c r="H717" s="22">
        <f>'Rankings Detailed'!H717</f>
        <v>0</v>
      </c>
    </row>
    <row r="718" spans="1:8" hidden="1">
      <c r="A718" s="26">
        <f t="shared" si="11"/>
        <v>3</v>
      </c>
      <c r="B718" s="27">
        <f>'Rankings Detailed'!B718</f>
        <v>0</v>
      </c>
      <c r="C718" s="27">
        <f>'Rankings Detailed'!C718</f>
        <v>0</v>
      </c>
      <c r="D718" s="27">
        <f>'Rankings Detailed'!D718</f>
        <v>0</v>
      </c>
      <c r="E718" s="27">
        <f>'Rankings Detailed'!E718</f>
        <v>0</v>
      </c>
      <c r="F718" s="27">
        <f>'Rankings Detailed'!F718</f>
        <v>0</v>
      </c>
      <c r="G718" s="27">
        <f>'Rankings Detailed'!G718</f>
        <v>0</v>
      </c>
      <c r="H718" s="22">
        <f>'Rankings Detailed'!H718</f>
        <v>0</v>
      </c>
    </row>
    <row r="719" spans="1:8" hidden="1">
      <c r="A719" s="26">
        <f t="shared" si="11"/>
        <v>3</v>
      </c>
      <c r="B719" s="27">
        <f>'Rankings Detailed'!B719</f>
        <v>0</v>
      </c>
      <c r="C719" s="27">
        <f>'Rankings Detailed'!C719</f>
        <v>0</v>
      </c>
      <c r="D719" s="27">
        <f>'Rankings Detailed'!D719</f>
        <v>0</v>
      </c>
      <c r="E719" s="27">
        <f>'Rankings Detailed'!E719</f>
        <v>0</v>
      </c>
      <c r="F719" s="27">
        <f>'Rankings Detailed'!F719</f>
        <v>0</v>
      </c>
      <c r="G719" s="27">
        <f>'Rankings Detailed'!G719</f>
        <v>0</v>
      </c>
      <c r="H719" s="22">
        <f>'Rankings Detailed'!H719</f>
        <v>0</v>
      </c>
    </row>
    <row r="720" spans="1:8" hidden="1">
      <c r="A720" s="26">
        <f t="shared" si="11"/>
        <v>3</v>
      </c>
      <c r="B720" s="27">
        <f>'Rankings Detailed'!B720</f>
        <v>0</v>
      </c>
      <c r="C720" s="27">
        <f>'Rankings Detailed'!C720</f>
        <v>0</v>
      </c>
      <c r="D720" s="27">
        <f>'Rankings Detailed'!D720</f>
        <v>0</v>
      </c>
      <c r="E720" s="27">
        <f>'Rankings Detailed'!E720</f>
        <v>0</v>
      </c>
      <c r="F720" s="27">
        <f>'Rankings Detailed'!F720</f>
        <v>0</v>
      </c>
      <c r="G720" s="27">
        <f>'Rankings Detailed'!G720</f>
        <v>0</v>
      </c>
      <c r="H720" s="22">
        <f>'Rankings Detailed'!H720</f>
        <v>0</v>
      </c>
    </row>
    <row r="721" spans="1:8" hidden="1">
      <c r="A721" s="26">
        <f t="shared" si="11"/>
        <v>3</v>
      </c>
      <c r="B721" s="27">
        <f>'Rankings Detailed'!B721</f>
        <v>0</v>
      </c>
      <c r="C721" s="27">
        <f>'Rankings Detailed'!C721</f>
        <v>0</v>
      </c>
      <c r="D721" s="27">
        <f>'Rankings Detailed'!D721</f>
        <v>0</v>
      </c>
      <c r="E721" s="27">
        <f>'Rankings Detailed'!E721</f>
        <v>0</v>
      </c>
      <c r="F721" s="27">
        <f>'Rankings Detailed'!F721</f>
        <v>0</v>
      </c>
      <c r="G721" s="27">
        <f>'Rankings Detailed'!G721</f>
        <v>0</v>
      </c>
      <c r="H721" s="22">
        <f>'Rankings Detailed'!H721</f>
        <v>0</v>
      </c>
    </row>
    <row r="722" spans="1:8" s="24" customFormat="1" hidden="1">
      <c r="H722" s="45"/>
    </row>
    <row r="723" spans="1:8" s="24" customFormat="1" hidden="1">
      <c r="H723" s="45"/>
    </row>
    <row r="724" spans="1:8" s="24" customFormat="1" hidden="1">
      <c r="A724" s="24" t="str">
        <f>'Rankings Detailed'!J723</f>
        <v>L70</v>
      </c>
      <c r="H724" s="45"/>
    </row>
    <row r="725" spans="1:8" s="24" customFormat="1" hidden="1">
      <c r="H725" s="45"/>
    </row>
    <row r="726" spans="1:8" s="24" customFormat="1" hidden="1">
      <c r="A726" s="32" t="s">
        <v>78</v>
      </c>
      <c r="B726" s="32" t="s">
        <v>79</v>
      </c>
      <c r="C726" s="32" t="s">
        <v>80</v>
      </c>
      <c r="D726" s="32" t="s">
        <v>81</v>
      </c>
      <c r="E726" s="32" t="s">
        <v>82</v>
      </c>
      <c r="F726" s="32" t="s">
        <v>83</v>
      </c>
      <c r="G726" s="32" t="s">
        <v>84</v>
      </c>
      <c r="H726" s="33" t="s">
        <v>52</v>
      </c>
    </row>
    <row r="727" spans="1:8" hidden="1">
      <c r="A727" s="26">
        <f>RANK(H727,$H$727:$H$766,0)</f>
        <v>1</v>
      </c>
      <c r="B727" s="27" t="str">
        <f>'Rankings Detailed'!B727</f>
        <v>(blank)</v>
      </c>
      <c r="C727" s="27">
        <f>'Rankings Detailed'!C727</f>
        <v>16</v>
      </c>
      <c r="D727" s="27">
        <f>'Rankings Detailed'!D727</f>
        <v>0</v>
      </c>
      <c r="E727" s="27">
        <f>'Rankings Detailed'!E727</f>
        <v>0</v>
      </c>
      <c r="F727" s="27">
        <f>'Rankings Detailed'!F727</f>
        <v>0</v>
      </c>
      <c r="G727" s="27">
        <f>'Rankings Detailed'!G727</f>
        <v>0</v>
      </c>
      <c r="H727" s="22">
        <f>'Rankings Detailed'!H727</f>
        <v>0</v>
      </c>
    </row>
    <row r="728" spans="1:8" hidden="1">
      <c r="A728" s="26">
        <f t="shared" ref="A728:A766" si="12">RANK(H728,$H$727:$H$766,0)</f>
        <v>1</v>
      </c>
      <c r="B728" s="27">
        <f>'Rankings Detailed'!B728</f>
        <v>0</v>
      </c>
      <c r="C728" s="27">
        <f>'Rankings Detailed'!C728</f>
        <v>0</v>
      </c>
      <c r="D728" s="27">
        <f>'Rankings Detailed'!D728</f>
        <v>0</v>
      </c>
      <c r="E728" s="27">
        <f>'Rankings Detailed'!E728</f>
        <v>0</v>
      </c>
      <c r="F728" s="27">
        <f>'Rankings Detailed'!F728</f>
        <v>0</v>
      </c>
      <c r="G728" s="27">
        <f>'Rankings Detailed'!G728</f>
        <v>0</v>
      </c>
      <c r="H728" s="22">
        <f>'Rankings Detailed'!H728</f>
        <v>0</v>
      </c>
    </row>
    <row r="729" spans="1:8" hidden="1">
      <c r="A729" s="26">
        <f t="shared" si="12"/>
        <v>1</v>
      </c>
      <c r="B729" s="27">
        <f>'Rankings Detailed'!B729</f>
        <v>0</v>
      </c>
      <c r="C729" s="27">
        <f>'Rankings Detailed'!C729</f>
        <v>0</v>
      </c>
      <c r="D729" s="27">
        <f>'Rankings Detailed'!D729</f>
        <v>0</v>
      </c>
      <c r="E729" s="27">
        <f>'Rankings Detailed'!E729</f>
        <v>0</v>
      </c>
      <c r="F729" s="27">
        <f>'Rankings Detailed'!F729</f>
        <v>0</v>
      </c>
      <c r="G729" s="27">
        <f>'Rankings Detailed'!G729</f>
        <v>0</v>
      </c>
      <c r="H729" s="22">
        <f>'Rankings Detailed'!H729</f>
        <v>0</v>
      </c>
    </row>
    <row r="730" spans="1:8" hidden="1">
      <c r="A730" s="26">
        <f t="shared" si="12"/>
        <v>1</v>
      </c>
      <c r="B730" s="27">
        <f>'Rankings Detailed'!B730</f>
        <v>0</v>
      </c>
      <c r="C730" s="27">
        <f>'Rankings Detailed'!C730</f>
        <v>0</v>
      </c>
      <c r="D730" s="27">
        <f>'Rankings Detailed'!D730</f>
        <v>0</v>
      </c>
      <c r="E730" s="27">
        <f>'Rankings Detailed'!E730</f>
        <v>0</v>
      </c>
      <c r="F730" s="27">
        <f>'Rankings Detailed'!F730</f>
        <v>0</v>
      </c>
      <c r="G730" s="27">
        <f>'Rankings Detailed'!G730</f>
        <v>0</v>
      </c>
      <c r="H730" s="22">
        <f>'Rankings Detailed'!H730</f>
        <v>0</v>
      </c>
    </row>
    <row r="731" spans="1:8" hidden="1">
      <c r="A731" s="26">
        <f t="shared" si="12"/>
        <v>1</v>
      </c>
      <c r="B731" s="27">
        <f>'Rankings Detailed'!B731</f>
        <v>0</v>
      </c>
      <c r="C731" s="27">
        <f>'Rankings Detailed'!C731</f>
        <v>0</v>
      </c>
      <c r="D731" s="27">
        <f>'Rankings Detailed'!D731</f>
        <v>0</v>
      </c>
      <c r="E731" s="27">
        <f>'Rankings Detailed'!E731</f>
        <v>0</v>
      </c>
      <c r="F731" s="27">
        <f>'Rankings Detailed'!F731</f>
        <v>0</v>
      </c>
      <c r="G731" s="27">
        <f>'Rankings Detailed'!G731</f>
        <v>0</v>
      </c>
      <c r="H731" s="22">
        <f>'Rankings Detailed'!H731</f>
        <v>0</v>
      </c>
    </row>
    <row r="732" spans="1:8" hidden="1">
      <c r="A732" s="26">
        <f t="shared" si="12"/>
        <v>1</v>
      </c>
      <c r="B732" s="27">
        <f>'Rankings Detailed'!B732</f>
        <v>0</v>
      </c>
      <c r="C732" s="27">
        <f>'Rankings Detailed'!C732</f>
        <v>0</v>
      </c>
      <c r="D732" s="27">
        <f>'Rankings Detailed'!D732</f>
        <v>0</v>
      </c>
      <c r="E732" s="27">
        <f>'Rankings Detailed'!E732</f>
        <v>0</v>
      </c>
      <c r="F732" s="27">
        <f>'Rankings Detailed'!F732</f>
        <v>0</v>
      </c>
      <c r="G732" s="27">
        <f>'Rankings Detailed'!G732</f>
        <v>0</v>
      </c>
      <c r="H732" s="22">
        <f>'Rankings Detailed'!H732</f>
        <v>0</v>
      </c>
    </row>
    <row r="733" spans="1:8" hidden="1">
      <c r="A733" s="26">
        <f t="shared" si="12"/>
        <v>1</v>
      </c>
      <c r="B733" s="27">
        <f>'Rankings Detailed'!B733</f>
        <v>0</v>
      </c>
      <c r="C733" s="27">
        <f>'Rankings Detailed'!C733</f>
        <v>0</v>
      </c>
      <c r="D733" s="27">
        <f>'Rankings Detailed'!D733</f>
        <v>0</v>
      </c>
      <c r="E733" s="27">
        <f>'Rankings Detailed'!E733</f>
        <v>0</v>
      </c>
      <c r="F733" s="27">
        <f>'Rankings Detailed'!F733</f>
        <v>0</v>
      </c>
      <c r="G733" s="27">
        <f>'Rankings Detailed'!G733</f>
        <v>0</v>
      </c>
      <c r="H733" s="22">
        <f>'Rankings Detailed'!H733</f>
        <v>0</v>
      </c>
    </row>
    <row r="734" spans="1:8" hidden="1">
      <c r="A734" s="26">
        <f t="shared" si="12"/>
        <v>1</v>
      </c>
      <c r="B734" s="27">
        <f>'Rankings Detailed'!B734</f>
        <v>0</v>
      </c>
      <c r="C734" s="27">
        <f>'Rankings Detailed'!C734</f>
        <v>0</v>
      </c>
      <c r="D734" s="27">
        <f>'Rankings Detailed'!D734</f>
        <v>0</v>
      </c>
      <c r="E734" s="27">
        <f>'Rankings Detailed'!E734</f>
        <v>0</v>
      </c>
      <c r="F734" s="27">
        <f>'Rankings Detailed'!F734</f>
        <v>0</v>
      </c>
      <c r="G734" s="27">
        <f>'Rankings Detailed'!G734</f>
        <v>0</v>
      </c>
      <c r="H734" s="22">
        <f>'Rankings Detailed'!H734</f>
        <v>0</v>
      </c>
    </row>
    <row r="735" spans="1:8" hidden="1">
      <c r="A735" s="26">
        <f t="shared" si="12"/>
        <v>1</v>
      </c>
      <c r="B735" s="27">
        <f>'Rankings Detailed'!B735</f>
        <v>0</v>
      </c>
      <c r="C735" s="27">
        <f>'Rankings Detailed'!C735</f>
        <v>0</v>
      </c>
      <c r="D735" s="27">
        <f>'Rankings Detailed'!D735</f>
        <v>0</v>
      </c>
      <c r="E735" s="27">
        <f>'Rankings Detailed'!E735</f>
        <v>0</v>
      </c>
      <c r="F735" s="27">
        <f>'Rankings Detailed'!F735</f>
        <v>0</v>
      </c>
      <c r="G735" s="27">
        <f>'Rankings Detailed'!G735</f>
        <v>0</v>
      </c>
      <c r="H735" s="22">
        <f>'Rankings Detailed'!H735</f>
        <v>0</v>
      </c>
    </row>
    <row r="736" spans="1:8" hidden="1">
      <c r="A736" s="26">
        <f t="shared" si="12"/>
        <v>1</v>
      </c>
      <c r="B736" s="27">
        <f>'Rankings Detailed'!B736</f>
        <v>0</v>
      </c>
      <c r="C736" s="27">
        <f>'Rankings Detailed'!C736</f>
        <v>0</v>
      </c>
      <c r="D736" s="27">
        <f>'Rankings Detailed'!D736</f>
        <v>0</v>
      </c>
      <c r="E736" s="27">
        <f>'Rankings Detailed'!E736</f>
        <v>0</v>
      </c>
      <c r="F736" s="27">
        <f>'Rankings Detailed'!F736</f>
        <v>0</v>
      </c>
      <c r="G736" s="27">
        <f>'Rankings Detailed'!G736</f>
        <v>0</v>
      </c>
      <c r="H736" s="22">
        <f>'Rankings Detailed'!H736</f>
        <v>0</v>
      </c>
    </row>
    <row r="737" spans="1:8" hidden="1">
      <c r="A737" s="26">
        <f t="shared" si="12"/>
        <v>1</v>
      </c>
      <c r="B737" s="27">
        <f>'Rankings Detailed'!B737</f>
        <v>0</v>
      </c>
      <c r="C737" s="27">
        <f>'Rankings Detailed'!C737</f>
        <v>0</v>
      </c>
      <c r="D737" s="27">
        <f>'Rankings Detailed'!D737</f>
        <v>0</v>
      </c>
      <c r="E737" s="27">
        <f>'Rankings Detailed'!E737</f>
        <v>0</v>
      </c>
      <c r="F737" s="27">
        <f>'Rankings Detailed'!F737</f>
        <v>0</v>
      </c>
      <c r="G737" s="27">
        <f>'Rankings Detailed'!G737</f>
        <v>0</v>
      </c>
      <c r="H737" s="22">
        <f>'Rankings Detailed'!H737</f>
        <v>0</v>
      </c>
    </row>
    <row r="738" spans="1:8" hidden="1">
      <c r="A738" s="26">
        <f t="shared" si="12"/>
        <v>1</v>
      </c>
      <c r="B738" s="27">
        <f>'Rankings Detailed'!B738</f>
        <v>0</v>
      </c>
      <c r="C738" s="27">
        <f>'Rankings Detailed'!C738</f>
        <v>0</v>
      </c>
      <c r="D738" s="27">
        <f>'Rankings Detailed'!D738</f>
        <v>0</v>
      </c>
      <c r="E738" s="27">
        <f>'Rankings Detailed'!E738</f>
        <v>0</v>
      </c>
      <c r="F738" s="27">
        <f>'Rankings Detailed'!F738</f>
        <v>0</v>
      </c>
      <c r="G738" s="27">
        <f>'Rankings Detailed'!G738</f>
        <v>0</v>
      </c>
      <c r="H738" s="22">
        <f>'Rankings Detailed'!H738</f>
        <v>0</v>
      </c>
    </row>
    <row r="739" spans="1:8" hidden="1">
      <c r="A739" s="26">
        <f t="shared" si="12"/>
        <v>1</v>
      </c>
      <c r="B739" s="27">
        <f>'Rankings Detailed'!B739</f>
        <v>0</v>
      </c>
      <c r="C739" s="27">
        <f>'Rankings Detailed'!C739</f>
        <v>0</v>
      </c>
      <c r="D739" s="27">
        <f>'Rankings Detailed'!D739</f>
        <v>0</v>
      </c>
      <c r="E739" s="27">
        <f>'Rankings Detailed'!E739</f>
        <v>0</v>
      </c>
      <c r="F739" s="27">
        <f>'Rankings Detailed'!F739</f>
        <v>0</v>
      </c>
      <c r="G739" s="27">
        <f>'Rankings Detailed'!G739</f>
        <v>0</v>
      </c>
      <c r="H739" s="22">
        <f>'Rankings Detailed'!H739</f>
        <v>0</v>
      </c>
    </row>
    <row r="740" spans="1:8" hidden="1">
      <c r="A740" s="26">
        <f t="shared" si="12"/>
        <v>1</v>
      </c>
      <c r="B740" s="27">
        <f>'Rankings Detailed'!B740</f>
        <v>0</v>
      </c>
      <c r="C740" s="27">
        <f>'Rankings Detailed'!C740</f>
        <v>0</v>
      </c>
      <c r="D740" s="27">
        <f>'Rankings Detailed'!D740</f>
        <v>0</v>
      </c>
      <c r="E740" s="27">
        <f>'Rankings Detailed'!E740</f>
        <v>0</v>
      </c>
      <c r="F740" s="27">
        <f>'Rankings Detailed'!F740</f>
        <v>0</v>
      </c>
      <c r="G740" s="27">
        <f>'Rankings Detailed'!G740</f>
        <v>0</v>
      </c>
      <c r="H740" s="22">
        <f>'Rankings Detailed'!H740</f>
        <v>0</v>
      </c>
    </row>
    <row r="741" spans="1:8" hidden="1">
      <c r="A741" s="26">
        <f t="shared" si="12"/>
        <v>1</v>
      </c>
      <c r="B741" s="27">
        <f>'Rankings Detailed'!B741</f>
        <v>0</v>
      </c>
      <c r="C741" s="27">
        <f>'Rankings Detailed'!C741</f>
        <v>0</v>
      </c>
      <c r="D741" s="27">
        <f>'Rankings Detailed'!D741</f>
        <v>0</v>
      </c>
      <c r="E741" s="27">
        <f>'Rankings Detailed'!E741</f>
        <v>0</v>
      </c>
      <c r="F741" s="27">
        <f>'Rankings Detailed'!F741</f>
        <v>0</v>
      </c>
      <c r="G741" s="27">
        <f>'Rankings Detailed'!G741</f>
        <v>0</v>
      </c>
      <c r="H741" s="22">
        <f>'Rankings Detailed'!H741</f>
        <v>0</v>
      </c>
    </row>
    <row r="742" spans="1:8" hidden="1">
      <c r="A742" s="26">
        <f t="shared" si="12"/>
        <v>1</v>
      </c>
      <c r="B742" s="27">
        <f>'Rankings Detailed'!B742</f>
        <v>0</v>
      </c>
      <c r="C742" s="27">
        <f>'Rankings Detailed'!C742</f>
        <v>0</v>
      </c>
      <c r="D742" s="27">
        <f>'Rankings Detailed'!D742</f>
        <v>0</v>
      </c>
      <c r="E742" s="27">
        <f>'Rankings Detailed'!E742</f>
        <v>0</v>
      </c>
      <c r="F742" s="27">
        <f>'Rankings Detailed'!F742</f>
        <v>0</v>
      </c>
      <c r="G742" s="27">
        <f>'Rankings Detailed'!G742</f>
        <v>0</v>
      </c>
      <c r="H742" s="22">
        <f>'Rankings Detailed'!H742</f>
        <v>0</v>
      </c>
    </row>
    <row r="743" spans="1:8" hidden="1">
      <c r="A743" s="26">
        <f t="shared" si="12"/>
        <v>1</v>
      </c>
      <c r="B743" s="27">
        <f>'Rankings Detailed'!B743</f>
        <v>0</v>
      </c>
      <c r="C743" s="27">
        <f>'Rankings Detailed'!C743</f>
        <v>0</v>
      </c>
      <c r="D743" s="27">
        <f>'Rankings Detailed'!D743</f>
        <v>0</v>
      </c>
      <c r="E743" s="27">
        <f>'Rankings Detailed'!E743</f>
        <v>0</v>
      </c>
      <c r="F743" s="27">
        <f>'Rankings Detailed'!F743</f>
        <v>0</v>
      </c>
      <c r="G743" s="27">
        <f>'Rankings Detailed'!G743</f>
        <v>0</v>
      </c>
      <c r="H743" s="22">
        <f>'Rankings Detailed'!H743</f>
        <v>0</v>
      </c>
    </row>
    <row r="744" spans="1:8" hidden="1">
      <c r="A744" s="26">
        <f t="shared" si="12"/>
        <v>1</v>
      </c>
      <c r="B744" s="27">
        <f>'Rankings Detailed'!B744</f>
        <v>0</v>
      </c>
      <c r="C744" s="27">
        <f>'Rankings Detailed'!C744</f>
        <v>0</v>
      </c>
      <c r="D744" s="27">
        <f>'Rankings Detailed'!D744</f>
        <v>0</v>
      </c>
      <c r="E744" s="27">
        <f>'Rankings Detailed'!E744</f>
        <v>0</v>
      </c>
      <c r="F744" s="27">
        <f>'Rankings Detailed'!F744</f>
        <v>0</v>
      </c>
      <c r="G744" s="27">
        <f>'Rankings Detailed'!G744</f>
        <v>0</v>
      </c>
      <c r="H744" s="22">
        <f>'Rankings Detailed'!H744</f>
        <v>0</v>
      </c>
    </row>
    <row r="745" spans="1:8" hidden="1">
      <c r="A745" s="26">
        <f t="shared" si="12"/>
        <v>1</v>
      </c>
      <c r="B745" s="27">
        <f>'Rankings Detailed'!B745</f>
        <v>0</v>
      </c>
      <c r="C745" s="27">
        <f>'Rankings Detailed'!C745</f>
        <v>0</v>
      </c>
      <c r="D745" s="27">
        <f>'Rankings Detailed'!D745</f>
        <v>0</v>
      </c>
      <c r="E745" s="27">
        <f>'Rankings Detailed'!E745</f>
        <v>0</v>
      </c>
      <c r="F745" s="27">
        <f>'Rankings Detailed'!F745</f>
        <v>0</v>
      </c>
      <c r="G745" s="27">
        <f>'Rankings Detailed'!G745</f>
        <v>0</v>
      </c>
      <c r="H745" s="22">
        <f>'Rankings Detailed'!H745</f>
        <v>0</v>
      </c>
    </row>
    <row r="746" spans="1:8" hidden="1">
      <c r="A746" s="26">
        <f t="shared" si="12"/>
        <v>1</v>
      </c>
      <c r="B746" s="27">
        <f>'Rankings Detailed'!B746</f>
        <v>0</v>
      </c>
      <c r="C746" s="27">
        <f>'Rankings Detailed'!C746</f>
        <v>0</v>
      </c>
      <c r="D746" s="27">
        <f>'Rankings Detailed'!D746</f>
        <v>0</v>
      </c>
      <c r="E746" s="27">
        <f>'Rankings Detailed'!E746</f>
        <v>0</v>
      </c>
      <c r="F746" s="27">
        <f>'Rankings Detailed'!F746</f>
        <v>0</v>
      </c>
      <c r="G746" s="27">
        <f>'Rankings Detailed'!G746</f>
        <v>0</v>
      </c>
      <c r="H746" s="22">
        <f>'Rankings Detailed'!H746</f>
        <v>0</v>
      </c>
    </row>
    <row r="747" spans="1:8" hidden="1">
      <c r="A747" s="26">
        <f t="shared" si="12"/>
        <v>1</v>
      </c>
      <c r="B747" s="27">
        <f>'Rankings Detailed'!B747</f>
        <v>0</v>
      </c>
      <c r="C747" s="27">
        <f>'Rankings Detailed'!C747</f>
        <v>0</v>
      </c>
      <c r="D747" s="27">
        <f>'Rankings Detailed'!D747</f>
        <v>0</v>
      </c>
      <c r="E747" s="27">
        <f>'Rankings Detailed'!E747</f>
        <v>0</v>
      </c>
      <c r="F747" s="27">
        <f>'Rankings Detailed'!F747</f>
        <v>0</v>
      </c>
      <c r="G747" s="27">
        <f>'Rankings Detailed'!G747</f>
        <v>0</v>
      </c>
      <c r="H747" s="22">
        <f>'Rankings Detailed'!H747</f>
        <v>0</v>
      </c>
    </row>
    <row r="748" spans="1:8" hidden="1">
      <c r="A748" s="26">
        <f t="shared" si="12"/>
        <v>1</v>
      </c>
      <c r="B748" s="27">
        <f>'Rankings Detailed'!B748</f>
        <v>0</v>
      </c>
      <c r="C748" s="27">
        <f>'Rankings Detailed'!C748</f>
        <v>0</v>
      </c>
      <c r="D748" s="27">
        <f>'Rankings Detailed'!D748</f>
        <v>0</v>
      </c>
      <c r="E748" s="27">
        <f>'Rankings Detailed'!E748</f>
        <v>0</v>
      </c>
      <c r="F748" s="27">
        <f>'Rankings Detailed'!F748</f>
        <v>0</v>
      </c>
      <c r="G748" s="27">
        <f>'Rankings Detailed'!G748</f>
        <v>0</v>
      </c>
      <c r="H748" s="22">
        <f>'Rankings Detailed'!H748</f>
        <v>0</v>
      </c>
    </row>
    <row r="749" spans="1:8" hidden="1">
      <c r="A749" s="26">
        <f t="shared" si="12"/>
        <v>1</v>
      </c>
      <c r="B749" s="27">
        <f>'Rankings Detailed'!B749</f>
        <v>0</v>
      </c>
      <c r="C749" s="27">
        <f>'Rankings Detailed'!C749</f>
        <v>0</v>
      </c>
      <c r="D749" s="27">
        <f>'Rankings Detailed'!D749</f>
        <v>0</v>
      </c>
      <c r="E749" s="27">
        <f>'Rankings Detailed'!E749</f>
        <v>0</v>
      </c>
      <c r="F749" s="27">
        <f>'Rankings Detailed'!F749</f>
        <v>0</v>
      </c>
      <c r="G749" s="27">
        <f>'Rankings Detailed'!G749</f>
        <v>0</v>
      </c>
      <c r="H749" s="22">
        <f>'Rankings Detailed'!H749</f>
        <v>0</v>
      </c>
    </row>
    <row r="750" spans="1:8" hidden="1">
      <c r="A750" s="26">
        <f t="shared" si="12"/>
        <v>1</v>
      </c>
      <c r="B750" s="27">
        <f>'Rankings Detailed'!B750</f>
        <v>0</v>
      </c>
      <c r="C750" s="27">
        <f>'Rankings Detailed'!C750</f>
        <v>0</v>
      </c>
      <c r="D750" s="27">
        <f>'Rankings Detailed'!D750</f>
        <v>0</v>
      </c>
      <c r="E750" s="27">
        <f>'Rankings Detailed'!E750</f>
        <v>0</v>
      </c>
      <c r="F750" s="27">
        <f>'Rankings Detailed'!F750</f>
        <v>0</v>
      </c>
      <c r="G750" s="27">
        <f>'Rankings Detailed'!G750</f>
        <v>0</v>
      </c>
      <c r="H750" s="22">
        <f>'Rankings Detailed'!H750</f>
        <v>0</v>
      </c>
    </row>
    <row r="751" spans="1:8" hidden="1">
      <c r="A751" s="26">
        <f t="shared" si="12"/>
        <v>1</v>
      </c>
      <c r="B751" s="27">
        <f>'Rankings Detailed'!B751</f>
        <v>0</v>
      </c>
      <c r="C751" s="27">
        <f>'Rankings Detailed'!C751</f>
        <v>0</v>
      </c>
      <c r="D751" s="27">
        <f>'Rankings Detailed'!D751</f>
        <v>0</v>
      </c>
      <c r="E751" s="27">
        <f>'Rankings Detailed'!E751</f>
        <v>0</v>
      </c>
      <c r="F751" s="27">
        <f>'Rankings Detailed'!F751</f>
        <v>0</v>
      </c>
      <c r="G751" s="27">
        <f>'Rankings Detailed'!G751</f>
        <v>0</v>
      </c>
      <c r="H751" s="22">
        <f>'Rankings Detailed'!H751</f>
        <v>0</v>
      </c>
    </row>
    <row r="752" spans="1:8" hidden="1">
      <c r="A752" s="26">
        <f t="shared" si="12"/>
        <v>1</v>
      </c>
      <c r="B752" s="27">
        <f>'Rankings Detailed'!B752</f>
        <v>0</v>
      </c>
      <c r="C752" s="27">
        <f>'Rankings Detailed'!C752</f>
        <v>0</v>
      </c>
      <c r="D752" s="27">
        <f>'Rankings Detailed'!D752</f>
        <v>0</v>
      </c>
      <c r="E752" s="27">
        <f>'Rankings Detailed'!E752</f>
        <v>0</v>
      </c>
      <c r="F752" s="27">
        <f>'Rankings Detailed'!F752</f>
        <v>0</v>
      </c>
      <c r="G752" s="27">
        <f>'Rankings Detailed'!G752</f>
        <v>0</v>
      </c>
      <c r="H752" s="22">
        <f>'Rankings Detailed'!H752</f>
        <v>0</v>
      </c>
    </row>
    <row r="753" spans="1:8" hidden="1">
      <c r="A753" s="26">
        <f t="shared" si="12"/>
        <v>1</v>
      </c>
      <c r="B753" s="27">
        <f>'Rankings Detailed'!B753</f>
        <v>0</v>
      </c>
      <c r="C753" s="27">
        <f>'Rankings Detailed'!C753</f>
        <v>0</v>
      </c>
      <c r="D753" s="27">
        <f>'Rankings Detailed'!D753</f>
        <v>0</v>
      </c>
      <c r="E753" s="27">
        <f>'Rankings Detailed'!E753</f>
        <v>0</v>
      </c>
      <c r="F753" s="27">
        <f>'Rankings Detailed'!F753</f>
        <v>0</v>
      </c>
      <c r="G753" s="27">
        <f>'Rankings Detailed'!G753</f>
        <v>0</v>
      </c>
      <c r="H753" s="22">
        <f>'Rankings Detailed'!H753</f>
        <v>0</v>
      </c>
    </row>
    <row r="754" spans="1:8" hidden="1">
      <c r="A754" s="26">
        <f t="shared" si="12"/>
        <v>1</v>
      </c>
      <c r="B754" s="27">
        <f>'Rankings Detailed'!B754</f>
        <v>0</v>
      </c>
      <c r="C754" s="27">
        <f>'Rankings Detailed'!C754</f>
        <v>0</v>
      </c>
      <c r="D754" s="27">
        <f>'Rankings Detailed'!D754</f>
        <v>0</v>
      </c>
      <c r="E754" s="27">
        <f>'Rankings Detailed'!E754</f>
        <v>0</v>
      </c>
      <c r="F754" s="27">
        <f>'Rankings Detailed'!F754</f>
        <v>0</v>
      </c>
      <c r="G754" s="27">
        <f>'Rankings Detailed'!G754</f>
        <v>0</v>
      </c>
      <c r="H754" s="22">
        <f>'Rankings Detailed'!H754</f>
        <v>0</v>
      </c>
    </row>
    <row r="755" spans="1:8" hidden="1">
      <c r="A755" s="26">
        <f t="shared" si="12"/>
        <v>1</v>
      </c>
      <c r="B755" s="27">
        <f>'Rankings Detailed'!B755</f>
        <v>0</v>
      </c>
      <c r="C755" s="27">
        <f>'Rankings Detailed'!C755</f>
        <v>0</v>
      </c>
      <c r="D755" s="27">
        <f>'Rankings Detailed'!D755</f>
        <v>0</v>
      </c>
      <c r="E755" s="27">
        <f>'Rankings Detailed'!E755</f>
        <v>0</v>
      </c>
      <c r="F755" s="27">
        <f>'Rankings Detailed'!F755</f>
        <v>0</v>
      </c>
      <c r="G755" s="27">
        <f>'Rankings Detailed'!G755</f>
        <v>0</v>
      </c>
      <c r="H755" s="22">
        <f>'Rankings Detailed'!H755</f>
        <v>0</v>
      </c>
    </row>
    <row r="756" spans="1:8" hidden="1">
      <c r="A756" s="26">
        <f t="shared" si="12"/>
        <v>1</v>
      </c>
      <c r="B756" s="27">
        <f>'Rankings Detailed'!B756</f>
        <v>0</v>
      </c>
      <c r="C756" s="27">
        <f>'Rankings Detailed'!C756</f>
        <v>0</v>
      </c>
      <c r="D756" s="27">
        <f>'Rankings Detailed'!D756</f>
        <v>0</v>
      </c>
      <c r="E756" s="27">
        <f>'Rankings Detailed'!E756</f>
        <v>0</v>
      </c>
      <c r="F756" s="27">
        <f>'Rankings Detailed'!F756</f>
        <v>0</v>
      </c>
      <c r="G756" s="27">
        <f>'Rankings Detailed'!G756</f>
        <v>0</v>
      </c>
      <c r="H756" s="22">
        <f>'Rankings Detailed'!H756</f>
        <v>0</v>
      </c>
    </row>
    <row r="757" spans="1:8" hidden="1">
      <c r="A757" s="26">
        <f t="shared" si="12"/>
        <v>1</v>
      </c>
      <c r="B757" s="27">
        <f>'Rankings Detailed'!B757</f>
        <v>0</v>
      </c>
      <c r="C757" s="27">
        <f>'Rankings Detailed'!C757</f>
        <v>0</v>
      </c>
      <c r="D757" s="27">
        <f>'Rankings Detailed'!D757</f>
        <v>0</v>
      </c>
      <c r="E757" s="27">
        <f>'Rankings Detailed'!E757</f>
        <v>0</v>
      </c>
      <c r="F757" s="27">
        <f>'Rankings Detailed'!F757</f>
        <v>0</v>
      </c>
      <c r="G757" s="27">
        <f>'Rankings Detailed'!G757</f>
        <v>0</v>
      </c>
      <c r="H757" s="22">
        <f>'Rankings Detailed'!H757</f>
        <v>0</v>
      </c>
    </row>
    <row r="758" spans="1:8" hidden="1">
      <c r="A758" s="26">
        <f t="shared" si="12"/>
        <v>1</v>
      </c>
      <c r="B758" s="27">
        <f>'Rankings Detailed'!B758</f>
        <v>0</v>
      </c>
      <c r="C758" s="27">
        <f>'Rankings Detailed'!C758</f>
        <v>0</v>
      </c>
      <c r="D758" s="27">
        <f>'Rankings Detailed'!D758</f>
        <v>0</v>
      </c>
      <c r="E758" s="27">
        <f>'Rankings Detailed'!E758</f>
        <v>0</v>
      </c>
      <c r="F758" s="27">
        <f>'Rankings Detailed'!F758</f>
        <v>0</v>
      </c>
      <c r="G758" s="27">
        <f>'Rankings Detailed'!G758</f>
        <v>0</v>
      </c>
      <c r="H758" s="22">
        <f>'Rankings Detailed'!H758</f>
        <v>0</v>
      </c>
    </row>
    <row r="759" spans="1:8" hidden="1">
      <c r="A759" s="26">
        <f t="shared" si="12"/>
        <v>1</v>
      </c>
      <c r="B759" s="27">
        <f>'Rankings Detailed'!B759</f>
        <v>0</v>
      </c>
      <c r="C759" s="27">
        <f>'Rankings Detailed'!C759</f>
        <v>0</v>
      </c>
      <c r="D759" s="27">
        <f>'Rankings Detailed'!D759</f>
        <v>0</v>
      </c>
      <c r="E759" s="27">
        <f>'Rankings Detailed'!E759</f>
        <v>0</v>
      </c>
      <c r="F759" s="27">
        <f>'Rankings Detailed'!F759</f>
        <v>0</v>
      </c>
      <c r="G759" s="27">
        <f>'Rankings Detailed'!G759</f>
        <v>0</v>
      </c>
      <c r="H759" s="22">
        <f>'Rankings Detailed'!H759</f>
        <v>0</v>
      </c>
    </row>
    <row r="760" spans="1:8" hidden="1">
      <c r="A760" s="26">
        <f t="shared" si="12"/>
        <v>1</v>
      </c>
      <c r="B760" s="27">
        <f>'Rankings Detailed'!B760</f>
        <v>0</v>
      </c>
      <c r="C760" s="27">
        <f>'Rankings Detailed'!C760</f>
        <v>0</v>
      </c>
      <c r="D760" s="27">
        <f>'Rankings Detailed'!D760</f>
        <v>0</v>
      </c>
      <c r="E760" s="27">
        <f>'Rankings Detailed'!E760</f>
        <v>0</v>
      </c>
      <c r="F760" s="27">
        <f>'Rankings Detailed'!F760</f>
        <v>0</v>
      </c>
      <c r="G760" s="27">
        <f>'Rankings Detailed'!G760</f>
        <v>0</v>
      </c>
      <c r="H760" s="22">
        <f>'Rankings Detailed'!H760</f>
        <v>0</v>
      </c>
    </row>
    <row r="761" spans="1:8" hidden="1">
      <c r="A761" s="26">
        <f t="shared" si="12"/>
        <v>1</v>
      </c>
      <c r="B761" s="27">
        <f>'Rankings Detailed'!B761</f>
        <v>0</v>
      </c>
      <c r="C761" s="27">
        <f>'Rankings Detailed'!C761</f>
        <v>0</v>
      </c>
      <c r="D761" s="27">
        <f>'Rankings Detailed'!D761</f>
        <v>0</v>
      </c>
      <c r="E761" s="27">
        <f>'Rankings Detailed'!E761</f>
        <v>0</v>
      </c>
      <c r="F761" s="27">
        <f>'Rankings Detailed'!F761</f>
        <v>0</v>
      </c>
      <c r="G761" s="27">
        <f>'Rankings Detailed'!G761</f>
        <v>0</v>
      </c>
      <c r="H761" s="22">
        <f>'Rankings Detailed'!H761</f>
        <v>0</v>
      </c>
    </row>
    <row r="762" spans="1:8" hidden="1">
      <c r="A762" s="26">
        <f t="shared" si="12"/>
        <v>1</v>
      </c>
      <c r="B762" s="27">
        <f>'Rankings Detailed'!B762</f>
        <v>0</v>
      </c>
      <c r="C762" s="27">
        <f>'Rankings Detailed'!C762</f>
        <v>0</v>
      </c>
      <c r="D762" s="27">
        <f>'Rankings Detailed'!D762</f>
        <v>0</v>
      </c>
      <c r="E762" s="27">
        <f>'Rankings Detailed'!E762</f>
        <v>0</v>
      </c>
      <c r="F762" s="27">
        <f>'Rankings Detailed'!F762</f>
        <v>0</v>
      </c>
      <c r="G762" s="27">
        <f>'Rankings Detailed'!G762</f>
        <v>0</v>
      </c>
      <c r="H762" s="22">
        <f>'Rankings Detailed'!H762</f>
        <v>0</v>
      </c>
    </row>
    <row r="763" spans="1:8" hidden="1">
      <c r="A763" s="26">
        <f t="shared" si="12"/>
        <v>1</v>
      </c>
      <c r="B763" s="27">
        <f>'Rankings Detailed'!B763</f>
        <v>0</v>
      </c>
      <c r="C763" s="27">
        <f>'Rankings Detailed'!C763</f>
        <v>0</v>
      </c>
      <c r="D763" s="27">
        <f>'Rankings Detailed'!D763</f>
        <v>0</v>
      </c>
      <c r="E763" s="27">
        <f>'Rankings Detailed'!E763</f>
        <v>0</v>
      </c>
      <c r="F763" s="27">
        <f>'Rankings Detailed'!F763</f>
        <v>0</v>
      </c>
      <c r="G763" s="27">
        <f>'Rankings Detailed'!G763</f>
        <v>0</v>
      </c>
      <c r="H763" s="22">
        <f>'Rankings Detailed'!H763</f>
        <v>0</v>
      </c>
    </row>
    <row r="764" spans="1:8" hidden="1">
      <c r="A764" s="26">
        <f t="shared" si="12"/>
        <v>1</v>
      </c>
      <c r="B764" s="27">
        <f>'Rankings Detailed'!B764</f>
        <v>0</v>
      </c>
      <c r="C764" s="27">
        <f>'Rankings Detailed'!C764</f>
        <v>0</v>
      </c>
      <c r="D764" s="27">
        <f>'Rankings Detailed'!D764</f>
        <v>0</v>
      </c>
      <c r="E764" s="27">
        <f>'Rankings Detailed'!E764</f>
        <v>0</v>
      </c>
      <c r="F764" s="27">
        <f>'Rankings Detailed'!F764</f>
        <v>0</v>
      </c>
      <c r="G764" s="27">
        <f>'Rankings Detailed'!G764</f>
        <v>0</v>
      </c>
      <c r="H764" s="22">
        <f>'Rankings Detailed'!H764</f>
        <v>0</v>
      </c>
    </row>
    <row r="765" spans="1:8" hidden="1">
      <c r="A765" s="26">
        <f t="shared" si="12"/>
        <v>1</v>
      </c>
      <c r="B765" s="27">
        <f>'Rankings Detailed'!B765</f>
        <v>0</v>
      </c>
      <c r="C765" s="27">
        <f>'Rankings Detailed'!C765</f>
        <v>0</v>
      </c>
      <c r="D765" s="27">
        <f>'Rankings Detailed'!D765</f>
        <v>0</v>
      </c>
      <c r="E765" s="27">
        <f>'Rankings Detailed'!E765</f>
        <v>0</v>
      </c>
      <c r="F765" s="27">
        <f>'Rankings Detailed'!F765</f>
        <v>0</v>
      </c>
      <c r="G765" s="27">
        <f>'Rankings Detailed'!G765</f>
        <v>0</v>
      </c>
      <c r="H765" s="22">
        <f>'Rankings Detailed'!H765</f>
        <v>0</v>
      </c>
    </row>
    <row r="766" spans="1:8" hidden="1">
      <c r="A766" s="26">
        <f t="shared" si="12"/>
        <v>1</v>
      </c>
      <c r="B766" s="27">
        <f>'Rankings Detailed'!B766</f>
        <v>0</v>
      </c>
      <c r="C766" s="27">
        <f>'Rankings Detailed'!C766</f>
        <v>0</v>
      </c>
      <c r="D766" s="27">
        <f>'Rankings Detailed'!D766</f>
        <v>0</v>
      </c>
      <c r="E766" s="27">
        <f>'Rankings Detailed'!E766</f>
        <v>0</v>
      </c>
      <c r="F766" s="27">
        <f>'Rankings Detailed'!F766</f>
        <v>0</v>
      </c>
      <c r="G766" s="27">
        <f>'Rankings Detailed'!G766</f>
        <v>0</v>
      </c>
      <c r="H766" s="22">
        <f>'Rankings Detailed'!H766</f>
        <v>0</v>
      </c>
    </row>
    <row r="767" spans="1:8" s="24" customFormat="1" hidden="1">
      <c r="H767" s="45"/>
    </row>
    <row r="768" spans="1:8" s="24" customFormat="1" hidden="1">
      <c r="H768" s="45"/>
    </row>
    <row r="769" spans="1:8" s="24" customFormat="1" hidden="1">
      <c r="A769" s="24" t="str">
        <f>'Rankings Detailed'!J768</f>
        <v>L75</v>
      </c>
      <c r="H769" s="45"/>
    </row>
    <row r="770" spans="1:8" s="24" customFormat="1" hidden="1">
      <c r="H770" s="45"/>
    </row>
    <row r="771" spans="1:8" s="24" customFormat="1" hidden="1">
      <c r="A771" s="32" t="s">
        <v>78</v>
      </c>
      <c r="B771" s="32" t="s">
        <v>79</v>
      </c>
      <c r="C771" s="32" t="s">
        <v>80</v>
      </c>
      <c r="D771" s="32" t="s">
        <v>81</v>
      </c>
      <c r="E771" s="32" t="s">
        <v>82</v>
      </c>
      <c r="F771" s="32" t="s">
        <v>83</v>
      </c>
      <c r="G771" s="32" t="s">
        <v>84</v>
      </c>
      <c r="H771" s="33" t="s">
        <v>52</v>
      </c>
    </row>
    <row r="772" spans="1:8" hidden="1">
      <c r="A772" s="26">
        <f>RANK(H772,$H$772:$H$811,0)</f>
        <v>1</v>
      </c>
      <c r="B772" s="27" t="str">
        <f>'Rankings Detailed'!B772</f>
        <v>(blank)</v>
      </c>
      <c r="C772" s="27">
        <f>'Rankings Detailed'!C772</f>
        <v>16</v>
      </c>
      <c r="D772" s="27">
        <f>'Rankings Detailed'!D772</f>
        <v>0</v>
      </c>
      <c r="E772" s="27">
        <f>'Rankings Detailed'!E772</f>
        <v>0</v>
      </c>
      <c r="F772" s="27">
        <f>'Rankings Detailed'!F772</f>
        <v>0</v>
      </c>
      <c r="G772" s="27">
        <f>'Rankings Detailed'!G772</f>
        <v>0</v>
      </c>
      <c r="H772" s="22">
        <f>'Rankings Detailed'!H772</f>
        <v>0</v>
      </c>
    </row>
    <row r="773" spans="1:8" hidden="1">
      <c r="A773" s="26">
        <f t="shared" ref="A773:A811" si="13">RANK(H773,$H$772:$H$811,0)</f>
        <v>1</v>
      </c>
      <c r="B773" s="27">
        <f>'Rankings Detailed'!B773</f>
        <v>0</v>
      </c>
      <c r="C773" s="27">
        <f>'Rankings Detailed'!C773</f>
        <v>0</v>
      </c>
      <c r="D773" s="27">
        <f>'Rankings Detailed'!D773</f>
        <v>0</v>
      </c>
      <c r="E773" s="27">
        <f>'Rankings Detailed'!E773</f>
        <v>0</v>
      </c>
      <c r="F773" s="27">
        <f>'Rankings Detailed'!F773</f>
        <v>0</v>
      </c>
      <c r="G773" s="27">
        <f>'Rankings Detailed'!G773</f>
        <v>0</v>
      </c>
      <c r="H773" s="22">
        <f>'Rankings Detailed'!H773</f>
        <v>0</v>
      </c>
    </row>
    <row r="774" spans="1:8" hidden="1">
      <c r="A774" s="26">
        <f t="shared" si="13"/>
        <v>1</v>
      </c>
      <c r="B774" s="27">
        <f>'Rankings Detailed'!B774</f>
        <v>0</v>
      </c>
      <c r="C774" s="27">
        <f>'Rankings Detailed'!C774</f>
        <v>0</v>
      </c>
      <c r="D774" s="27">
        <f>'Rankings Detailed'!D774</f>
        <v>0</v>
      </c>
      <c r="E774" s="27">
        <f>'Rankings Detailed'!E774</f>
        <v>0</v>
      </c>
      <c r="F774" s="27">
        <f>'Rankings Detailed'!F774</f>
        <v>0</v>
      </c>
      <c r="G774" s="27">
        <f>'Rankings Detailed'!G774</f>
        <v>0</v>
      </c>
      <c r="H774" s="22">
        <f>'Rankings Detailed'!H774</f>
        <v>0</v>
      </c>
    </row>
    <row r="775" spans="1:8" hidden="1">
      <c r="A775" s="26">
        <f t="shared" si="13"/>
        <v>1</v>
      </c>
      <c r="B775" s="27">
        <f>'Rankings Detailed'!B775</f>
        <v>0</v>
      </c>
      <c r="C775" s="27">
        <f>'Rankings Detailed'!C775</f>
        <v>0</v>
      </c>
      <c r="D775" s="27">
        <f>'Rankings Detailed'!D775</f>
        <v>0</v>
      </c>
      <c r="E775" s="27">
        <f>'Rankings Detailed'!E775</f>
        <v>0</v>
      </c>
      <c r="F775" s="27">
        <f>'Rankings Detailed'!F775</f>
        <v>0</v>
      </c>
      <c r="G775" s="27">
        <f>'Rankings Detailed'!G775</f>
        <v>0</v>
      </c>
      <c r="H775" s="22">
        <f>'Rankings Detailed'!H775</f>
        <v>0</v>
      </c>
    </row>
    <row r="776" spans="1:8" hidden="1">
      <c r="A776" s="26">
        <f t="shared" si="13"/>
        <v>1</v>
      </c>
      <c r="B776" s="27">
        <f>'Rankings Detailed'!B776</f>
        <v>0</v>
      </c>
      <c r="C776" s="27">
        <f>'Rankings Detailed'!C776</f>
        <v>0</v>
      </c>
      <c r="D776" s="27">
        <f>'Rankings Detailed'!D776</f>
        <v>0</v>
      </c>
      <c r="E776" s="27">
        <f>'Rankings Detailed'!E776</f>
        <v>0</v>
      </c>
      <c r="F776" s="27">
        <f>'Rankings Detailed'!F776</f>
        <v>0</v>
      </c>
      <c r="G776" s="27">
        <f>'Rankings Detailed'!G776</f>
        <v>0</v>
      </c>
      <c r="H776" s="22">
        <f>'Rankings Detailed'!H776</f>
        <v>0</v>
      </c>
    </row>
    <row r="777" spans="1:8" hidden="1">
      <c r="A777" s="26">
        <f t="shared" si="13"/>
        <v>1</v>
      </c>
      <c r="B777" s="27">
        <f>'Rankings Detailed'!B777</f>
        <v>0</v>
      </c>
      <c r="C777" s="27">
        <f>'Rankings Detailed'!C777</f>
        <v>0</v>
      </c>
      <c r="D777" s="27">
        <f>'Rankings Detailed'!D777</f>
        <v>0</v>
      </c>
      <c r="E777" s="27">
        <f>'Rankings Detailed'!E777</f>
        <v>0</v>
      </c>
      <c r="F777" s="27">
        <f>'Rankings Detailed'!F777</f>
        <v>0</v>
      </c>
      <c r="G777" s="27">
        <f>'Rankings Detailed'!G777</f>
        <v>0</v>
      </c>
      <c r="H777" s="22">
        <f>'Rankings Detailed'!H777</f>
        <v>0</v>
      </c>
    </row>
    <row r="778" spans="1:8" hidden="1">
      <c r="A778" s="26">
        <f t="shared" si="13"/>
        <v>1</v>
      </c>
      <c r="B778" s="27">
        <f>'Rankings Detailed'!B778</f>
        <v>0</v>
      </c>
      <c r="C778" s="27">
        <f>'Rankings Detailed'!C778</f>
        <v>0</v>
      </c>
      <c r="D778" s="27">
        <f>'Rankings Detailed'!D778</f>
        <v>0</v>
      </c>
      <c r="E778" s="27">
        <f>'Rankings Detailed'!E778</f>
        <v>0</v>
      </c>
      <c r="F778" s="27">
        <f>'Rankings Detailed'!F778</f>
        <v>0</v>
      </c>
      <c r="G778" s="27">
        <f>'Rankings Detailed'!G778</f>
        <v>0</v>
      </c>
      <c r="H778" s="22">
        <f>'Rankings Detailed'!H778</f>
        <v>0</v>
      </c>
    </row>
    <row r="779" spans="1:8" hidden="1">
      <c r="A779" s="26">
        <f t="shared" si="13"/>
        <v>1</v>
      </c>
      <c r="B779" s="27">
        <f>'Rankings Detailed'!B779</f>
        <v>0</v>
      </c>
      <c r="C779" s="27">
        <f>'Rankings Detailed'!C779</f>
        <v>0</v>
      </c>
      <c r="D779" s="27">
        <f>'Rankings Detailed'!D779</f>
        <v>0</v>
      </c>
      <c r="E779" s="27">
        <f>'Rankings Detailed'!E779</f>
        <v>0</v>
      </c>
      <c r="F779" s="27">
        <f>'Rankings Detailed'!F779</f>
        <v>0</v>
      </c>
      <c r="G779" s="27">
        <f>'Rankings Detailed'!G779</f>
        <v>0</v>
      </c>
      <c r="H779" s="22">
        <f>'Rankings Detailed'!H779</f>
        <v>0</v>
      </c>
    </row>
    <row r="780" spans="1:8" hidden="1">
      <c r="A780" s="26">
        <f t="shared" si="13"/>
        <v>1</v>
      </c>
      <c r="B780" s="27">
        <f>'Rankings Detailed'!B780</f>
        <v>0</v>
      </c>
      <c r="C780" s="27">
        <f>'Rankings Detailed'!C780</f>
        <v>0</v>
      </c>
      <c r="D780" s="27">
        <f>'Rankings Detailed'!D780</f>
        <v>0</v>
      </c>
      <c r="E780" s="27">
        <f>'Rankings Detailed'!E780</f>
        <v>0</v>
      </c>
      <c r="F780" s="27">
        <f>'Rankings Detailed'!F780</f>
        <v>0</v>
      </c>
      <c r="G780" s="27">
        <f>'Rankings Detailed'!G780</f>
        <v>0</v>
      </c>
      <c r="H780" s="22">
        <f>'Rankings Detailed'!H780</f>
        <v>0</v>
      </c>
    </row>
    <row r="781" spans="1:8" hidden="1">
      <c r="A781" s="26">
        <f t="shared" si="13"/>
        <v>1</v>
      </c>
      <c r="B781" s="27">
        <f>'Rankings Detailed'!B781</f>
        <v>0</v>
      </c>
      <c r="C781" s="27">
        <f>'Rankings Detailed'!C781</f>
        <v>0</v>
      </c>
      <c r="D781" s="27">
        <f>'Rankings Detailed'!D781</f>
        <v>0</v>
      </c>
      <c r="E781" s="27">
        <f>'Rankings Detailed'!E781</f>
        <v>0</v>
      </c>
      <c r="F781" s="27">
        <f>'Rankings Detailed'!F781</f>
        <v>0</v>
      </c>
      <c r="G781" s="27">
        <f>'Rankings Detailed'!G781</f>
        <v>0</v>
      </c>
      <c r="H781" s="22">
        <f>'Rankings Detailed'!H781</f>
        <v>0</v>
      </c>
    </row>
    <row r="782" spans="1:8" hidden="1">
      <c r="A782" s="26">
        <f t="shared" si="13"/>
        <v>1</v>
      </c>
      <c r="B782" s="27">
        <f>'Rankings Detailed'!B782</f>
        <v>0</v>
      </c>
      <c r="C782" s="27">
        <f>'Rankings Detailed'!C782</f>
        <v>0</v>
      </c>
      <c r="D782" s="27">
        <f>'Rankings Detailed'!D782</f>
        <v>0</v>
      </c>
      <c r="E782" s="27">
        <f>'Rankings Detailed'!E782</f>
        <v>0</v>
      </c>
      <c r="F782" s="27">
        <f>'Rankings Detailed'!F782</f>
        <v>0</v>
      </c>
      <c r="G782" s="27">
        <f>'Rankings Detailed'!G782</f>
        <v>0</v>
      </c>
      <c r="H782" s="22">
        <f>'Rankings Detailed'!H782</f>
        <v>0</v>
      </c>
    </row>
    <row r="783" spans="1:8" hidden="1">
      <c r="A783" s="26">
        <f t="shared" si="13"/>
        <v>1</v>
      </c>
      <c r="B783" s="27">
        <f>'Rankings Detailed'!B783</f>
        <v>0</v>
      </c>
      <c r="C783" s="27">
        <f>'Rankings Detailed'!C783</f>
        <v>0</v>
      </c>
      <c r="D783" s="27">
        <f>'Rankings Detailed'!D783</f>
        <v>0</v>
      </c>
      <c r="E783" s="27">
        <f>'Rankings Detailed'!E783</f>
        <v>0</v>
      </c>
      <c r="F783" s="27">
        <f>'Rankings Detailed'!F783</f>
        <v>0</v>
      </c>
      <c r="G783" s="27">
        <f>'Rankings Detailed'!G783</f>
        <v>0</v>
      </c>
      <c r="H783" s="22">
        <f>'Rankings Detailed'!H783</f>
        <v>0</v>
      </c>
    </row>
    <row r="784" spans="1:8" hidden="1">
      <c r="A784" s="26">
        <f t="shared" si="13"/>
        <v>1</v>
      </c>
      <c r="B784" s="27">
        <f>'Rankings Detailed'!B784</f>
        <v>0</v>
      </c>
      <c r="C784" s="27">
        <f>'Rankings Detailed'!C784</f>
        <v>0</v>
      </c>
      <c r="D784" s="27">
        <f>'Rankings Detailed'!D784</f>
        <v>0</v>
      </c>
      <c r="E784" s="27">
        <f>'Rankings Detailed'!E784</f>
        <v>0</v>
      </c>
      <c r="F784" s="27">
        <f>'Rankings Detailed'!F784</f>
        <v>0</v>
      </c>
      <c r="G784" s="27">
        <f>'Rankings Detailed'!G784</f>
        <v>0</v>
      </c>
      <c r="H784" s="22">
        <f>'Rankings Detailed'!H784</f>
        <v>0</v>
      </c>
    </row>
    <row r="785" spans="1:8" hidden="1">
      <c r="A785" s="26">
        <f t="shared" si="13"/>
        <v>1</v>
      </c>
      <c r="B785" s="27">
        <f>'Rankings Detailed'!B785</f>
        <v>0</v>
      </c>
      <c r="C785" s="27">
        <f>'Rankings Detailed'!C785</f>
        <v>0</v>
      </c>
      <c r="D785" s="27">
        <f>'Rankings Detailed'!D785</f>
        <v>0</v>
      </c>
      <c r="E785" s="27">
        <f>'Rankings Detailed'!E785</f>
        <v>0</v>
      </c>
      <c r="F785" s="27">
        <f>'Rankings Detailed'!F785</f>
        <v>0</v>
      </c>
      <c r="G785" s="27">
        <f>'Rankings Detailed'!G785</f>
        <v>0</v>
      </c>
      <c r="H785" s="22">
        <f>'Rankings Detailed'!H785</f>
        <v>0</v>
      </c>
    </row>
    <row r="786" spans="1:8" hidden="1">
      <c r="A786" s="26">
        <f t="shared" si="13"/>
        <v>1</v>
      </c>
      <c r="B786" s="27">
        <f>'Rankings Detailed'!B786</f>
        <v>0</v>
      </c>
      <c r="C786" s="27">
        <f>'Rankings Detailed'!C786</f>
        <v>0</v>
      </c>
      <c r="D786" s="27">
        <f>'Rankings Detailed'!D786</f>
        <v>0</v>
      </c>
      <c r="E786" s="27">
        <f>'Rankings Detailed'!E786</f>
        <v>0</v>
      </c>
      <c r="F786" s="27">
        <f>'Rankings Detailed'!F786</f>
        <v>0</v>
      </c>
      <c r="G786" s="27">
        <f>'Rankings Detailed'!G786</f>
        <v>0</v>
      </c>
      <c r="H786" s="22">
        <f>'Rankings Detailed'!H786</f>
        <v>0</v>
      </c>
    </row>
    <row r="787" spans="1:8" hidden="1">
      <c r="A787" s="26">
        <f t="shared" si="13"/>
        <v>1</v>
      </c>
      <c r="B787" s="27">
        <f>'Rankings Detailed'!B787</f>
        <v>0</v>
      </c>
      <c r="C787" s="27">
        <f>'Rankings Detailed'!C787</f>
        <v>0</v>
      </c>
      <c r="D787" s="27">
        <f>'Rankings Detailed'!D787</f>
        <v>0</v>
      </c>
      <c r="E787" s="27">
        <f>'Rankings Detailed'!E787</f>
        <v>0</v>
      </c>
      <c r="F787" s="27">
        <f>'Rankings Detailed'!F787</f>
        <v>0</v>
      </c>
      <c r="G787" s="27">
        <f>'Rankings Detailed'!G787</f>
        <v>0</v>
      </c>
      <c r="H787" s="22">
        <f>'Rankings Detailed'!H787</f>
        <v>0</v>
      </c>
    </row>
    <row r="788" spans="1:8" hidden="1">
      <c r="A788" s="26">
        <f t="shared" si="13"/>
        <v>1</v>
      </c>
      <c r="B788" s="27">
        <f>'Rankings Detailed'!B788</f>
        <v>0</v>
      </c>
      <c r="C788" s="27">
        <f>'Rankings Detailed'!C788</f>
        <v>0</v>
      </c>
      <c r="D788" s="27">
        <f>'Rankings Detailed'!D788</f>
        <v>0</v>
      </c>
      <c r="E788" s="27">
        <f>'Rankings Detailed'!E788</f>
        <v>0</v>
      </c>
      <c r="F788" s="27">
        <f>'Rankings Detailed'!F788</f>
        <v>0</v>
      </c>
      <c r="G788" s="27">
        <f>'Rankings Detailed'!G788</f>
        <v>0</v>
      </c>
      <c r="H788" s="22">
        <f>'Rankings Detailed'!H788</f>
        <v>0</v>
      </c>
    </row>
    <row r="789" spans="1:8" hidden="1">
      <c r="A789" s="26">
        <f t="shared" si="13"/>
        <v>1</v>
      </c>
      <c r="B789" s="27">
        <f>'Rankings Detailed'!B789</f>
        <v>0</v>
      </c>
      <c r="C789" s="27">
        <f>'Rankings Detailed'!C789</f>
        <v>0</v>
      </c>
      <c r="D789" s="27">
        <f>'Rankings Detailed'!D789</f>
        <v>0</v>
      </c>
      <c r="E789" s="27">
        <f>'Rankings Detailed'!E789</f>
        <v>0</v>
      </c>
      <c r="F789" s="27">
        <f>'Rankings Detailed'!F789</f>
        <v>0</v>
      </c>
      <c r="G789" s="27">
        <f>'Rankings Detailed'!G789</f>
        <v>0</v>
      </c>
      <c r="H789" s="22">
        <f>'Rankings Detailed'!H789</f>
        <v>0</v>
      </c>
    </row>
    <row r="790" spans="1:8" hidden="1">
      <c r="A790" s="26">
        <f t="shared" si="13"/>
        <v>1</v>
      </c>
      <c r="B790" s="27">
        <f>'Rankings Detailed'!B790</f>
        <v>0</v>
      </c>
      <c r="C790" s="27">
        <f>'Rankings Detailed'!C790</f>
        <v>0</v>
      </c>
      <c r="D790" s="27">
        <f>'Rankings Detailed'!D790</f>
        <v>0</v>
      </c>
      <c r="E790" s="27">
        <f>'Rankings Detailed'!E790</f>
        <v>0</v>
      </c>
      <c r="F790" s="27">
        <f>'Rankings Detailed'!F790</f>
        <v>0</v>
      </c>
      <c r="G790" s="27">
        <f>'Rankings Detailed'!G790</f>
        <v>0</v>
      </c>
      <c r="H790" s="22">
        <f>'Rankings Detailed'!H790</f>
        <v>0</v>
      </c>
    </row>
    <row r="791" spans="1:8" hidden="1">
      <c r="A791" s="26">
        <f t="shared" si="13"/>
        <v>1</v>
      </c>
      <c r="B791" s="27">
        <f>'Rankings Detailed'!B791</f>
        <v>0</v>
      </c>
      <c r="C791" s="27">
        <f>'Rankings Detailed'!C791</f>
        <v>0</v>
      </c>
      <c r="D791" s="27">
        <f>'Rankings Detailed'!D791</f>
        <v>0</v>
      </c>
      <c r="E791" s="27">
        <f>'Rankings Detailed'!E791</f>
        <v>0</v>
      </c>
      <c r="F791" s="27">
        <f>'Rankings Detailed'!F791</f>
        <v>0</v>
      </c>
      <c r="G791" s="27">
        <f>'Rankings Detailed'!G791</f>
        <v>0</v>
      </c>
      <c r="H791" s="22">
        <f>'Rankings Detailed'!H791</f>
        <v>0</v>
      </c>
    </row>
    <row r="792" spans="1:8" hidden="1">
      <c r="A792" s="26">
        <f t="shared" si="13"/>
        <v>1</v>
      </c>
      <c r="B792" s="27">
        <f>'Rankings Detailed'!B792</f>
        <v>0</v>
      </c>
      <c r="C792" s="27">
        <f>'Rankings Detailed'!C792</f>
        <v>0</v>
      </c>
      <c r="D792" s="27">
        <f>'Rankings Detailed'!D792</f>
        <v>0</v>
      </c>
      <c r="E792" s="27">
        <f>'Rankings Detailed'!E792</f>
        <v>0</v>
      </c>
      <c r="F792" s="27">
        <f>'Rankings Detailed'!F792</f>
        <v>0</v>
      </c>
      <c r="G792" s="27">
        <f>'Rankings Detailed'!G792</f>
        <v>0</v>
      </c>
      <c r="H792" s="22">
        <f>'Rankings Detailed'!H792</f>
        <v>0</v>
      </c>
    </row>
    <row r="793" spans="1:8" hidden="1">
      <c r="A793" s="26">
        <f t="shared" si="13"/>
        <v>1</v>
      </c>
      <c r="B793" s="27">
        <f>'Rankings Detailed'!B793</f>
        <v>0</v>
      </c>
      <c r="C793" s="27">
        <f>'Rankings Detailed'!C793</f>
        <v>0</v>
      </c>
      <c r="D793" s="27">
        <f>'Rankings Detailed'!D793</f>
        <v>0</v>
      </c>
      <c r="E793" s="27">
        <f>'Rankings Detailed'!E793</f>
        <v>0</v>
      </c>
      <c r="F793" s="27">
        <f>'Rankings Detailed'!F793</f>
        <v>0</v>
      </c>
      <c r="G793" s="27">
        <f>'Rankings Detailed'!G793</f>
        <v>0</v>
      </c>
      <c r="H793" s="22">
        <f>'Rankings Detailed'!H793</f>
        <v>0</v>
      </c>
    </row>
    <row r="794" spans="1:8" hidden="1">
      <c r="A794" s="26">
        <f t="shared" si="13"/>
        <v>1</v>
      </c>
      <c r="B794" s="27">
        <f>'Rankings Detailed'!B794</f>
        <v>0</v>
      </c>
      <c r="C794" s="27">
        <f>'Rankings Detailed'!C794</f>
        <v>0</v>
      </c>
      <c r="D794" s="27">
        <f>'Rankings Detailed'!D794</f>
        <v>0</v>
      </c>
      <c r="E794" s="27">
        <f>'Rankings Detailed'!E794</f>
        <v>0</v>
      </c>
      <c r="F794" s="27">
        <f>'Rankings Detailed'!F794</f>
        <v>0</v>
      </c>
      <c r="G794" s="27">
        <f>'Rankings Detailed'!G794</f>
        <v>0</v>
      </c>
      <c r="H794" s="22">
        <f>'Rankings Detailed'!H794</f>
        <v>0</v>
      </c>
    </row>
    <row r="795" spans="1:8" hidden="1">
      <c r="A795" s="26">
        <f t="shared" si="13"/>
        <v>1</v>
      </c>
      <c r="B795" s="27">
        <f>'Rankings Detailed'!B795</f>
        <v>0</v>
      </c>
      <c r="C795" s="27">
        <f>'Rankings Detailed'!C795</f>
        <v>0</v>
      </c>
      <c r="D795" s="27">
        <f>'Rankings Detailed'!D795</f>
        <v>0</v>
      </c>
      <c r="E795" s="27">
        <f>'Rankings Detailed'!E795</f>
        <v>0</v>
      </c>
      <c r="F795" s="27">
        <f>'Rankings Detailed'!F795</f>
        <v>0</v>
      </c>
      <c r="G795" s="27">
        <f>'Rankings Detailed'!G795</f>
        <v>0</v>
      </c>
      <c r="H795" s="22">
        <f>'Rankings Detailed'!H795</f>
        <v>0</v>
      </c>
    </row>
    <row r="796" spans="1:8" hidden="1">
      <c r="A796" s="26">
        <f t="shared" si="13"/>
        <v>1</v>
      </c>
      <c r="B796" s="27">
        <f>'Rankings Detailed'!B796</f>
        <v>0</v>
      </c>
      <c r="C796" s="27">
        <f>'Rankings Detailed'!C796</f>
        <v>0</v>
      </c>
      <c r="D796" s="27">
        <f>'Rankings Detailed'!D796</f>
        <v>0</v>
      </c>
      <c r="E796" s="27">
        <f>'Rankings Detailed'!E796</f>
        <v>0</v>
      </c>
      <c r="F796" s="27">
        <f>'Rankings Detailed'!F796</f>
        <v>0</v>
      </c>
      <c r="G796" s="27">
        <f>'Rankings Detailed'!G796</f>
        <v>0</v>
      </c>
      <c r="H796" s="22">
        <f>'Rankings Detailed'!H796</f>
        <v>0</v>
      </c>
    </row>
    <row r="797" spans="1:8" hidden="1">
      <c r="A797" s="26">
        <f t="shared" si="13"/>
        <v>1</v>
      </c>
      <c r="B797" s="27">
        <f>'Rankings Detailed'!B797</f>
        <v>0</v>
      </c>
      <c r="C797" s="27">
        <f>'Rankings Detailed'!C797</f>
        <v>0</v>
      </c>
      <c r="D797" s="27">
        <f>'Rankings Detailed'!D797</f>
        <v>0</v>
      </c>
      <c r="E797" s="27">
        <f>'Rankings Detailed'!E797</f>
        <v>0</v>
      </c>
      <c r="F797" s="27">
        <f>'Rankings Detailed'!F797</f>
        <v>0</v>
      </c>
      <c r="G797" s="27">
        <f>'Rankings Detailed'!G797</f>
        <v>0</v>
      </c>
      <c r="H797" s="22">
        <f>'Rankings Detailed'!H797</f>
        <v>0</v>
      </c>
    </row>
    <row r="798" spans="1:8" hidden="1">
      <c r="A798" s="26">
        <f t="shared" si="13"/>
        <v>1</v>
      </c>
      <c r="B798" s="27">
        <f>'Rankings Detailed'!B798</f>
        <v>0</v>
      </c>
      <c r="C798" s="27">
        <f>'Rankings Detailed'!C798</f>
        <v>0</v>
      </c>
      <c r="D798" s="27">
        <f>'Rankings Detailed'!D798</f>
        <v>0</v>
      </c>
      <c r="E798" s="27">
        <f>'Rankings Detailed'!E798</f>
        <v>0</v>
      </c>
      <c r="F798" s="27">
        <f>'Rankings Detailed'!F798</f>
        <v>0</v>
      </c>
      <c r="G798" s="27">
        <f>'Rankings Detailed'!G798</f>
        <v>0</v>
      </c>
      <c r="H798" s="22">
        <f>'Rankings Detailed'!H798</f>
        <v>0</v>
      </c>
    </row>
    <row r="799" spans="1:8" hidden="1">
      <c r="A799" s="26">
        <f t="shared" si="13"/>
        <v>1</v>
      </c>
      <c r="B799" s="27">
        <f>'Rankings Detailed'!B799</f>
        <v>0</v>
      </c>
      <c r="C799" s="27">
        <f>'Rankings Detailed'!C799</f>
        <v>0</v>
      </c>
      <c r="D799" s="27">
        <f>'Rankings Detailed'!D799</f>
        <v>0</v>
      </c>
      <c r="E799" s="27">
        <f>'Rankings Detailed'!E799</f>
        <v>0</v>
      </c>
      <c r="F799" s="27">
        <f>'Rankings Detailed'!F799</f>
        <v>0</v>
      </c>
      <c r="G799" s="27">
        <f>'Rankings Detailed'!G799</f>
        <v>0</v>
      </c>
      <c r="H799" s="22">
        <f>'Rankings Detailed'!H799</f>
        <v>0</v>
      </c>
    </row>
    <row r="800" spans="1:8" hidden="1">
      <c r="A800" s="26">
        <f t="shared" si="13"/>
        <v>1</v>
      </c>
      <c r="B800" s="27">
        <f>'Rankings Detailed'!B800</f>
        <v>0</v>
      </c>
      <c r="C800" s="27">
        <f>'Rankings Detailed'!C800</f>
        <v>0</v>
      </c>
      <c r="D800" s="27">
        <f>'Rankings Detailed'!D800</f>
        <v>0</v>
      </c>
      <c r="E800" s="27">
        <f>'Rankings Detailed'!E800</f>
        <v>0</v>
      </c>
      <c r="F800" s="27">
        <f>'Rankings Detailed'!F800</f>
        <v>0</v>
      </c>
      <c r="G800" s="27">
        <f>'Rankings Detailed'!G800</f>
        <v>0</v>
      </c>
      <c r="H800" s="22">
        <f>'Rankings Detailed'!H800</f>
        <v>0</v>
      </c>
    </row>
    <row r="801" spans="1:8" hidden="1">
      <c r="A801" s="26">
        <f t="shared" si="13"/>
        <v>1</v>
      </c>
      <c r="B801" s="27">
        <f>'Rankings Detailed'!B801</f>
        <v>0</v>
      </c>
      <c r="C801" s="27">
        <f>'Rankings Detailed'!C801</f>
        <v>0</v>
      </c>
      <c r="D801" s="27">
        <f>'Rankings Detailed'!D801</f>
        <v>0</v>
      </c>
      <c r="E801" s="27">
        <f>'Rankings Detailed'!E801</f>
        <v>0</v>
      </c>
      <c r="F801" s="27">
        <f>'Rankings Detailed'!F801</f>
        <v>0</v>
      </c>
      <c r="G801" s="27">
        <f>'Rankings Detailed'!G801</f>
        <v>0</v>
      </c>
      <c r="H801" s="22">
        <f>'Rankings Detailed'!H801</f>
        <v>0</v>
      </c>
    </row>
    <row r="802" spans="1:8" hidden="1">
      <c r="A802" s="26">
        <f t="shared" si="13"/>
        <v>1</v>
      </c>
      <c r="B802" s="27">
        <f>'Rankings Detailed'!B802</f>
        <v>0</v>
      </c>
      <c r="C802" s="27">
        <f>'Rankings Detailed'!C802</f>
        <v>0</v>
      </c>
      <c r="D802" s="27">
        <f>'Rankings Detailed'!D802</f>
        <v>0</v>
      </c>
      <c r="E802" s="27">
        <f>'Rankings Detailed'!E802</f>
        <v>0</v>
      </c>
      <c r="F802" s="27">
        <f>'Rankings Detailed'!F802</f>
        <v>0</v>
      </c>
      <c r="G802" s="27">
        <f>'Rankings Detailed'!G802</f>
        <v>0</v>
      </c>
      <c r="H802" s="22">
        <f>'Rankings Detailed'!H802</f>
        <v>0</v>
      </c>
    </row>
    <row r="803" spans="1:8" hidden="1">
      <c r="A803" s="26">
        <f t="shared" si="13"/>
        <v>1</v>
      </c>
      <c r="B803" s="27">
        <f>'Rankings Detailed'!B803</f>
        <v>0</v>
      </c>
      <c r="C803" s="27">
        <f>'Rankings Detailed'!C803</f>
        <v>0</v>
      </c>
      <c r="D803" s="27">
        <f>'Rankings Detailed'!D803</f>
        <v>0</v>
      </c>
      <c r="E803" s="27">
        <f>'Rankings Detailed'!E803</f>
        <v>0</v>
      </c>
      <c r="F803" s="27">
        <f>'Rankings Detailed'!F803</f>
        <v>0</v>
      </c>
      <c r="G803" s="27">
        <f>'Rankings Detailed'!G803</f>
        <v>0</v>
      </c>
      <c r="H803" s="22">
        <f>'Rankings Detailed'!H803</f>
        <v>0</v>
      </c>
    </row>
    <row r="804" spans="1:8" hidden="1">
      <c r="A804" s="26">
        <f t="shared" si="13"/>
        <v>1</v>
      </c>
      <c r="B804" s="27">
        <f>'Rankings Detailed'!B804</f>
        <v>0</v>
      </c>
      <c r="C804" s="27">
        <f>'Rankings Detailed'!C804</f>
        <v>0</v>
      </c>
      <c r="D804" s="27">
        <f>'Rankings Detailed'!D804</f>
        <v>0</v>
      </c>
      <c r="E804" s="27">
        <f>'Rankings Detailed'!E804</f>
        <v>0</v>
      </c>
      <c r="F804" s="27">
        <f>'Rankings Detailed'!F804</f>
        <v>0</v>
      </c>
      <c r="G804" s="27">
        <f>'Rankings Detailed'!G804</f>
        <v>0</v>
      </c>
      <c r="H804" s="22">
        <f>'Rankings Detailed'!H804</f>
        <v>0</v>
      </c>
    </row>
    <row r="805" spans="1:8" hidden="1">
      <c r="A805" s="26">
        <f t="shared" si="13"/>
        <v>1</v>
      </c>
      <c r="B805" s="27">
        <f>'Rankings Detailed'!B805</f>
        <v>0</v>
      </c>
      <c r="C805" s="27">
        <f>'Rankings Detailed'!C805</f>
        <v>0</v>
      </c>
      <c r="D805" s="27">
        <f>'Rankings Detailed'!D805</f>
        <v>0</v>
      </c>
      <c r="E805" s="27">
        <f>'Rankings Detailed'!E805</f>
        <v>0</v>
      </c>
      <c r="F805" s="27">
        <f>'Rankings Detailed'!F805</f>
        <v>0</v>
      </c>
      <c r="G805" s="27">
        <f>'Rankings Detailed'!G805</f>
        <v>0</v>
      </c>
      <c r="H805" s="22">
        <f>'Rankings Detailed'!H805</f>
        <v>0</v>
      </c>
    </row>
    <row r="806" spans="1:8" hidden="1">
      <c r="A806" s="26">
        <f t="shared" si="13"/>
        <v>1</v>
      </c>
      <c r="B806" s="27">
        <f>'Rankings Detailed'!B806</f>
        <v>0</v>
      </c>
      <c r="C806" s="27">
        <f>'Rankings Detailed'!C806</f>
        <v>0</v>
      </c>
      <c r="D806" s="27">
        <f>'Rankings Detailed'!D806</f>
        <v>0</v>
      </c>
      <c r="E806" s="27">
        <f>'Rankings Detailed'!E806</f>
        <v>0</v>
      </c>
      <c r="F806" s="27">
        <f>'Rankings Detailed'!F806</f>
        <v>0</v>
      </c>
      <c r="G806" s="27">
        <f>'Rankings Detailed'!G806</f>
        <v>0</v>
      </c>
      <c r="H806" s="22">
        <f>'Rankings Detailed'!H806</f>
        <v>0</v>
      </c>
    </row>
    <row r="807" spans="1:8" hidden="1">
      <c r="A807" s="26">
        <f t="shared" si="13"/>
        <v>1</v>
      </c>
      <c r="B807" s="27">
        <f>'Rankings Detailed'!B807</f>
        <v>0</v>
      </c>
      <c r="C807" s="27">
        <f>'Rankings Detailed'!C807</f>
        <v>0</v>
      </c>
      <c r="D807" s="27">
        <f>'Rankings Detailed'!D807</f>
        <v>0</v>
      </c>
      <c r="E807" s="27">
        <f>'Rankings Detailed'!E807</f>
        <v>0</v>
      </c>
      <c r="F807" s="27">
        <f>'Rankings Detailed'!F807</f>
        <v>0</v>
      </c>
      <c r="G807" s="27">
        <f>'Rankings Detailed'!G807</f>
        <v>0</v>
      </c>
      <c r="H807" s="22">
        <f>'Rankings Detailed'!H807</f>
        <v>0</v>
      </c>
    </row>
    <row r="808" spans="1:8" hidden="1">
      <c r="A808" s="26">
        <f t="shared" si="13"/>
        <v>1</v>
      </c>
      <c r="B808" s="27">
        <f>'Rankings Detailed'!B808</f>
        <v>0</v>
      </c>
      <c r="C808" s="27">
        <f>'Rankings Detailed'!C808</f>
        <v>0</v>
      </c>
      <c r="D808" s="27">
        <f>'Rankings Detailed'!D808</f>
        <v>0</v>
      </c>
      <c r="E808" s="27">
        <f>'Rankings Detailed'!E808</f>
        <v>0</v>
      </c>
      <c r="F808" s="27">
        <f>'Rankings Detailed'!F808</f>
        <v>0</v>
      </c>
      <c r="G808" s="27">
        <f>'Rankings Detailed'!G808</f>
        <v>0</v>
      </c>
      <c r="H808" s="22">
        <f>'Rankings Detailed'!H808</f>
        <v>0</v>
      </c>
    </row>
    <row r="809" spans="1:8" hidden="1">
      <c r="A809" s="26">
        <f t="shared" si="13"/>
        <v>1</v>
      </c>
      <c r="B809" s="27">
        <f>'Rankings Detailed'!B809</f>
        <v>0</v>
      </c>
      <c r="C809" s="27">
        <f>'Rankings Detailed'!C809</f>
        <v>0</v>
      </c>
      <c r="D809" s="27">
        <f>'Rankings Detailed'!D809</f>
        <v>0</v>
      </c>
      <c r="E809" s="27">
        <f>'Rankings Detailed'!E809</f>
        <v>0</v>
      </c>
      <c r="F809" s="27">
        <f>'Rankings Detailed'!F809</f>
        <v>0</v>
      </c>
      <c r="G809" s="27">
        <f>'Rankings Detailed'!G809</f>
        <v>0</v>
      </c>
      <c r="H809" s="22">
        <f>'Rankings Detailed'!H809</f>
        <v>0</v>
      </c>
    </row>
    <row r="810" spans="1:8" hidden="1">
      <c r="A810" s="26">
        <f t="shared" si="13"/>
        <v>1</v>
      </c>
      <c r="B810" s="27">
        <f>'Rankings Detailed'!B810</f>
        <v>0</v>
      </c>
      <c r="C810" s="27">
        <f>'Rankings Detailed'!C810</f>
        <v>0</v>
      </c>
      <c r="D810" s="27">
        <f>'Rankings Detailed'!D810</f>
        <v>0</v>
      </c>
      <c r="E810" s="27">
        <f>'Rankings Detailed'!E810</f>
        <v>0</v>
      </c>
      <c r="F810" s="27">
        <f>'Rankings Detailed'!F810</f>
        <v>0</v>
      </c>
      <c r="G810" s="27">
        <f>'Rankings Detailed'!G810</f>
        <v>0</v>
      </c>
      <c r="H810" s="22">
        <f>'Rankings Detailed'!H810</f>
        <v>0</v>
      </c>
    </row>
    <row r="811" spans="1:8" hidden="1">
      <c r="A811" s="26">
        <f t="shared" si="13"/>
        <v>1</v>
      </c>
      <c r="B811" s="27">
        <f>'Rankings Detailed'!B811</f>
        <v>0</v>
      </c>
      <c r="C811" s="27">
        <f>'Rankings Detailed'!C811</f>
        <v>0</v>
      </c>
      <c r="D811" s="27">
        <f>'Rankings Detailed'!D811</f>
        <v>0</v>
      </c>
      <c r="E811" s="27">
        <f>'Rankings Detailed'!E811</f>
        <v>0</v>
      </c>
      <c r="F811" s="27">
        <f>'Rankings Detailed'!F811</f>
        <v>0</v>
      </c>
      <c r="G811" s="27">
        <f>'Rankings Detailed'!G811</f>
        <v>0</v>
      </c>
      <c r="H811" s="22">
        <f>'Rankings Detailed'!H811</f>
        <v>0</v>
      </c>
    </row>
  </sheetData>
  <sortState ref="A637:H676">
    <sortCondition ref="A638"/>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I93"/>
  <sheetViews>
    <sheetView tabSelected="1" workbookViewId="0">
      <selection activeCell="A52" sqref="A52"/>
    </sheetView>
  </sheetViews>
  <sheetFormatPr defaultRowHeight="15"/>
  <cols>
    <col min="2" max="2" width="19" bestFit="1" customWidth="1"/>
    <col min="4" max="4" width="2.7109375" customWidth="1"/>
    <col min="6" max="6" width="21.42578125" bestFit="1" customWidth="1"/>
    <col min="8" max="8" width="2.28515625" customWidth="1"/>
    <col min="10" max="10" width="18.28515625" bestFit="1" customWidth="1"/>
    <col min="12" max="12" width="1.85546875" customWidth="1"/>
    <col min="14" max="14" width="15.28515625" bestFit="1" customWidth="1"/>
    <col min="16" max="16" width="2.140625" customWidth="1"/>
    <col min="18" max="18" width="16.5703125" bestFit="1" customWidth="1"/>
    <col min="20" max="20" width="2.42578125" customWidth="1"/>
    <col min="22" max="22" width="15.42578125" bestFit="1" customWidth="1"/>
    <col min="24" max="24" width="2.140625" customWidth="1"/>
    <col min="26" max="26" width="17.85546875" bestFit="1" customWidth="1"/>
    <col min="28" max="28" width="2.42578125" customWidth="1"/>
    <col min="30" max="30" width="17.85546875" bestFit="1" customWidth="1"/>
    <col min="31" max="31" width="9.5703125" bestFit="1" customWidth="1"/>
    <col min="32" max="32" width="2.42578125" customWidth="1"/>
  </cols>
  <sheetData>
    <row r="1" spans="1:35">
      <c r="A1" s="28" t="s">
        <v>87</v>
      </c>
      <c r="B1" s="28"/>
      <c r="C1" s="28"/>
      <c r="D1" s="28"/>
    </row>
    <row r="4" spans="1:35">
      <c r="A4" t="str">
        <f>'Rankings Best 4'!A4</f>
        <v>M35</v>
      </c>
      <c r="E4" s="24" t="str">
        <f>'Rankings Best 4'!A49</f>
        <v>M40</v>
      </c>
      <c r="F4" s="24"/>
      <c r="G4" s="24"/>
      <c r="I4" s="24" t="str">
        <f>'Rankings Best 4'!A94</f>
        <v>M45</v>
      </c>
      <c r="J4" s="24"/>
      <c r="K4" s="24"/>
      <c r="M4" s="24" t="str">
        <f>'Rankings Best 4'!A139</f>
        <v>M50</v>
      </c>
      <c r="N4" s="24"/>
      <c r="O4" s="24"/>
      <c r="Q4" s="24" t="str">
        <f>'Rankings Best 4'!A184</f>
        <v>M55</v>
      </c>
      <c r="R4" s="24"/>
      <c r="S4" s="24"/>
      <c r="U4" s="24" t="str">
        <f>'Rankings Best 4'!A229</f>
        <v>M60</v>
      </c>
      <c r="V4" s="24"/>
      <c r="W4" s="24"/>
      <c r="Y4" s="24" t="str">
        <f>'Rankings Best 4'!A274</f>
        <v>M65</v>
      </c>
      <c r="Z4" s="24"/>
      <c r="AA4" s="24"/>
      <c r="AC4" s="24" t="str">
        <f>'Rankings Best 4'!A319</f>
        <v>M70</v>
      </c>
      <c r="AD4" s="24"/>
      <c r="AE4" s="24"/>
      <c r="AG4" s="24" t="str">
        <f>'Rankings Best 4'!A364</f>
        <v>M75</v>
      </c>
      <c r="AH4" s="24"/>
      <c r="AI4" s="24"/>
    </row>
    <row r="5" spans="1:35">
      <c r="E5" s="24"/>
      <c r="F5" s="24"/>
      <c r="G5" s="24"/>
      <c r="I5" s="24"/>
      <c r="J5" s="24"/>
      <c r="K5" s="24"/>
      <c r="M5" s="24"/>
      <c r="N5" s="24"/>
      <c r="O5" s="24"/>
      <c r="Q5" s="24"/>
      <c r="R5" s="24"/>
      <c r="S5" s="24"/>
      <c r="U5" s="24"/>
      <c r="V5" s="24"/>
      <c r="W5" s="24"/>
      <c r="Y5" s="24"/>
      <c r="Z5" s="24"/>
      <c r="AA5" s="24"/>
      <c r="AC5" s="24"/>
      <c r="AD5" s="24"/>
      <c r="AE5" s="24"/>
      <c r="AG5" s="24"/>
      <c r="AH5" s="24"/>
      <c r="AI5" s="24"/>
    </row>
    <row r="6" spans="1:35">
      <c r="A6" s="32" t="s">
        <v>78</v>
      </c>
      <c r="B6" s="32" t="s">
        <v>79</v>
      </c>
      <c r="C6" s="32" t="str">
        <f>'Rankings Best 4'!H6</f>
        <v>Total</v>
      </c>
      <c r="E6" s="32" t="s">
        <v>78</v>
      </c>
      <c r="F6" s="32" t="s">
        <v>79</v>
      </c>
      <c r="G6" s="32" t="str">
        <f>'Rankings Best 4'!H51</f>
        <v>Total</v>
      </c>
      <c r="I6" s="32" t="s">
        <v>78</v>
      </c>
      <c r="J6" s="32" t="s">
        <v>79</v>
      </c>
      <c r="K6" s="32" t="str">
        <f>'Rankings Best 4'!H96</f>
        <v>Total</v>
      </c>
      <c r="M6" s="32" t="s">
        <v>78</v>
      </c>
      <c r="N6" s="32" t="s">
        <v>79</v>
      </c>
      <c r="O6" s="32" t="str">
        <f>'Rankings Best 4'!H141</f>
        <v>Total</v>
      </c>
      <c r="Q6" s="32" t="s">
        <v>78</v>
      </c>
      <c r="R6" s="32" t="s">
        <v>79</v>
      </c>
      <c r="S6" s="32" t="str">
        <f>'Rankings Best 4'!H186</f>
        <v>Total</v>
      </c>
      <c r="U6" s="32" t="s">
        <v>78</v>
      </c>
      <c r="V6" s="32" t="s">
        <v>79</v>
      </c>
      <c r="W6" s="32" t="str">
        <f>'Rankings Best 4'!H231</f>
        <v>Total</v>
      </c>
      <c r="Y6" s="32" t="s">
        <v>78</v>
      </c>
      <c r="Z6" s="32" t="s">
        <v>79</v>
      </c>
      <c r="AA6" s="32" t="str">
        <f>'Rankings Best 4'!H276</f>
        <v>Total</v>
      </c>
      <c r="AC6" s="32" t="s">
        <v>78</v>
      </c>
      <c r="AD6" s="32" t="s">
        <v>79</v>
      </c>
      <c r="AE6" s="32" t="str">
        <f>'Rankings Best 4'!H321</f>
        <v>Total</v>
      </c>
      <c r="AG6" s="32" t="s">
        <v>78</v>
      </c>
      <c r="AH6" s="32" t="s">
        <v>79</v>
      </c>
      <c r="AI6" s="32" t="str">
        <f>'Rankings Best 4'!H366</f>
        <v>Total</v>
      </c>
    </row>
    <row r="7" spans="1:35">
      <c r="A7" s="27">
        <f>'Rankings Best 4'!A7</f>
        <v>1</v>
      </c>
      <c r="B7" s="27" t="str">
        <f>'Rankings Best 4'!B7</f>
        <v>Iain Young</v>
      </c>
      <c r="C7" s="34">
        <f>'Rankings Best 4'!H7</f>
        <v>660</v>
      </c>
      <c r="E7" s="27">
        <f>'Rankings Best 4'!A52</f>
        <v>1</v>
      </c>
      <c r="F7" s="27" t="str">
        <f>'Rankings Best 4'!B52</f>
        <v>Matthew Morton</v>
      </c>
      <c r="G7" s="34">
        <f>'Rankings Best 4'!H52</f>
        <v>630</v>
      </c>
      <c r="I7" s="27">
        <f>'Rankings Best 4'!A97</f>
        <v>1</v>
      </c>
      <c r="J7" s="27" t="str">
        <f>'Rankings Best 4'!B97</f>
        <v>Chris Turlik</v>
      </c>
      <c r="K7" s="34">
        <f>'Rankings Best 4'!H97</f>
        <v>505</v>
      </c>
      <c r="M7" s="27">
        <f>'Rankings Best 4'!A142</f>
        <v>1</v>
      </c>
      <c r="N7" s="27" t="str">
        <f>'Rankings Best 4'!B142</f>
        <v>Brian Robertson</v>
      </c>
      <c r="O7" s="34">
        <f>'Rankings Best 4'!H142</f>
        <v>510</v>
      </c>
      <c r="Q7" s="27">
        <f>'Rankings Best 4'!A187</f>
        <v>1</v>
      </c>
      <c r="R7" s="27" t="str">
        <f>'Rankings Best 4'!B187</f>
        <v>Chris Holt</v>
      </c>
      <c r="S7" s="34">
        <f>'Rankings Best 4'!H187</f>
        <v>690</v>
      </c>
      <c r="U7" s="27">
        <f>'Rankings Best 4'!A232</f>
        <v>1</v>
      </c>
      <c r="V7" s="27" t="str">
        <f>'Rankings Best 4'!B232</f>
        <v>Keith Gristwood</v>
      </c>
      <c r="W7" s="34">
        <f>'Rankings Best 4'!H232</f>
        <v>540</v>
      </c>
      <c r="Y7" s="27">
        <f>'Rankings Best 4'!A277</f>
        <v>1</v>
      </c>
      <c r="Z7" s="27" t="str">
        <f>'Rankings Best 4'!B277</f>
        <v>Jim Dougal</v>
      </c>
      <c r="AA7" s="34">
        <f>'Rankings Best 4'!H277</f>
        <v>890</v>
      </c>
      <c r="AC7" s="27">
        <f>'Rankings Best 4'!A322</f>
        <v>1</v>
      </c>
      <c r="AD7" s="27" t="str">
        <f>'Rankings Best 4'!B322</f>
        <v>Ian Ross</v>
      </c>
      <c r="AE7" s="34">
        <f>'Rankings Best 4'!H322</f>
        <v>1162.5</v>
      </c>
      <c r="AG7" s="27">
        <f>'Rankings Best 4'!A367</f>
        <v>1</v>
      </c>
      <c r="AH7" s="27" t="str">
        <f>'Rankings Best 4'!B367</f>
        <v>Ken Reid</v>
      </c>
      <c r="AI7" s="34">
        <f>'Rankings Best 4'!H367</f>
        <v>577.5</v>
      </c>
    </row>
    <row r="8" spans="1:35">
      <c r="A8" s="27">
        <f>'Rankings Best 4'!A8</f>
        <v>2</v>
      </c>
      <c r="B8" s="27" t="str">
        <f>'Rankings Best 4'!B8</f>
        <v>Michael Black</v>
      </c>
      <c r="C8" s="34">
        <f>'Rankings Best 4'!H8</f>
        <v>270</v>
      </c>
      <c r="E8" s="27">
        <f>'Rankings Best 4'!A53</f>
        <v>2</v>
      </c>
      <c r="F8" s="27" t="str">
        <f>'Rankings Best 4'!B53</f>
        <v>Scott Hay</v>
      </c>
      <c r="G8" s="34">
        <f>'Rankings Best 4'!H53</f>
        <v>365</v>
      </c>
      <c r="I8" s="27">
        <f>'Rankings Best 4'!A98</f>
        <v>2</v>
      </c>
      <c r="J8" s="27" t="str">
        <f>'Rankings Best 4'!B98</f>
        <v>Neil Frankland</v>
      </c>
      <c r="K8" s="34">
        <f>'Rankings Best 4'!H98</f>
        <v>465</v>
      </c>
      <c r="M8" s="27">
        <f>'Rankings Best 4'!A143</f>
        <v>2</v>
      </c>
      <c r="N8" s="27" t="str">
        <f>'Rankings Best 4'!B143</f>
        <v>Mike Ramsay</v>
      </c>
      <c r="O8" s="34">
        <f>'Rankings Best 4'!H143</f>
        <v>502.5</v>
      </c>
      <c r="Q8" s="27">
        <f>'Rankings Best 4'!A188</f>
        <v>2</v>
      </c>
      <c r="R8" s="27" t="str">
        <f>'Rankings Best 4'!B188</f>
        <v>James Wells</v>
      </c>
      <c r="S8" s="34">
        <f>'Rankings Best 4'!H188</f>
        <v>360</v>
      </c>
      <c r="U8" s="27">
        <f>'Rankings Best 4'!A233</f>
        <v>2</v>
      </c>
      <c r="V8" s="27" t="str">
        <f>'Rankings Best 4'!B233</f>
        <v>Paul Harris</v>
      </c>
      <c r="W8" s="34">
        <f>'Rankings Best 4'!H233</f>
        <v>525</v>
      </c>
      <c r="Y8" s="27">
        <f>'Rankings Best 4'!A278</f>
        <v>2</v>
      </c>
      <c r="Z8" s="27" t="str">
        <f>'Rankings Best 4'!B278</f>
        <v>Dave Sturman</v>
      </c>
      <c r="AA8" s="34">
        <f>'Rankings Best 4'!H278</f>
        <v>550</v>
      </c>
      <c r="AC8" s="27">
        <f>'Rankings Best 4'!A323</f>
        <v>2</v>
      </c>
      <c r="AD8" s="27" t="str">
        <f>'Rankings Best 4'!B323</f>
        <v>George Stirrat</v>
      </c>
      <c r="AE8" s="34">
        <f>'Rankings Best 4'!H323</f>
        <v>720</v>
      </c>
      <c r="AG8" s="53">
        <f>'Rankings Best 4'!A368</f>
        <v>2</v>
      </c>
      <c r="AH8" s="53" t="str">
        <f>'Rankings Best 4'!B368</f>
        <v>(blank)</v>
      </c>
      <c r="AI8" s="54">
        <f>'Rankings Best 4'!H368</f>
        <v>0</v>
      </c>
    </row>
    <row r="9" spans="1:35">
      <c r="A9" s="27">
        <f>'Rankings Best 4'!A9</f>
        <v>3</v>
      </c>
      <c r="B9" s="27" t="str">
        <f>'Rankings Best 4'!B9</f>
        <v>Billy Scott</v>
      </c>
      <c r="C9" s="34">
        <f>'Rankings Best 4'!H9</f>
        <v>240</v>
      </c>
      <c r="E9" s="27">
        <f>'Rankings Best 4'!A54</f>
        <v>3</v>
      </c>
      <c r="F9" s="27" t="str">
        <f>'Rankings Best 4'!B54</f>
        <v>Keith Simpson</v>
      </c>
      <c r="G9" s="34">
        <f>'Rankings Best 4'!H54</f>
        <v>360</v>
      </c>
      <c r="I9" s="27">
        <f>'Rankings Best 4'!A99</f>
        <v>3</v>
      </c>
      <c r="J9" s="27" t="str">
        <f>'Rankings Best 4'!B99</f>
        <v>Peter Buchan</v>
      </c>
      <c r="K9" s="34">
        <f>'Rankings Best 4'!H99</f>
        <v>450</v>
      </c>
      <c r="M9" s="27">
        <f>'Rankings Best 4'!A144</f>
        <v>3</v>
      </c>
      <c r="N9" s="27" t="str">
        <f>'Rankings Best 4'!B144</f>
        <v>Paul Jenkins</v>
      </c>
      <c r="O9" s="34">
        <f>'Rankings Best 4'!H144</f>
        <v>360</v>
      </c>
      <c r="Q9" s="27">
        <f>'Rankings Best 4'!A189</f>
        <v>3</v>
      </c>
      <c r="R9" s="27" t="str">
        <f>'Rankings Best 4'!B189</f>
        <v>Norman Paterson</v>
      </c>
      <c r="S9" s="34">
        <f>'Rankings Best 4'!H189</f>
        <v>330</v>
      </c>
      <c r="U9" s="27">
        <f>'Rankings Best 4'!A234</f>
        <v>3</v>
      </c>
      <c r="V9" s="27" t="str">
        <f>'Rankings Best 4'!B234</f>
        <v>David McAleese</v>
      </c>
      <c r="W9" s="34">
        <f>'Rankings Best 4'!H234</f>
        <v>435</v>
      </c>
      <c r="Y9" s="27">
        <f>'Rankings Best 4'!A279</f>
        <v>3</v>
      </c>
      <c r="Z9" s="27" t="str">
        <f>'Rankings Best 4'!B279</f>
        <v>Ernie Cowell</v>
      </c>
      <c r="AA9" s="34">
        <f>'Rankings Best 4'!H279</f>
        <v>460</v>
      </c>
      <c r="AC9" s="27">
        <f>'Rankings Best 4'!A324</f>
        <v>3</v>
      </c>
      <c r="AD9" s="27" t="str">
        <f>'Rankings Best 4'!B324</f>
        <v>Ken Reid</v>
      </c>
      <c r="AE9" s="34">
        <f>'Rankings Best 4'!H324</f>
        <v>522.5</v>
      </c>
      <c r="AG9" s="53">
        <f>'Rankings Best 4'!A369</f>
        <v>2</v>
      </c>
      <c r="AH9" s="53">
        <f>'Rankings Best 4'!B369</f>
        <v>0</v>
      </c>
      <c r="AI9" s="54">
        <f>'Rankings Best 4'!H369</f>
        <v>0</v>
      </c>
    </row>
    <row r="10" spans="1:35">
      <c r="A10" s="27">
        <f>'Rankings Best 4'!A10</f>
        <v>4</v>
      </c>
      <c r="B10" s="27" t="str">
        <f>'Rankings Best 4'!B10</f>
        <v>Ian Adamson</v>
      </c>
      <c r="C10" s="34">
        <f>'Rankings Best 4'!H10</f>
        <v>225</v>
      </c>
      <c r="E10" s="27">
        <f>'Rankings Best 4'!A55</f>
        <v>4</v>
      </c>
      <c r="F10" s="27" t="str">
        <f>'Rankings Best 4'!B55</f>
        <v>Grant Gray</v>
      </c>
      <c r="G10" s="34">
        <f>'Rankings Best 4'!H55</f>
        <v>300</v>
      </c>
      <c r="I10" s="27">
        <f>'Rankings Best 4'!A100</f>
        <v>4</v>
      </c>
      <c r="J10" s="27" t="str">
        <f>'Rankings Best 4'!B100</f>
        <v>Paul Jenkins</v>
      </c>
      <c r="K10" s="34">
        <f>'Rankings Best 4'!H100</f>
        <v>360</v>
      </c>
      <c r="M10" s="27">
        <f>'Rankings Best 4'!A145</f>
        <v>4</v>
      </c>
      <c r="N10" s="27" t="str">
        <f>'Rankings Best 4'!B145</f>
        <v>Colin McMullan</v>
      </c>
      <c r="O10" s="34">
        <f>'Rankings Best 4'!H145</f>
        <v>295</v>
      </c>
      <c r="Q10" s="27">
        <f>'Rankings Best 4'!A190</f>
        <v>4</v>
      </c>
      <c r="R10" s="27" t="str">
        <f>'Rankings Best 4'!B190</f>
        <v>Neil Rayner</v>
      </c>
      <c r="S10" s="34">
        <f>'Rankings Best 4'!H190</f>
        <v>310</v>
      </c>
      <c r="U10" s="27">
        <f>'Rankings Best 4'!A235</f>
        <v>4</v>
      </c>
      <c r="V10" s="27" t="str">
        <f>'Rankings Best 4'!B235</f>
        <v>Peter Shivas</v>
      </c>
      <c r="W10" s="34">
        <f>'Rankings Best 4'!H235</f>
        <v>360</v>
      </c>
      <c r="Y10" s="27">
        <f>'Rankings Best 4'!A280</f>
        <v>4</v>
      </c>
      <c r="Z10" s="27" t="str">
        <f>'Rankings Best 4'!B280</f>
        <v>Emilio Fazzi</v>
      </c>
      <c r="AA10" s="34">
        <f>'Rankings Best 4'!H280</f>
        <v>360</v>
      </c>
      <c r="AC10" s="27">
        <f>'Rankings Best 4'!A325</f>
        <v>4</v>
      </c>
      <c r="AD10" s="27" t="str">
        <f>'Rankings Best 4'!B325</f>
        <v>Tom Kane</v>
      </c>
      <c r="AE10" s="34">
        <f>'Rankings Best 4'!H325</f>
        <v>460</v>
      </c>
      <c r="AG10" s="53">
        <f>'Rankings Best 4'!A370</f>
        <v>2</v>
      </c>
      <c r="AH10" s="53">
        <f>'Rankings Best 4'!B370</f>
        <v>0</v>
      </c>
      <c r="AI10" s="54">
        <f>'Rankings Best 4'!H370</f>
        <v>0</v>
      </c>
    </row>
    <row r="11" spans="1:35">
      <c r="A11" s="27">
        <f>'Rankings Best 4'!A11</f>
        <v>5</v>
      </c>
      <c r="B11" s="27" t="str">
        <f>'Rankings Best 4'!B11</f>
        <v>Vicente Fernando</v>
      </c>
      <c r="C11" s="34">
        <f>'Rankings Best 4'!H11</f>
        <v>190</v>
      </c>
      <c r="E11" s="27">
        <f>'Rankings Best 4'!A56</f>
        <v>5</v>
      </c>
      <c r="F11" s="27" t="str">
        <f>'Rankings Best 4'!B56</f>
        <v>Michael Black</v>
      </c>
      <c r="G11" s="34">
        <f>'Rankings Best 4'!H56</f>
        <v>270</v>
      </c>
      <c r="I11" s="27">
        <f>'Rankings Best 4'!A101</f>
        <v>5</v>
      </c>
      <c r="J11" s="27" t="str">
        <f>'Rankings Best 4'!B101</f>
        <v>Angus Woodward</v>
      </c>
      <c r="K11" s="34">
        <f>'Rankings Best 4'!H101</f>
        <v>315</v>
      </c>
      <c r="M11" s="27">
        <f>'Rankings Best 4'!A146</f>
        <v>5</v>
      </c>
      <c r="N11" s="27" t="str">
        <f>'Rankings Best 4'!B146</f>
        <v>David Lindsay</v>
      </c>
      <c r="O11" s="34">
        <f>'Rankings Best 4'!H146</f>
        <v>250</v>
      </c>
      <c r="Q11" s="27">
        <f>'Rankings Best 4'!A191</f>
        <v>5</v>
      </c>
      <c r="R11" s="27" t="str">
        <f>'Rankings Best 4'!B191</f>
        <v>Ronnie Carter</v>
      </c>
      <c r="S11" s="34">
        <f>'Rankings Best 4'!H191</f>
        <v>270</v>
      </c>
      <c r="U11" s="27">
        <f>'Rankings Best 4'!A236</f>
        <v>5</v>
      </c>
      <c r="V11" s="27" t="str">
        <f>'Rankings Best 4'!B236</f>
        <v>Clark Adam</v>
      </c>
      <c r="W11" s="34">
        <f>'Rankings Best 4'!H236</f>
        <v>300</v>
      </c>
      <c r="Y11" s="27">
        <f>'Rankings Best 4'!A281</f>
        <v>5</v>
      </c>
      <c r="Z11" s="27" t="str">
        <f>'Rankings Best 4'!B281</f>
        <v>Ian Ross</v>
      </c>
      <c r="AA11" s="34">
        <f>'Rankings Best 4'!H281</f>
        <v>330</v>
      </c>
      <c r="AC11" s="27">
        <f>'Rankings Best 4'!A326</f>
        <v>5</v>
      </c>
      <c r="AD11" s="27" t="str">
        <f>'Rankings Best 4'!B326</f>
        <v>Bernard Starkey</v>
      </c>
      <c r="AE11" s="34">
        <f>'Rankings Best 4'!H326</f>
        <v>270</v>
      </c>
      <c r="AG11" s="53">
        <f>'Rankings Best 4'!A371</f>
        <v>2</v>
      </c>
      <c r="AH11" s="53">
        <f>'Rankings Best 4'!B371</f>
        <v>0</v>
      </c>
      <c r="AI11" s="54">
        <f>'Rankings Best 4'!H371</f>
        <v>0</v>
      </c>
    </row>
    <row r="12" spans="1:35">
      <c r="A12" s="27">
        <f>'Rankings Best 4'!A12</f>
        <v>6</v>
      </c>
      <c r="B12" s="27" t="str">
        <f>'Rankings Best 4'!B12</f>
        <v>Andrew Bremner</v>
      </c>
      <c r="C12" s="34">
        <f>'Rankings Best 4'!H12</f>
        <v>165</v>
      </c>
      <c r="E12" s="27">
        <f>'Rankings Best 4'!A57</f>
        <v>6</v>
      </c>
      <c r="F12" s="27" t="str">
        <f>'Rankings Best 4'!B57</f>
        <v>Stuart Ayton</v>
      </c>
      <c r="G12" s="34">
        <f>'Rankings Best 4'!H57</f>
        <v>210</v>
      </c>
      <c r="I12" s="27">
        <f>'Rankings Best 4'!A102</f>
        <v>6</v>
      </c>
      <c r="J12" s="27" t="str">
        <f>'Rankings Best 4'!B102</f>
        <v>John Kynoch</v>
      </c>
      <c r="K12" s="34">
        <f>'Rankings Best 4'!H102</f>
        <v>255</v>
      </c>
      <c r="M12" s="27">
        <f>'Rankings Best 4'!A147</f>
        <v>6</v>
      </c>
      <c r="N12" s="27" t="str">
        <f>'Rankings Best 4'!B147</f>
        <v>Mark James</v>
      </c>
      <c r="O12" s="34">
        <f>'Rankings Best 4'!H147</f>
        <v>240</v>
      </c>
      <c r="Q12" s="27">
        <f>'Rankings Best 4'!A192</f>
        <v>6</v>
      </c>
      <c r="R12" s="27" t="str">
        <f>'Rankings Best 4'!B192</f>
        <v>Richard Easton</v>
      </c>
      <c r="S12" s="34">
        <f>'Rankings Best 4'!H192</f>
        <v>182.5</v>
      </c>
      <c r="U12" s="27">
        <f>'Rankings Best 4'!A237</f>
        <v>6</v>
      </c>
      <c r="V12" s="27" t="str">
        <f>'Rankings Best 4'!B237</f>
        <v>Robin Ridley</v>
      </c>
      <c r="W12" s="34">
        <f>'Rankings Best 4'!H237</f>
        <v>240</v>
      </c>
      <c r="Y12" s="27">
        <f>'Rankings Best 4'!A282</f>
        <v>6</v>
      </c>
      <c r="Z12" s="27" t="str">
        <f>'Rankings Best 4'!B282</f>
        <v>Phil Leek</v>
      </c>
      <c r="AA12" s="34">
        <f>'Rankings Best 4'!H282</f>
        <v>197.5</v>
      </c>
      <c r="AC12" s="27">
        <f>'Rankings Best 4'!A327</f>
        <v>6</v>
      </c>
      <c r="AD12" s="27" t="str">
        <f>'Rankings Best 4'!B327</f>
        <v>Alfred Thomson</v>
      </c>
      <c r="AE12" s="34">
        <f>'Rankings Best 4'!H327</f>
        <v>245</v>
      </c>
      <c r="AG12" s="53">
        <f>'Rankings Best 4'!A372</f>
        <v>2</v>
      </c>
      <c r="AH12" s="53">
        <f>'Rankings Best 4'!B372</f>
        <v>0</v>
      </c>
      <c r="AI12" s="54">
        <f>'Rankings Best 4'!H372</f>
        <v>0</v>
      </c>
    </row>
    <row r="13" spans="1:35">
      <c r="A13" s="27">
        <f>'Rankings Best 4'!A13</f>
        <v>7</v>
      </c>
      <c r="B13" s="27" t="str">
        <f>'Rankings Best 4'!B13</f>
        <v>Jonathan Thompson</v>
      </c>
      <c r="C13" s="34">
        <f>'Rankings Best 4'!H13</f>
        <v>115</v>
      </c>
      <c r="E13" s="27">
        <f>'Rankings Best 4'!A58</f>
        <v>7</v>
      </c>
      <c r="F13" s="27" t="str">
        <f>'Rankings Best 4'!B58</f>
        <v>Grant McGovern</v>
      </c>
      <c r="G13" s="34">
        <f>'Rankings Best 4'!H58</f>
        <v>155</v>
      </c>
      <c r="I13" s="27">
        <f>'Rankings Best 4'!A103</f>
        <v>7</v>
      </c>
      <c r="J13" s="27" t="str">
        <f>'Rankings Best 4'!B103</f>
        <v>Scott Hay</v>
      </c>
      <c r="K13" s="34">
        <f>'Rankings Best 4'!H103</f>
        <v>155</v>
      </c>
      <c r="M13" s="27">
        <f>'Rankings Best 4'!A148</f>
        <v>7</v>
      </c>
      <c r="N13" s="27" t="str">
        <f>'Rankings Best 4'!B148</f>
        <v>Willie Irvine</v>
      </c>
      <c r="O13" s="34">
        <f>'Rankings Best 4'!H148</f>
        <v>165</v>
      </c>
      <c r="Q13" s="27">
        <f>'Rankings Best 4'!A193</f>
        <v>7</v>
      </c>
      <c r="R13" s="27" t="str">
        <f>'Rankings Best 4'!B193</f>
        <v>Les Symmons</v>
      </c>
      <c r="S13" s="34">
        <f>'Rankings Best 4'!H193</f>
        <v>165</v>
      </c>
      <c r="U13" s="27">
        <f>'Rankings Best 4'!A238</f>
        <v>7</v>
      </c>
      <c r="V13" s="27" t="str">
        <f>'Rankings Best 4'!B238</f>
        <v>John Charles</v>
      </c>
      <c r="W13" s="34">
        <f>'Rankings Best 4'!H238</f>
        <v>165</v>
      </c>
      <c r="Y13" s="27">
        <f>'Rankings Best 4'!A283</f>
        <v>7</v>
      </c>
      <c r="Z13" s="27" t="str">
        <f>'Rankings Best 4'!B283</f>
        <v>Walter McAllister</v>
      </c>
      <c r="AA13" s="34">
        <f>'Rankings Best 4'!H283</f>
        <v>185</v>
      </c>
      <c r="AC13" s="27">
        <f>'Rankings Best 4'!A328</f>
        <v>7</v>
      </c>
      <c r="AD13" s="27" t="str">
        <f>'Rankings Best 4'!B328</f>
        <v>Andy Duff</v>
      </c>
      <c r="AE13" s="34">
        <f>'Rankings Best 4'!H328</f>
        <v>210</v>
      </c>
      <c r="AG13" s="53">
        <f>'Rankings Best 4'!A373</f>
        <v>2</v>
      </c>
      <c r="AH13" s="53">
        <f>'Rankings Best 4'!B373</f>
        <v>0</v>
      </c>
      <c r="AI13" s="54">
        <f>'Rankings Best 4'!H373</f>
        <v>0</v>
      </c>
    </row>
    <row r="14" spans="1:35">
      <c r="A14" s="53">
        <f>'Rankings Best 4'!A14</f>
        <v>8</v>
      </c>
      <c r="B14" s="53" t="str">
        <f>'Rankings Best 4'!B14</f>
        <v>(blank)</v>
      </c>
      <c r="C14" s="54">
        <f>'Rankings Best 4'!H14</f>
        <v>0</v>
      </c>
      <c r="E14" s="27">
        <f>'Rankings Best 4'!A59</f>
        <v>8</v>
      </c>
      <c r="F14" s="27" t="str">
        <f>'Rankings Best 4'!B59</f>
        <v>Barry Masson</v>
      </c>
      <c r="G14" s="34">
        <f>'Rankings Best 4'!H59</f>
        <v>120</v>
      </c>
      <c r="I14" s="27">
        <f>'Rankings Best 4'!A104</f>
        <v>8</v>
      </c>
      <c r="J14" s="27" t="str">
        <f>'Rankings Best 4'!B104</f>
        <v>Mark James</v>
      </c>
      <c r="K14" s="34">
        <f>'Rankings Best 4'!H104</f>
        <v>105</v>
      </c>
      <c r="M14" s="27">
        <f>'Rankings Best 4'!A149</f>
        <v>8</v>
      </c>
      <c r="N14" s="27" t="str">
        <f>'Rankings Best 4'!B149</f>
        <v>Les Harkness</v>
      </c>
      <c r="O14" s="34">
        <f>'Rankings Best 4'!H149</f>
        <v>135</v>
      </c>
      <c r="Q14" s="27">
        <f>'Rankings Best 4'!A194</f>
        <v>8</v>
      </c>
      <c r="R14" s="27" t="str">
        <f>'Rankings Best 4'!B194</f>
        <v>Archy Magillivray</v>
      </c>
      <c r="S14" s="34">
        <f>'Rankings Best 4'!H194</f>
        <v>160</v>
      </c>
      <c r="U14" s="27">
        <f>'Rankings Best 4'!A239</f>
        <v>8</v>
      </c>
      <c r="V14" s="27" t="str">
        <f>'Rankings Best 4'!B239</f>
        <v>Lance Marshall</v>
      </c>
      <c r="W14" s="34">
        <f>'Rankings Best 4'!H239</f>
        <v>160</v>
      </c>
      <c r="Y14" s="27">
        <f>'Rankings Best 4'!A284</f>
        <v>8</v>
      </c>
      <c r="Z14" s="27" t="str">
        <f>'Rankings Best 4'!B284</f>
        <v>Jim Webster</v>
      </c>
      <c r="AA14" s="34">
        <f>'Rankings Best 4'!H284</f>
        <v>180</v>
      </c>
      <c r="AC14" s="27">
        <f>'Rankings Best 4'!A329</f>
        <v>8</v>
      </c>
      <c r="AD14" s="27" t="str">
        <f>'Rankings Best 4'!B329</f>
        <v>Ian Nicholson</v>
      </c>
      <c r="AE14" s="34">
        <f>'Rankings Best 4'!H329</f>
        <v>180</v>
      </c>
      <c r="AG14" s="53">
        <f>'Rankings Best 4'!A374</f>
        <v>2</v>
      </c>
      <c r="AH14" s="53">
        <f>'Rankings Best 4'!B374</f>
        <v>0</v>
      </c>
      <c r="AI14" s="54">
        <f>'Rankings Best 4'!H374</f>
        <v>0</v>
      </c>
    </row>
    <row r="15" spans="1:35">
      <c r="A15" s="53">
        <f>'Rankings Best 4'!A15</f>
        <v>8</v>
      </c>
      <c r="B15" s="53">
        <f>'Rankings Best 4'!B15</f>
        <v>0</v>
      </c>
      <c r="C15" s="54">
        <f>'Rankings Best 4'!H15</f>
        <v>0</v>
      </c>
      <c r="E15" s="27">
        <f>'Rankings Best 4'!A60</f>
        <v>9</v>
      </c>
      <c r="F15" s="27" t="str">
        <f>'Rankings Best 4'!B60</f>
        <v>Blair MacKenzie</v>
      </c>
      <c r="G15" s="34">
        <f>'Rankings Best 4'!H60</f>
        <v>105</v>
      </c>
      <c r="I15" s="27">
        <f>'Rankings Best 4'!A105</f>
        <v>9</v>
      </c>
      <c r="J15" s="27" t="str">
        <f>'Rankings Best 4'!B105</f>
        <v>David Corry</v>
      </c>
      <c r="K15" s="34">
        <f>'Rankings Best 4'!H105</f>
        <v>60</v>
      </c>
      <c r="M15" s="27">
        <f>'Rankings Best 4'!A150</f>
        <v>8</v>
      </c>
      <c r="N15" s="27" t="str">
        <f>'Rankings Best 4'!B150</f>
        <v>Donald Durrand</v>
      </c>
      <c r="O15" s="34">
        <f>'Rankings Best 4'!H150</f>
        <v>135</v>
      </c>
      <c r="Q15" s="27">
        <f>'Rankings Best 4'!A195</f>
        <v>9</v>
      </c>
      <c r="R15" s="27" t="str">
        <f>'Rankings Best 4'!B195</f>
        <v>Eric Duguid</v>
      </c>
      <c r="S15" s="34">
        <f>'Rankings Best 4'!H195</f>
        <v>130</v>
      </c>
      <c r="U15" s="27">
        <f>'Rankings Best 4'!A240</f>
        <v>9</v>
      </c>
      <c r="V15" s="27" t="str">
        <f>'Rankings Best 4'!B240</f>
        <v>Willie Jappy</v>
      </c>
      <c r="W15" s="34">
        <f>'Rankings Best 4'!H240</f>
        <v>145</v>
      </c>
      <c r="Y15" s="27">
        <f>'Rankings Best 4'!A285</f>
        <v>9</v>
      </c>
      <c r="Z15" s="27" t="str">
        <f>'Rankings Best 4'!B285</f>
        <v>Alex Allen</v>
      </c>
      <c r="AA15" s="34">
        <f>'Rankings Best 4'!H285</f>
        <v>165</v>
      </c>
      <c r="AC15" s="27">
        <f>'Rankings Best 4'!A330</f>
        <v>9</v>
      </c>
      <c r="AD15" s="27" t="str">
        <f>'Rankings Best 4'!B330</f>
        <v>Robert Respinger</v>
      </c>
      <c r="AE15" s="34">
        <f>'Rankings Best 4'!H330</f>
        <v>165</v>
      </c>
      <c r="AG15" s="53">
        <f>'Rankings Best 4'!A375</f>
        <v>2</v>
      </c>
      <c r="AH15" s="53">
        <f>'Rankings Best 4'!B375</f>
        <v>0</v>
      </c>
      <c r="AI15" s="54">
        <f>'Rankings Best 4'!H375</f>
        <v>0</v>
      </c>
    </row>
    <row r="16" spans="1:35">
      <c r="A16" s="53">
        <f>'Rankings Best 4'!A16</f>
        <v>8</v>
      </c>
      <c r="B16" s="53">
        <f>'Rankings Best 4'!B16</f>
        <v>0</v>
      </c>
      <c r="C16" s="54">
        <f>'Rankings Best 4'!H16</f>
        <v>0</v>
      </c>
      <c r="E16" s="27">
        <f>'Rankings Best 4'!A61</f>
        <v>10</v>
      </c>
      <c r="F16" s="27" t="str">
        <f>'Rankings Best 4'!B61</f>
        <v>Nicholas Riley</v>
      </c>
      <c r="G16" s="34">
        <f>'Rankings Best 4'!H61</f>
        <v>80</v>
      </c>
      <c r="I16" s="27">
        <f>'Rankings Best 4'!A106</f>
        <v>10</v>
      </c>
      <c r="J16" s="27" t="str">
        <f>'Rankings Best 4'!B106</f>
        <v>Adam Clayton</v>
      </c>
      <c r="K16" s="34">
        <f>'Rankings Best 4'!H106</f>
        <v>55</v>
      </c>
      <c r="M16" s="27">
        <f>'Rankings Best 4'!A151</f>
        <v>10</v>
      </c>
      <c r="N16" s="27" t="str">
        <f>'Rankings Best 4'!B151</f>
        <v>Dave Sheard</v>
      </c>
      <c r="O16" s="34">
        <f>'Rankings Best 4'!H151</f>
        <v>120</v>
      </c>
      <c r="Q16" s="27">
        <f>'Rankings Best 4'!A196</f>
        <v>10</v>
      </c>
      <c r="R16" s="27" t="str">
        <f>'Rankings Best 4'!B196</f>
        <v>Alan Nicoll</v>
      </c>
      <c r="S16" s="34">
        <f>'Rankings Best 4'!H196</f>
        <v>120</v>
      </c>
      <c r="U16" s="27">
        <f>'Rankings Best 4'!A241</f>
        <v>10</v>
      </c>
      <c r="V16" s="27" t="str">
        <f>'Rankings Best 4'!B241</f>
        <v>Bryan Jackson</v>
      </c>
      <c r="W16" s="34">
        <f>'Rankings Best 4'!H241</f>
        <v>105</v>
      </c>
      <c r="Y16" s="27">
        <f>'Rankings Best 4'!A286</f>
        <v>10</v>
      </c>
      <c r="Z16" s="27" t="str">
        <f>'Rankings Best 4'!B286</f>
        <v>Brian Duffy</v>
      </c>
      <c r="AA16" s="34">
        <f>'Rankings Best 4'!H286</f>
        <v>160</v>
      </c>
      <c r="AC16" s="27">
        <f>'Rankings Best 4'!A331</f>
        <v>10</v>
      </c>
      <c r="AD16" s="27" t="str">
        <f>'Rankings Best 4'!B331</f>
        <v>Dougie Moffat</v>
      </c>
      <c r="AE16" s="34">
        <f>'Rankings Best 4'!H331</f>
        <v>150</v>
      </c>
      <c r="AG16" s="53">
        <f>'Rankings Best 4'!A376</f>
        <v>2</v>
      </c>
      <c r="AH16" s="53">
        <f>'Rankings Best 4'!B376</f>
        <v>0</v>
      </c>
      <c r="AI16" s="54">
        <f>'Rankings Best 4'!H376</f>
        <v>0</v>
      </c>
    </row>
    <row r="17" spans="1:35">
      <c r="A17" s="53">
        <f>'Rankings Best 4'!A17</f>
        <v>8</v>
      </c>
      <c r="B17" s="53">
        <f>'Rankings Best 4'!B17</f>
        <v>0</v>
      </c>
      <c r="C17" s="54">
        <f>'Rankings Best 4'!H17</f>
        <v>0</v>
      </c>
      <c r="E17" s="27">
        <f>'Rankings Best 4'!A62</f>
        <v>11</v>
      </c>
      <c r="F17" s="27" t="str">
        <f>'Rankings Best 4'!B62</f>
        <v>David Niven</v>
      </c>
      <c r="G17" s="34">
        <f>'Rankings Best 4'!H62</f>
        <v>35</v>
      </c>
      <c r="I17" s="27">
        <f>'Rankings Best 4'!A107</f>
        <v>11</v>
      </c>
      <c r="J17" s="27" t="str">
        <f>'Rankings Best 4'!B107</f>
        <v>Ian Morrison</v>
      </c>
      <c r="K17" s="34">
        <f>'Rankings Best 4'!H107</f>
        <v>20</v>
      </c>
      <c r="M17" s="27">
        <f>'Rankings Best 4'!A152</f>
        <v>11</v>
      </c>
      <c r="N17" s="27" t="str">
        <f>'Rankings Best 4'!B152</f>
        <v>Adam Hill</v>
      </c>
      <c r="O17" s="34">
        <f>'Rankings Best 4'!H152</f>
        <v>80</v>
      </c>
      <c r="Q17" s="27">
        <f>'Rankings Best 4'!A197</f>
        <v>11</v>
      </c>
      <c r="R17" s="27" t="str">
        <f>'Rankings Best 4'!B197</f>
        <v>David Goldring</v>
      </c>
      <c r="S17" s="34">
        <f>'Rankings Best 4'!H197</f>
        <v>95</v>
      </c>
      <c r="U17" s="27">
        <f>'Rankings Best 4'!A242</f>
        <v>11</v>
      </c>
      <c r="V17" s="27" t="str">
        <f>'Rankings Best 4'!B242</f>
        <v>Duncan Selkirk</v>
      </c>
      <c r="W17" s="34">
        <f>'Rankings Best 4'!H242</f>
        <v>85</v>
      </c>
      <c r="Y17" s="27">
        <f>'Rankings Best 4'!A287</f>
        <v>11</v>
      </c>
      <c r="Z17" s="27" t="str">
        <f>'Rankings Best 4'!B287</f>
        <v>Matthew Crawford</v>
      </c>
      <c r="AA17" s="34">
        <f>'Rankings Best 4'!H287</f>
        <v>115</v>
      </c>
      <c r="AC17" s="27">
        <f>'Rankings Best 4'!A332</f>
        <v>11</v>
      </c>
      <c r="AD17" s="27" t="str">
        <f>'Rankings Best 4'!B332</f>
        <v>Alastair McMeckan</v>
      </c>
      <c r="AE17" s="34">
        <f>'Rankings Best 4'!H332</f>
        <v>135</v>
      </c>
      <c r="AG17" s="53">
        <f>'Rankings Best 4'!A377</f>
        <v>2</v>
      </c>
      <c r="AH17" s="53">
        <f>'Rankings Best 4'!B377</f>
        <v>0</v>
      </c>
      <c r="AI17" s="54">
        <f>'Rankings Best 4'!H377</f>
        <v>0</v>
      </c>
    </row>
    <row r="18" spans="1:35">
      <c r="A18" s="53">
        <f>'Rankings Best 4'!A18</f>
        <v>8</v>
      </c>
      <c r="B18" s="53">
        <f>'Rankings Best 4'!B18</f>
        <v>0</v>
      </c>
      <c r="C18" s="54">
        <f>'Rankings Best 4'!H18</f>
        <v>0</v>
      </c>
      <c r="E18" s="53">
        <f>'Rankings Best 4'!A63</f>
        <v>12</v>
      </c>
      <c r="F18" s="53" t="str">
        <f>'Rankings Best 4'!B63</f>
        <v>(blank)</v>
      </c>
      <c r="G18" s="54">
        <f>'Rankings Best 4'!H63</f>
        <v>0</v>
      </c>
      <c r="I18" s="53">
        <f>'Rankings Best 4'!A108</f>
        <v>12</v>
      </c>
      <c r="J18" s="53" t="str">
        <f>'Rankings Best 4'!B108</f>
        <v>(blank)</v>
      </c>
      <c r="K18" s="54">
        <f>'Rankings Best 4'!H108</f>
        <v>0</v>
      </c>
      <c r="M18" s="27">
        <f>'Rankings Best 4'!A153</f>
        <v>11</v>
      </c>
      <c r="N18" s="27" t="str">
        <f>'Rankings Best 4'!B153</f>
        <v>Danel Russell</v>
      </c>
      <c r="O18" s="34">
        <f>'Rankings Best 4'!H153</f>
        <v>80</v>
      </c>
      <c r="Q18" s="27">
        <f>'Rankings Best 4'!A198</f>
        <v>12</v>
      </c>
      <c r="R18" s="27" t="str">
        <f>'Rankings Best 4'!B198</f>
        <v>Clark Adam</v>
      </c>
      <c r="S18" s="34">
        <f>'Rankings Best 4'!H198</f>
        <v>80</v>
      </c>
      <c r="U18" s="27">
        <f>'Rankings Best 4'!A243</f>
        <v>12</v>
      </c>
      <c r="V18" s="27" t="str">
        <f>'Rankings Best 4'!B243</f>
        <v>Dick Bird</v>
      </c>
      <c r="W18" s="34">
        <f>'Rankings Best 4'!H243</f>
        <v>80</v>
      </c>
      <c r="Y18" s="27">
        <f>'Rankings Best 4'!A288</f>
        <v>12</v>
      </c>
      <c r="Z18" s="27" t="str">
        <f>'Rankings Best 4'!B288</f>
        <v>Colin Henderson</v>
      </c>
      <c r="AA18" s="34">
        <f>'Rankings Best 4'!H288</f>
        <v>80</v>
      </c>
      <c r="AC18" s="27">
        <f>'Rankings Best 4'!A333</f>
        <v>11</v>
      </c>
      <c r="AD18" s="27" t="str">
        <f>'Rankings Best 4'!B333</f>
        <v>Dave Bissett</v>
      </c>
      <c r="AE18" s="34">
        <f>'Rankings Best 4'!H333</f>
        <v>135</v>
      </c>
      <c r="AG18" s="53">
        <f>'Rankings Best 4'!A378</f>
        <v>2</v>
      </c>
      <c r="AH18" s="53">
        <f>'Rankings Best 4'!B378</f>
        <v>0</v>
      </c>
      <c r="AI18" s="54">
        <f>'Rankings Best 4'!H378</f>
        <v>0</v>
      </c>
    </row>
    <row r="19" spans="1:35">
      <c r="A19" s="53">
        <f>'Rankings Best 4'!A19</f>
        <v>8</v>
      </c>
      <c r="B19" s="53">
        <f>'Rankings Best 4'!B19</f>
        <v>0</v>
      </c>
      <c r="C19" s="54">
        <f>'Rankings Best 4'!H19</f>
        <v>0</v>
      </c>
      <c r="E19" s="53">
        <f>'Rankings Best 4'!A64</f>
        <v>12</v>
      </c>
      <c r="F19" s="53">
        <f>'Rankings Best 4'!B64</f>
        <v>0</v>
      </c>
      <c r="G19" s="54">
        <f>'Rankings Best 4'!H64</f>
        <v>0</v>
      </c>
      <c r="I19" s="53">
        <f>'Rankings Best 4'!A109</f>
        <v>12</v>
      </c>
      <c r="J19" s="53">
        <f>'Rankings Best 4'!B109</f>
        <v>0</v>
      </c>
      <c r="K19" s="54">
        <f>'Rankings Best 4'!H109</f>
        <v>0</v>
      </c>
      <c r="M19" s="27">
        <f>'Rankings Best 4'!A154</f>
        <v>13</v>
      </c>
      <c r="N19" s="27" t="str">
        <f>'Rankings Best 4'!B154</f>
        <v>Stuart Mitchell</v>
      </c>
      <c r="O19" s="34">
        <f>'Rankings Best 4'!H154</f>
        <v>45</v>
      </c>
      <c r="Q19" s="27">
        <f>'Rankings Best 4'!A199</f>
        <v>12</v>
      </c>
      <c r="R19" s="27" t="str">
        <f>'Rankings Best 4'!B199</f>
        <v>Keith Gristwood</v>
      </c>
      <c r="S19" s="34">
        <f>'Rankings Best 4'!H199</f>
        <v>80</v>
      </c>
      <c r="U19" s="27">
        <f>'Rankings Best 4'!A244</f>
        <v>12</v>
      </c>
      <c r="V19" s="27" t="str">
        <f>'Rankings Best 4'!B244</f>
        <v>David Taylor</v>
      </c>
      <c r="W19" s="34">
        <f>'Rankings Best 4'!H244</f>
        <v>80</v>
      </c>
      <c r="Y19" s="27">
        <f>'Rankings Best 4'!A289</f>
        <v>12</v>
      </c>
      <c r="Z19" s="27" t="str">
        <f>'Rankings Best 4'!B289</f>
        <v>Colin Davidson</v>
      </c>
      <c r="AA19" s="34">
        <f>'Rankings Best 4'!H289</f>
        <v>80</v>
      </c>
      <c r="AC19" s="27">
        <f>'Rankings Best 4'!A334</f>
        <v>13</v>
      </c>
      <c r="AD19" s="27" t="str">
        <f>'Rankings Best 4'!B334</f>
        <v>John Mortimer</v>
      </c>
      <c r="AE19" s="34">
        <f>'Rankings Best 4'!H334</f>
        <v>110</v>
      </c>
      <c r="AG19" s="53">
        <f>'Rankings Best 4'!A379</f>
        <v>2</v>
      </c>
      <c r="AH19" s="53">
        <f>'Rankings Best 4'!B379</f>
        <v>0</v>
      </c>
      <c r="AI19" s="54">
        <f>'Rankings Best 4'!H379</f>
        <v>0</v>
      </c>
    </row>
    <row r="20" spans="1:35">
      <c r="A20" s="53">
        <f>'Rankings Best 4'!A20</f>
        <v>8</v>
      </c>
      <c r="B20" s="53">
        <f>'Rankings Best 4'!B20</f>
        <v>0</v>
      </c>
      <c r="C20" s="54">
        <f>'Rankings Best 4'!H20</f>
        <v>0</v>
      </c>
      <c r="E20" s="53">
        <f>'Rankings Best 4'!A65</f>
        <v>12</v>
      </c>
      <c r="F20" s="53">
        <f>'Rankings Best 4'!B65</f>
        <v>0</v>
      </c>
      <c r="G20" s="54">
        <f>'Rankings Best 4'!H65</f>
        <v>0</v>
      </c>
      <c r="I20" s="53">
        <f>'Rankings Best 4'!A110</f>
        <v>12</v>
      </c>
      <c r="J20" s="53">
        <f>'Rankings Best 4'!B110</f>
        <v>0</v>
      </c>
      <c r="K20" s="54">
        <f>'Rankings Best 4'!H110</f>
        <v>0</v>
      </c>
      <c r="M20" s="53">
        <f>'Rankings Best 4'!A155</f>
        <v>14</v>
      </c>
      <c r="N20" s="53" t="str">
        <f>'Rankings Best 4'!B155</f>
        <v>(blank)</v>
      </c>
      <c r="O20" s="54">
        <f>'Rankings Best 4'!H155</f>
        <v>0</v>
      </c>
      <c r="Q20" s="27">
        <f>'Rankings Best 4'!A200</f>
        <v>12</v>
      </c>
      <c r="R20" s="27" t="str">
        <f>'Rankings Best 4'!B200</f>
        <v>Allan Law</v>
      </c>
      <c r="S20" s="34">
        <f>'Rankings Best 4'!H200</f>
        <v>80</v>
      </c>
      <c r="U20" s="27">
        <f>'Rankings Best 4'!A245</f>
        <v>12</v>
      </c>
      <c r="V20" s="27" t="str">
        <f>'Rankings Best 4'!B245</f>
        <v>Keith Hobson</v>
      </c>
      <c r="W20" s="34">
        <f>'Rankings Best 4'!H245</f>
        <v>80</v>
      </c>
      <c r="Y20" s="27">
        <f>'Rankings Best 4'!A290</f>
        <v>14</v>
      </c>
      <c r="Z20" s="27" t="str">
        <f>'Rankings Best 4'!B290</f>
        <v>Duncan Selkirk</v>
      </c>
      <c r="AA20" s="34">
        <f>'Rankings Best 4'!H290</f>
        <v>45</v>
      </c>
      <c r="AC20" s="27">
        <f>'Rankings Best 4'!A335</f>
        <v>14</v>
      </c>
      <c r="AD20" s="27" t="str">
        <f>'Rankings Best 4'!B335</f>
        <v>David Brown</v>
      </c>
      <c r="AE20" s="34">
        <f>'Rankings Best 4'!H335</f>
        <v>80</v>
      </c>
      <c r="AG20" s="53">
        <f>'Rankings Best 4'!A380</f>
        <v>2</v>
      </c>
      <c r="AH20" s="53">
        <f>'Rankings Best 4'!B380</f>
        <v>0</v>
      </c>
      <c r="AI20" s="54">
        <f>'Rankings Best 4'!H380</f>
        <v>0</v>
      </c>
    </row>
    <row r="21" spans="1:35">
      <c r="A21" s="53">
        <f>'Rankings Best 4'!A21</f>
        <v>8</v>
      </c>
      <c r="B21" s="53">
        <f>'Rankings Best 4'!B21</f>
        <v>0</v>
      </c>
      <c r="C21" s="54">
        <f>'Rankings Best 4'!H21</f>
        <v>0</v>
      </c>
      <c r="E21" s="53">
        <f>'Rankings Best 4'!A66</f>
        <v>12</v>
      </c>
      <c r="F21" s="53">
        <f>'Rankings Best 4'!B66</f>
        <v>0</v>
      </c>
      <c r="G21" s="54">
        <f>'Rankings Best 4'!H66</f>
        <v>0</v>
      </c>
      <c r="I21" s="53">
        <f>'Rankings Best 4'!A111</f>
        <v>12</v>
      </c>
      <c r="J21" s="53">
        <f>'Rankings Best 4'!B111</f>
        <v>0</v>
      </c>
      <c r="K21" s="54">
        <f>'Rankings Best 4'!H111</f>
        <v>0</v>
      </c>
      <c r="M21" s="53">
        <f>'Rankings Best 4'!A156</f>
        <v>14</v>
      </c>
      <c r="N21" s="53">
        <f>'Rankings Best 4'!B156</f>
        <v>0</v>
      </c>
      <c r="O21" s="54">
        <f>'Rankings Best 4'!H156</f>
        <v>0</v>
      </c>
      <c r="Q21" s="27">
        <f>'Rankings Best 4'!A201</f>
        <v>15</v>
      </c>
      <c r="R21" s="27" t="str">
        <f>'Rankings Best 4'!B201</f>
        <v>Lance Marshall</v>
      </c>
      <c r="S21" s="34">
        <f>'Rankings Best 4'!H201</f>
        <v>70</v>
      </c>
      <c r="U21" s="53">
        <f>'Rankings Best 4'!A246</f>
        <v>15</v>
      </c>
      <c r="V21" s="53" t="str">
        <f>'Rankings Best 4'!B246</f>
        <v>(blank)</v>
      </c>
      <c r="W21" s="54">
        <f>'Rankings Best 4'!H246</f>
        <v>0</v>
      </c>
      <c r="Y21" s="27">
        <f>'Rankings Best 4'!A291</f>
        <v>15</v>
      </c>
      <c r="Z21" s="27" t="str">
        <f>'Rankings Best 4'!B291</f>
        <v>Michael Mooney</v>
      </c>
      <c r="AA21" s="34">
        <f>'Rankings Best 4'!H291</f>
        <v>15</v>
      </c>
      <c r="AC21" s="53">
        <f>'Rankings Best 4'!A336</f>
        <v>15</v>
      </c>
      <c r="AD21" s="53" t="str">
        <f>'Rankings Best 4'!B336</f>
        <v>(blank)</v>
      </c>
      <c r="AE21" s="54">
        <f>'Rankings Best 4'!H336</f>
        <v>0</v>
      </c>
      <c r="AF21" s="55"/>
      <c r="AG21" s="53">
        <f>'Rankings Best 4'!A381</f>
        <v>2</v>
      </c>
      <c r="AH21" s="53">
        <f>'Rankings Best 4'!B381</f>
        <v>0</v>
      </c>
      <c r="AI21" s="54">
        <f>'Rankings Best 4'!H381</f>
        <v>0</v>
      </c>
    </row>
    <row r="22" spans="1:35">
      <c r="A22" s="53">
        <f>'Rankings Best 4'!A22</f>
        <v>8</v>
      </c>
      <c r="B22" s="53">
        <f>'Rankings Best 4'!B22</f>
        <v>0</v>
      </c>
      <c r="C22" s="54">
        <f>'Rankings Best 4'!H22</f>
        <v>0</v>
      </c>
      <c r="E22" s="53">
        <f>'Rankings Best 4'!A67</f>
        <v>12</v>
      </c>
      <c r="F22" s="53">
        <f>'Rankings Best 4'!B67</f>
        <v>0</v>
      </c>
      <c r="G22" s="54">
        <f>'Rankings Best 4'!H67</f>
        <v>0</v>
      </c>
      <c r="I22" s="53">
        <f>'Rankings Best 4'!A112</f>
        <v>12</v>
      </c>
      <c r="J22" s="53">
        <f>'Rankings Best 4'!B112</f>
        <v>0</v>
      </c>
      <c r="K22" s="54">
        <f>'Rankings Best 4'!H112</f>
        <v>0</v>
      </c>
      <c r="M22" s="53">
        <f>'Rankings Best 4'!A157</f>
        <v>14</v>
      </c>
      <c r="N22" s="53">
        <f>'Rankings Best 4'!B157</f>
        <v>0</v>
      </c>
      <c r="O22" s="54">
        <f>'Rankings Best 4'!H157</f>
        <v>0</v>
      </c>
      <c r="Q22" s="27">
        <f>'Rankings Best 4'!A202</f>
        <v>16</v>
      </c>
      <c r="R22" s="27" t="str">
        <f>'Rankings Best 4'!B202</f>
        <v>Allan Currie</v>
      </c>
      <c r="S22" s="34">
        <f>'Rankings Best 4'!H202</f>
        <v>15</v>
      </c>
      <c r="U22" s="53">
        <f>'Rankings Best 4'!A247</f>
        <v>15</v>
      </c>
      <c r="V22" s="53">
        <f>'Rankings Best 4'!B247</f>
        <v>0</v>
      </c>
      <c r="W22" s="54">
        <f>'Rankings Best 4'!H247</f>
        <v>0</v>
      </c>
      <c r="Y22" s="53">
        <f>'Rankings Best 4'!A292</f>
        <v>16</v>
      </c>
      <c r="Z22" s="53" t="str">
        <f>'Rankings Best 4'!B292</f>
        <v>(blank)</v>
      </c>
      <c r="AA22" s="54">
        <f>'Rankings Best 4'!H292</f>
        <v>0</v>
      </c>
      <c r="AB22" s="55"/>
      <c r="AC22" s="53">
        <f>'Rankings Best 4'!A337</f>
        <v>15</v>
      </c>
      <c r="AD22" s="53">
        <f>'Rankings Best 4'!B337</f>
        <v>0</v>
      </c>
      <c r="AE22" s="54">
        <f>'Rankings Best 4'!H337</f>
        <v>0</v>
      </c>
      <c r="AF22" s="55"/>
      <c r="AG22" s="53">
        <f>'Rankings Best 4'!A382</f>
        <v>2</v>
      </c>
      <c r="AH22" s="53">
        <f>'Rankings Best 4'!B382</f>
        <v>0</v>
      </c>
      <c r="AI22" s="54">
        <f>'Rankings Best 4'!H382</f>
        <v>0</v>
      </c>
    </row>
    <row r="23" spans="1:35" hidden="1">
      <c r="A23" s="53">
        <f>'Rankings Best 4'!A23</f>
        <v>8</v>
      </c>
      <c r="B23" s="53">
        <f>'Rankings Best 4'!B23</f>
        <v>0</v>
      </c>
      <c r="C23" s="54">
        <f>'Rankings Best 4'!H23</f>
        <v>0</v>
      </c>
      <c r="E23" s="53">
        <f>'Rankings Best 4'!A68</f>
        <v>12</v>
      </c>
      <c r="F23" s="53">
        <f>'Rankings Best 4'!B68</f>
        <v>0</v>
      </c>
      <c r="G23" s="54">
        <f>'Rankings Best 4'!H68</f>
        <v>0</v>
      </c>
      <c r="I23" s="53">
        <f>'Rankings Best 4'!A113</f>
        <v>12</v>
      </c>
      <c r="J23" s="53">
        <f>'Rankings Best 4'!B113</f>
        <v>0</v>
      </c>
      <c r="K23" s="54">
        <f>'Rankings Best 4'!H113</f>
        <v>0</v>
      </c>
      <c r="M23" s="53">
        <f>'Rankings Best 4'!A158</f>
        <v>14</v>
      </c>
      <c r="N23" s="53">
        <f>'Rankings Best 4'!B158</f>
        <v>0</v>
      </c>
      <c r="O23" s="54">
        <f>'Rankings Best 4'!H158</f>
        <v>0</v>
      </c>
      <c r="Q23" s="53">
        <f>'Rankings Best 4'!A203</f>
        <v>17</v>
      </c>
      <c r="R23" s="53" t="str">
        <f>'Rankings Best 4'!B203</f>
        <v>(blank)</v>
      </c>
      <c r="S23" s="54">
        <f>'Rankings Best 4'!H203</f>
        <v>0</v>
      </c>
      <c r="U23" s="53">
        <f>'Rankings Best 4'!A248</f>
        <v>15</v>
      </c>
      <c r="V23" s="53">
        <f>'Rankings Best 4'!B248</f>
        <v>0</v>
      </c>
      <c r="W23" s="54">
        <f>'Rankings Best 4'!H248</f>
        <v>0</v>
      </c>
      <c r="Y23" s="53">
        <f>'Rankings Best 4'!A293</f>
        <v>16</v>
      </c>
      <c r="Z23" s="53">
        <f>'Rankings Best 4'!B293</f>
        <v>0</v>
      </c>
      <c r="AA23" s="54">
        <f>'Rankings Best 4'!H293</f>
        <v>0</v>
      </c>
      <c r="AB23" s="55"/>
      <c r="AC23" s="53">
        <f>'Rankings Best 4'!A338</f>
        <v>15</v>
      </c>
      <c r="AD23" s="53">
        <f>'Rankings Best 4'!B338</f>
        <v>0</v>
      </c>
      <c r="AE23" s="54">
        <f>'Rankings Best 4'!H338</f>
        <v>0</v>
      </c>
      <c r="AF23" s="55"/>
      <c r="AG23" s="53">
        <f>'Rankings Best 4'!A383</f>
        <v>2</v>
      </c>
      <c r="AH23" s="53">
        <f>'Rankings Best 4'!B383</f>
        <v>0</v>
      </c>
      <c r="AI23" s="54">
        <f>'Rankings Best 4'!H383</f>
        <v>0</v>
      </c>
    </row>
    <row r="24" spans="1:35" hidden="1">
      <c r="A24" s="53">
        <f>'Rankings Best 4'!A24</f>
        <v>8</v>
      </c>
      <c r="B24" s="53">
        <f>'Rankings Best 4'!B24</f>
        <v>0</v>
      </c>
      <c r="C24" s="54">
        <f>'Rankings Best 4'!H24</f>
        <v>0</v>
      </c>
      <c r="E24" s="53">
        <f>'Rankings Best 4'!A69</f>
        <v>12</v>
      </c>
      <c r="F24" s="53">
        <f>'Rankings Best 4'!B69</f>
        <v>0</v>
      </c>
      <c r="G24" s="54">
        <f>'Rankings Best 4'!H69</f>
        <v>0</v>
      </c>
      <c r="I24" s="53">
        <f>'Rankings Best 4'!A114</f>
        <v>12</v>
      </c>
      <c r="J24" s="53">
        <f>'Rankings Best 4'!B114</f>
        <v>0</v>
      </c>
      <c r="K24" s="54">
        <f>'Rankings Best 4'!H114</f>
        <v>0</v>
      </c>
      <c r="M24" s="53">
        <f>'Rankings Best 4'!A159</f>
        <v>14</v>
      </c>
      <c r="N24" s="53">
        <f>'Rankings Best 4'!B159</f>
        <v>0</v>
      </c>
      <c r="O24" s="54">
        <f>'Rankings Best 4'!H159</f>
        <v>0</v>
      </c>
      <c r="Q24" s="53">
        <f>'Rankings Best 4'!A204</f>
        <v>17</v>
      </c>
      <c r="R24" s="53">
        <f>'Rankings Best 4'!B204</f>
        <v>0</v>
      </c>
      <c r="S24" s="54">
        <f>'Rankings Best 4'!H204</f>
        <v>0</v>
      </c>
      <c r="U24" s="53">
        <f>'Rankings Best 4'!A249</f>
        <v>15</v>
      </c>
      <c r="V24" s="53">
        <f>'Rankings Best 4'!B249</f>
        <v>0</v>
      </c>
      <c r="W24" s="54">
        <f>'Rankings Best 4'!H249</f>
        <v>0</v>
      </c>
      <c r="Y24" s="53">
        <f>'Rankings Best 4'!A294</f>
        <v>16</v>
      </c>
      <c r="Z24" s="53">
        <f>'Rankings Best 4'!B294</f>
        <v>0</v>
      </c>
      <c r="AA24" s="54">
        <f>'Rankings Best 4'!H294</f>
        <v>0</v>
      </c>
      <c r="AB24" s="55"/>
      <c r="AC24" s="53">
        <f>'Rankings Best 4'!A339</f>
        <v>15</v>
      </c>
      <c r="AD24" s="53">
        <f>'Rankings Best 4'!B339</f>
        <v>0</v>
      </c>
      <c r="AE24" s="54">
        <f>'Rankings Best 4'!H339</f>
        <v>0</v>
      </c>
      <c r="AF24" s="55"/>
      <c r="AG24" s="53">
        <f>'Rankings Best 4'!A384</f>
        <v>2</v>
      </c>
      <c r="AH24" s="53">
        <f>'Rankings Best 4'!B384</f>
        <v>0</v>
      </c>
      <c r="AI24" s="54">
        <f>'Rankings Best 4'!H384</f>
        <v>0</v>
      </c>
    </row>
    <row r="25" spans="1:35" hidden="1">
      <c r="A25" s="53">
        <f>'Rankings Best 4'!A25</f>
        <v>8</v>
      </c>
      <c r="B25" s="53">
        <f>'Rankings Best 4'!B25</f>
        <v>0</v>
      </c>
      <c r="C25" s="54">
        <f>'Rankings Best 4'!H25</f>
        <v>0</v>
      </c>
      <c r="E25" s="53">
        <f>'Rankings Best 4'!A70</f>
        <v>12</v>
      </c>
      <c r="F25" s="53">
        <f>'Rankings Best 4'!B70</f>
        <v>0</v>
      </c>
      <c r="G25" s="54">
        <f>'Rankings Best 4'!H70</f>
        <v>0</v>
      </c>
      <c r="I25" s="53">
        <f>'Rankings Best 4'!A115</f>
        <v>12</v>
      </c>
      <c r="J25" s="53">
        <f>'Rankings Best 4'!B115</f>
        <v>0</v>
      </c>
      <c r="K25" s="54">
        <f>'Rankings Best 4'!H115</f>
        <v>0</v>
      </c>
      <c r="M25" s="53">
        <f>'Rankings Best 4'!A160</f>
        <v>14</v>
      </c>
      <c r="N25" s="53">
        <f>'Rankings Best 4'!B160</f>
        <v>0</v>
      </c>
      <c r="O25" s="54">
        <f>'Rankings Best 4'!H160</f>
        <v>0</v>
      </c>
      <c r="Q25" s="53">
        <f>'Rankings Best 4'!A205</f>
        <v>17</v>
      </c>
      <c r="R25" s="53">
        <f>'Rankings Best 4'!B205</f>
        <v>0</v>
      </c>
      <c r="S25" s="54">
        <f>'Rankings Best 4'!H205</f>
        <v>0</v>
      </c>
      <c r="U25" s="53">
        <f>'Rankings Best 4'!A250</f>
        <v>15</v>
      </c>
      <c r="V25" s="53">
        <f>'Rankings Best 4'!B250</f>
        <v>0</v>
      </c>
      <c r="W25" s="54">
        <f>'Rankings Best 4'!H250</f>
        <v>0</v>
      </c>
      <c r="Y25" s="53">
        <f>'Rankings Best 4'!A295</f>
        <v>16</v>
      </c>
      <c r="Z25" s="53">
        <f>'Rankings Best 4'!B295</f>
        <v>0</v>
      </c>
      <c r="AA25" s="54">
        <f>'Rankings Best 4'!H295</f>
        <v>0</v>
      </c>
      <c r="AB25" s="55"/>
      <c r="AC25" s="53">
        <f>'Rankings Best 4'!A340</f>
        <v>15</v>
      </c>
      <c r="AD25" s="53">
        <f>'Rankings Best 4'!B340</f>
        <v>0</v>
      </c>
      <c r="AE25" s="54">
        <f>'Rankings Best 4'!H340</f>
        <v>0</v>
      </c>
      <c r="AF25" s="55"/>
      <c r="AG25" s="53">
        <f>'Rankings Best 4'!A385</f>
        <v>2</v>
      </c>
      <c r="AH25" s="53">
        <f>'Rankings Best 4'!B385</f>
        <v>0</v>
      </c>
      <c r="AI25" s="54">
        <f>'Rankings Best 4'!H385</f>
        <v>0</v>
      </c>
    </row>
    <row r="26" spans="1:35" hidden="1">
      <c r="A26" s="53">
        <f>'Rankings Best 4'!A26</f>
        <v>8</v>
      </c>
      <c r="B26" s="53">
        <f>'Rankings Best 4'!B26</f>
        <v>0</v>
      </c>
      <c r="C26" s="54">
        <f>'Rankings Best 4'!H26</f>
        <v>0</v>
      </c>
      <c r="E26" s="53">
        <f>'Rankings Best 4'!A71</f>
        <v>12</v>
      </c>
      <c r="F26" s="53">
        <f>'Rankings Best 4'!B71</f>
        <v>0</v>
      </c>
      <c r="G26" s="54">
        <f>'Rankings Best 4'!H71</f>
        <v>0</v>
      </c>
      <c r="I26" s="53">
        <f>'Rankings Best 4'!A116</f>
        <v>12</v>
      </c>
      <c r="J26" s="53">
        <f>'Rankings Best 4'!B116</f>
        <v>0</v>
      </c>
      <c r="K26" s="54">
        <f>'Rankings Best 4'!H116</f>
        <v>0</v>
      </c>
      <c r="M26" s="53">
        <f>'Rankings Best 4'!A161</f>
        <v>14</v>
      </c>
      <c r="N26" s="53">
        <f>'Rankings Best 4'!B161</f>
        <v>0</v>
      </c>
      <c r="O26" s="54">
        <f>'Rankings Best 4'!H161</f>
        <v>0</v>
      </c>
      <c r="Q26" s="53">
        <f>'Rankings Best 4'!A206</f>
        <v>17</v>
      </c>
      <c r="R26" s="53">
        <f>'Rankings Best 4'!B206</f>
        <v>0</v>
      </c>
      <c r="S26" s="54">
        <f>'Rankings Best 4'!H206</f>
        <v>0</v>
      </c>
      <c r="U26" s="53">
        <f>'Rankings Best 4'!A251</f>
        <v>15</v>
      </c>
      <c r="V26" s="53">
        <f>'Rankings Best 4'!B251</f>
        <v>0</v>
      </c>
      <c r="W26" s="54">
        <f>'Rankings Best 4'!H251</f>
        <v>0</v>
      </c>
      <c r="Y26" s="53">
        <f>'Rankings Best 4'!A296</f>
        <v>16</v>
      </c>
      <c r="Z26" s="53">
        <f>'Rankings Best 4'!B296</f>
        <v>0</v>
      </c>
      <c r="AA26" s="54">
        <f>'Rankings Best 4'!H296</f>
        <v>0</v>
      </c>
      <c r="AB26" s="55"/>
      <c r="AC26" s="53">
        <f>'Rankings Best 4'!A341</f>
        <v>15</v>
      </c>
      <c r="AD26" s="53">
        <f>'Rankings Best 4'!B341</f>
        <v>0</v>
      </c>
      <c r="AE26" s="54">
        <f>'Rankings Best 4'!H341</f>
        <v>0</v>
      </c>
      <c r="AF26" s="55"/>
      <c r="AG26" s="53">
        <f>'Rankings Best 4'!A386</f>
        <v>2</v>
      </c>
      <c r="AH26" s="53">
        <f>'Rankings Best 4'!B386</f>
        <v>0</v>
      </c>
      <c r="AI26" s="54">
        <f>'Rankings Best 4'!H386</f>
        <v>0</v>
      </c>
    </row>
    <row r="27" spans="1:35" hidden="1">
      <c r="A27" s="53">
        <f>'Rankings Best 4'!A27</f>
        <v>8</v>
      </c>
      <c r="B27" s="53">
        <f>'Rankings Best 4'!B27</f>
        <v>0</v>
      </c>
      <c r="C27" s="54">
        <f>'Rankings Best 4'!H27</f>
        <v>0</v>
      </c>
      <c r="E27" s="53">
        <f>'Rankings Best 4'!A72</f>
        <v>12</v>
      </c>
      <c r="F27" s="53">
        <f>'Rankings Best 4'!B72</f>
        <v>0</v>
      </c>
      <c r="G27" s="54">
        <f>'Rankings Best 4'!H72</f>
        <v>0</v>
      </c>
      <c r="I27" s="53">
        <f>'Rankings Best 4'!A117</f>
        <v>12</v>
      </c>
      <c r="J27" s="53">
        <f>'Rankings Best 4'!B117</f>
        <v>0</v>
      </c>
      <c r="K27" s="54">
        <f>'Rankings Best 4'!H117</f>
        <v>0</v>
      </c>
      <c r="M27" s="53">
        <f>'Rankings Best 4'!A162</f>
        <v>14</v>
      </c>
      <c r="N27" s="53">
        <f>'Rankings Best 4'!B162</f>
        <v>0</v>
      </c>
      <c r="O27" s="54">
        <f>'Rankings Best 4'!H162</f>
        <v>0</v>
      </c>
      <c r="Q27" s="53">
        <f>'Rankings Best 4'!A207</f>
        <v>17</v>
      </c>
      <c r="R27" s="53">
        <f>'Rankings Best 4'!B207</f>
        <v>0</v>
      </c>
      <c r="S27" s="54">
        <f>'Rankings Best 4'!H207</f>
        <v>0</v>
      </c>
      <c r="U27" s="53">
        <f>'Rankings Best 4'!A252</f>
        <v>15</v>
      </c>
      <c r="V27" s="53">
        <f>'Rankings Best 4'!B252</f>
        <v>0</v>
      </c>
      <c r="W27" s="54">
        <f>'Rankings Best 4'!H252</f>
        <v>0</v>
      </c>
      <c r="Y27" s="53">
        <f>'Rankings Best 4'!A297</f>
        <v>16</v>
      </c>
      <c r="Z27" s="53">
        <f>'Rankings Best 4'!B297</f>
        <v>0</v>
      </c>
      <c r="AA27" s="54">
        <f>'Rankings Best 4'!H297</f>
        <v>0</v>
      </c>
      <c r="AB27" s="55"/>
      <c r="AC27" s="53">
        <f>'Rankings Best 4'!A342</f>
        <v>15</v>
      </c>
      <c r="AD27" s="53">
        <f>'Rankings Best 4'!B342</f>
        <v>0</v>
      </c>
      <c r="AE27" s="54">
        <f>'Rankings Best 4'!H342</f>
        <v>0</v>
      </c>
      <c r="AF27" s="55"/>
      <c r="AG27" s="53">
        <f>'Rankings Best 4'!A387</f>
        <v>2</v>
      </c>
      <c r="AH27" s="53">
        <f>'Rankings Best 4'!B387</f>
        <v>0</v>
      </c>
      <c r="AI27" s="54">
        <f>'Rankings Best 4'!H387</f>
        <v>0</v>
      </c>
    </row>
    <row r="28" spans="1:35" hidden="1">
      <c r="A28" s="53">
        <f>'Rankings Best 4'!A28</f>
        <v>8</v>
      </c>
      <c r="B28" s="53">
        <f>'Rankings Best 4'!B28</f>
        <v>0</v>
      </c>
      <c r="C28" s="54">
        <f>'Rankings Best 4'!H28</f>
        <v>0</v>
      </c>
      <c r="E28" s="53">
        <f>'Rankings Best 4'!A73</f>
        <v>12</v>
      </c>
      <c r="F28" s="53">
        <f>'Rankings Best 4'!B73</f>
        <v>0</v>
      </c>
      <c r="G28" s="54">
        <f>'Rankings Best 4'!H73</f>
        <v>0</v>
      </c>
      <c r="I28" s="53">
        <f>'Rankings Best 4'!A118</f>
        <v>12</v>
      </c>
      <c r="J28" s="53">
        <f>'Rankings Best 4'!B118</f>
        <v>0</v>
      </c>
      <c r="K28" s="54">
        <f>'Rankings Best 4'!H118</f>
        <v>0</v>
      </c>
      <c r="M28" s="53">
        <f>'Rankings Best 4'!A163</f>
        <v>14</v>
      </c>
      <c r="N28" s="53">
        <f>'Rankings Best 4'!B163</f>
        <v>0</v>
      </c>
      <c r="O28" s="54">
        <f>'Rankings Best 4'!H163</f>
        <v>0</v>
      </c>
      <c r="Q28" s="53">
        <f>'Rankings Best 4'!A208</f>
        <v>17</v>
      </c>
      <c r="R28" s="53">
        <f>'Rankings Best 4'!B208</f>
        <v>0</v>
      </c>
      <c r="S28" s="54">
        <f>'Rankings Best 4'!H208</f>
        <v>0</v>
      </c>
      <c r="U28" s="53">
        <f>'Rankings Best 4'!A253</f>
        <v>15</v>
      </c>
      <c r="V28" s="53">
        <f>'Rankings Best 4'!B253</f>
        <v>0</v>
      </c>
      <c r="W28" s="54">
        <f>'Rankings Best 4'!H253</f>
        <v>0</v>
      </c>
      <c r="Y28" s="53">
        <f>'Rankings Best 4'!A298</f>
        <v>16</v>
      </c>
      <c r="Z28" s="53">
        <f>'Rankings Best 4'!B298</f>
        <v>0</v>
      </c>
      <c r="AA28" s="54">
        <f>'Rankings Best 4'!H298</f>
        <v>0</v>
      </c>
      <c r="AB28" s="55"/>
      <c r="AC28" s="53">
        <f>'Rankings Best 4'!A343</f>
        <v>15</v>
      </c>
      <c r="AD28" s="53">
        <f>'Rankings Best 4'!B343</f>
        <v>0</v>
      </c>
      <c r="AE28" s="54">
        <f>'Rankings Best 4'!H343</f>
        <v>0</v>
      </c>
      <c r="AF28" s="55"/>
      <c r="AG28" s="53">
        <f>'Rankings Best 4'!A388</f>
        <v>2</v>
      </c>
      <c r="AH28" s="53">
        <f>'Rankings Best 4'!B388</f>
        <v>0</v>
      </c>
      <c r="AI28" s="54">
        <f>'Rankings Best 4'!H388</f>
        <v>0</v>
      </c>
    </row>
    <row r="29" spans="1:35" hidden="1">
      <c r="A29" s="53">
        <f>'Rankings Best 4'!A29</f>
        <v>8</v>
      </c>
      <c r="B29" s="53">
        <f>'Rankings Best 4'!B29</f>
        <v>0</v>
      </c>
      <c r="C29" s="54">
        <f>'Rankings Best 4'!H29</f>
        <v>0</v>
      </c>
      <c r="E29" s="53">
        <f>'Rankings Best 4'!A74</f>
        <v>12</v>
      </c>
      <c r="F29" s="53">
        <f>'Rankings Best 4'!B74</f>
        <v>0</v>
      </c>
      <c r="G29" s="54">
        <f>'Rankings Best 4'!H74</f>
        <v>0</v>
      </c>
      <c r="I29" s="53">
        <f>'Rankings Best 4'!A119</f>
        <v>12</v>
      </c>
      <c r="J29" s="53">
        <f>'Rankings Best 4'!B119</f>
        <v>0</v>
      </c>
      <c r="K29" s="54">
        <f>'Rankings Best 4'!H119</f>
        <v>0</v>
      </c>
      <c r="M29" s="53">
        <f>'Rankings Best 4'!A164</f>
        <v>14</v>
      </c>
      <c r="N29" s="53">
        <f>'Rankings Best 4'!B164</f>
        <v>0</v>
      </c>
      <c r="O29" s="54">
        <f>'Rankings Best 4'!H164</f>
        <v>0</v>
      </c>
      <c r="Q29" s="53">
        <f>'Rankings Best 4'!A209</f>
        <v>17</v>
      </c>
      <c r="R29" s="53">
        <f>'Rankings Best 4'!B209</f>
        <v>0</v>
      </c>
      <c r="S29" s="54">
        <f>'Rankings Best 4'!H209</f>
        <v>0</v>
      </c>
      <c r="U29" s="53">
        <f>'Rankings Best 4'!A254</f>
        <v>15</v>
      </c>
      <c r="V29" s="53">
        <f>'Rankings Best 4'!B254</f>
        <v>0</v>
      </c>
      <c r="W29" s="54">
        <f>'Rankings Best 4'!H254</f>
        <v>0</v>
      </c>
      <c r="Y29" s="53">
        <f>'Rankings Best 4'!A299</f>
        <v>16</v>
      </c>
      <c r="Z29" s="53">
        <f>'Rankings Best 4'!B299</f>
        <v>0</v>
      </c>
      <c r="AA29" s="54">
        <f>'Rankings Best 4'!H299</f>
        <v>0</v>
      </c>
      <c r="AB29" s="55"/>
      <c r="AC29" s="53">
        <f>'Rankings Best 4'!A344</f>
        <v>15</v>
      </c>
      <c r="AD29" s="53">
        <f>'Rankings Best 4'!B344</f>
        <v>0</v>
      </c>
      <c r="AE29" s="54">
        <f>'Rankings Best 4'!H344</f>
        <v>0</v>
      </c>
      <c r="AF29" s="55"/>
      <c r="AG29" s="53">
        <f>'Rankings Best 4'!A389</f>
        <v>2</v>
      </c>
      <c r="AH29" s="53">
        <f>'Rankings Best 4'!B389</f>
        <v>0</v>
      </c>
      <c r="AI29" s="54">
        <f>'Rankings Best 4'!H389</f>
        <v>0</v>
      </c>
    </row>
    <row r="30" spans="1:35" hidden="1">
      <c r="A30" s="53">
        <f>'Rankings Best 4'!A30</f>
        <v>8</v>
      </c>
      <c r="B30" s="53">
        <f>'Rankings Best 4'!B30</f>
        <v>0</v>
      </c>
      <c r="C30" s="54">
        <f>'Rankings Best 4'!H30</f>
        <v>0</v>
      </c>
      <c r="E30" s="53">
        <f>'Rankings Best 4'!A75</f>
        <v>12</v>
      </c>
      <c r="F30" s="53">
        <f>'Rankings Best 4'!B75</f>
        <v>0</v>
      </c>
      <c r="G30" s="54">
        <f>'Rankings Best 4'!H75</f>
        <v>0</v>
      </c>
      <c r="I30" s="53">
        <f>'Rankings Best 4'!A120</f>
        <v>12</v>
      </c>
      <c r="J30" s="53">
        <f>'Rankings Best 4'!B120</f>
        <v>0</v>
      </c>
      <c r="K30" s="54">
        <f>'Rankings Best 4'!H120</f>
        <v>0</v>
      </c>
      <c r="M30" s="53">
        <f>'Rankings Best 4'!A165</f>
        <v>14</v>
      </c>
      <c r="N30" s="53">
        <f>'Rankings Best 4'!B165</f>
        <v>0</v>
      </c>
      <c r="O30" s="54">
        <f>'Rankings Best 4'!H165</f>
        <v>0</v>
      </c>
      <c r="Q30" s="53">
        <f>'Rankings Best 4'!A210</f>
        <v>17</v>
      </c>
      <c r="R30" s="53">
        <f>'Rankings Best 4'!B210</f>
        <v>0</v>
      </c>
      <c r="S30" s="54">
        <f>'Rankings Best 4'!H210</f>
        <v>0</v>
      </c>
      <c r="U30" s="53">
        <f>'Rankings Best 4'!A255</f>
        <v>15</v>
      </c>
      <c r="V30" s="53">
        <f>'Rankings Best 4'!B255</f>
        <v>0</v>
      </c>
      <c r="W30" s="54">
        <f>'Rankings Best 4'!H255</f>
        <v>0</v>
      </c>
      <c r="Y30" s="53">
        <f>'Rankings Best 4'!A300</f>
        <v>16</v>
      </c>
      <c r="Z30" s="53">
        <f>'Rankings Best 4'!B300</f>
        <v>0</v>
      </c>
      <c r="AA30" s="54">
        <f>'Rankings Best 4'!H300</f>
        <v>0</v>
      </c>
      <c r="AB30" s="55"/>
      <c r="AC30" s="53">
        <f>'Rankings Best 4'!A345</f>
        <v>15</v>
      </c>
      <c r="AD30" s="53">
        <f>'Rankings Best 4'!B345</f>
        <v>0</v>
      </c>
      <c r="AE30" s="54">
        <f>'Rankings Best 4'!H345</f>
        <v>0</v>
      </c>
      <c r="AF30" s="55"/>
      <c r="AG30" s="53">
        <f>'Rankings Best 4'!A390</f>
        <v>2</v>
      </c>
      <c r="AH30" s="53">
        <f>'Rankings Best 4'!B390</f>
        <v>0</v>
      </c>
      <c r="AI30" s="54">
        <f>'Rankings Best 4'!H390</f>
        <v>0</v>
      </c>
    </row>
    <row r="31" spans="1:35" hidden="1">
      <c r="A31" s="53">
        <f>'Rankings Best 4'!A31</f>
        <v>8</v>
      </c>
      <c r="B31" s="53">
        <f>'Rankings Best 4'!B31</f>
        <v>0</v>
      </c>
      <c r="C31" s="54">
        <f>'Rankings Best 4'!H31</f>
        <v>0</v>
      </c>
      <c r="E31" s="53">
        <f>'Rankings Best 4'!A76</f>
        <v>12</v>
      </c>
      <c r="F31" s="53">
        <f>'Rankings Best 4'!B76</f>
        <v>0</v>
      </c>
      <c r="G31" s="54">
        <f>'Rankings Best 4'!H76</f>
        <v>0</v>
      </c>
      <c r="I31" s="53">
        <f>'Rankings Best 4'!A121</f>
        <v>12</v>
      </c>
      <c r="J31" s="53">
        <f>'Rankings Best 4'!B121</f>
        <v>0</v>
      </c>
      <c r="K31" s="54">
        <f>'Rankings Best 4'!H121</f>
        <v>0</v>
      </c>
      <c r="M31" s="53">
        <f>'Rankings Best 4'!A166</f>
        <v>14</v>
      </c>
      <c r="N31" s="53">
        <f>'Rankings Best 4'!B166</f>
        <v>0</v>
      </c>
      <c r="O31" s="54">
        <f>'Rankings Best 4'!H166</f>
        <v>0</v>
      </c>
      <c r="Q31" s="53">
        <f>'Rankings Best 4'!A211</f>
        <v>17</v>
      </c>
      <c r="R31" s="53">
        <f>'Rankings Best 4'!B211</f>
        <v>0</v>
      </c>
      <c r="S31" s="54">
        <f>'Rankings Best 4'!H211</f>
        <v>0</v>
      </c>
      <c r="U31" s="53">
        <f>'Rankings Best 4'!A256</f>
        <v>15</v>
      </c>
      <c r="V31" s="53">
        <f>'Rankings Best 4'!B256</f>
        <v>0</v>
      </c>
      <c r="W31" s="54">
        <f>'Rankings Best 4'!H256</f>
        <v>0</v>
      </c>
      <c r="Y31" s="53">
        <f>'Rankings Best 4'!A301</f>
        <v>16</v>
      </c>
      <c r="Z31" s="53">
        <f>'Rankings Best 4'!B301</f>
        <v>0</v>
      </c>
      <c r="AA31" s="54">
        <f>'Rankings Best 4'!H301</f>
        <v>0</v>
      </c>
      <c r="AB31" s="55"/>
      <c r="AC31" s="53">
        <f>'Rankings Best 4'!A346</f>
        <v>15</v>
      </c>
      <c r="AD31" s="53">
        <f>'Rankings Best 4'!B346</f>
        <v>0</v>
      </c>
      <c r="AE31" s="54">
        <f>'Rankings Best 4'!H346</f>
        <v>0</v>
      </c>
      <c r="AF31" s="55"/>
      <c r="AG31" s="53">
        <f>'Rankings Best 4'!A391</f>
        <v>2</v>
      </c>
      <c r="AH31" s="53">
        <f>'Rankings Best 4'!B391</f>
        <v>0</v>
      </c>
      <c r="AI31" s="54">
        <f>'Rankings Best 4'!H391</f>
        <v>0</v>
      </c>
    </row>
    <row r="32" spans="1:35" hidden="1">
      <c r="A32" s="53">
        <f>'Rankings Best 4'!A32</f>
        <v>8</v>
      </c>
      <c r="B32" s="53">
        <f>'Rankings Best 4'!B32</f>
        <v>0</v>
      </c>
      <c r="C32" s="54">
        <f>'Rankings Best 4'!H32</f>
        <v>0</v>
      </c>
      <c r="E32" s="53">
        <f>'Rankings Best 4'!A77</f>
        <v>12</v>
      </c>
      <c r="F32" s="53">
        <f>'Rankings Best 4'!B77</f>
        <v>0</v>
      </c>
      <c r="G32" s="54">
        <f>'Rankings Best 4'!H77</f>
        <v>0</v>
      </c>
      <c r="I32" s="53">
        <f>'Rankings Best 4'!A122</f>
        <v>12</v>
      </c>
      <c r="J32" s="53">
        <f>'Rankings Best 4'!B122</f>
        <v>0</v>
      </c>
      <c r="K32" s="54">
        <f>'Rankings Best 4'!H122</f>
        <v>0</v>
      </c>
      <c r="M32" s="53">
        <f>'Rankings Best 4'!A167</f>
        <v>14</v>
      </c>
      <c r="N32" s="53">
        <f>'Rankings Best 4'!B167</f>
        <v>0</v>
      </c>
      <c r="O32" s="54">
        <f>'Rankings Best 4'!H167</f>
        <v>0</v>
      </c>
      <c r="Q32" s="53">
        <f>'Rankings Best 4'!A212</f>
        <v>17</v>
      </c>
      <c r="R32" s="53">
        <f>'Rankings Best 4'!B212</f>
        <v>0</v>
      </c>
      <c r="S32" s="54">
        <f>'Rankings Best 4'!H212</f>
        <v>0</v>
      </c>
      <c r="U32" s="53">
        <f>'Rankings Best 4'!A257</f>
        <v>15</v>
      </c>
      <c r="V32" s="53">
        <f>'Rankings Best 4'!B257</f>
        <v>0</v>
      </c>
      <c r="W32" s="54">
        <f>'Rankings Best 4'!H257</f>
        <v>0</v>
      </c>
      <c r="Y32" s="53">
        <f>'Rankings Best 4'!A302</f>
        <v>16</v>
      </c>
      <c r="Z32" s="53">
        <f>'Rankings Best 4'!B302</f>
        <v>0</v>
      </c>
      <c r="AA32" s="54">
        <f>'Rankings Best 4'!H302</f>
        <v>0</v>
      </c>
      <c r="AB32" s="55"/>
      <c r="AC32" s="53">
        <f>'Rankings Best 4'!A347</f>
        <v>15</v>
      </c>
      <c r="AD32" s="53">
        <f>'Rankings Best 4'!B347</f>
        <v>0</v>
      </c>
      <c r="AE32" s="54">
        <f>'Rankings Best 4'!H347</f>
        <v>0</v>
      </c>
      <c r="AF32" s="55"/>
      <c r="AG32" s="53">
        <f>'Rankings Best 4'!A392</f>
        <v>2</v>
      </c>
      <c r="AH32" s="53">
        <f>'Rankings Best 4'!B392</f>
        <v>0</v>
      </c>
      <c r="AI32" s="54">
        <f>'Rankings Best 4'!H392</f>
        <v>0</v>
      </c>
    </row>
    <row r="33" spans="1:35" hidden="1">
      <c r="A33" s="53">
        <f>'Rankings Best 4'!A33</f>
        <v>8</v>
      </c>
      <c r="B33" s="53">
        <f>'Rankings Best 4'!B33</f>
        <v>0</v>
      </c>
      <c r="C33" s="54">
        <f>'Rankings Best 4'!H33</f>
        <v>0</v>
      </c>
      <c r="E33" s="53">
        <f>'Rankings Best 4'!A78</f>
        <v>12</v>
      </c>
      <c r="F33" s="53">
        <f>'Rankings Best 4'!B78</f>
        <v>0</v>
      </c>
      <c r="G33" s="54">
        <f>'Rankings Best 4'!H78</f>
        <v>0</v>
      </c>
      <c r="I33" s="53">
        <f>'Rankings Best 4'!A123</f>
        <v>12</v>
      </c>
      <c r="J33" s="53">
        <f>'Rankings Best 4'!B123</f>
        <v>0</v>
      </c>
      <c r="K33" s="54">
        <f>'Rankings Best 4'!H123</f>
        <v>0</v>
      </c>
      <c r="M33" s="53">
        <f>'Rankings Best 4'!A168</f>
        <v>14</v>
      </c>
      <c r="N33" s="53">
        <f>'Rankings Best 4'!B168</f>
        <v>0</v>
      </c>
      <c r="O33" s="54">
        <f>'Rankings Best 4'!H168</f>
        <v>0</v>
      </c>
      <c r="Q33" s="53">
        <f>'Rankings Best 4'!A213</f>
        <v>17</v>
      </c>
      <c r="R33" s="53">
        <f>'Rankings Best 4'!B213</f>
        <v>0</v>
      </c>
      <c r="S33" s="54">
        <f>'Rankings Best 4'!H213</f>
        <v>0</v>
      </c>
      <c r="U33" s="53">
        <f>'Rankings Best 4'!A258</f>
        <v>15</v>
      </c>
      <c r="V33" s="53">
        <f>'Rankings Best 4'!B258</f>
        <v>0</v>
      </c>
      <c r="W33" s="54">
        <f>'Rankings Best 4'!H258</f>
        <v>0</v>
      </c>
      <c r="Y33" s="53">
        <f>'Rankings Best 4'!A303</f>
        <v>16</v>
      </c>
      <c r="Z33" s="53">
        <f>'Rankings Best 4'!B303</f>
        <v>0</v>
      </c>
      <c r="AA33" s="54">
        <f>'Rankings Best 4'!H303</f>
        <v>0</v>
      </c>
      <c r="AB33" s="55"/>
      <c r="AC33" s="53">
        <f>'Rankings Best 4'!A348</f>
        <v>15</v>
      </c>
      <c r="AD33" s="53">
        <f>'Rankings Best 4'!B348</f>
        <v>0</v>
      </c>
      <c r="AE33" s="54">
        <f>'Rankings Best 4'!H348</f>
        <v>0</v>
      </c>
      <c r="AF33" s="55"/>
      <c r="AG33" s="53">
        <f>'Rankings Best 4'!A393</f>
        <v>2</v>
      </c>
      <c r="AH33" s="53">
        <f>'Rankings Best 4'!B393</f>
        <v>0</v>
      </c>
      <c r="AI33" s="54">
        <f>'Rankings Best 4'!H393</f>
        <v>0</v>
      </c>
    </row>
    <row r="34" spans="1:35" hidden="1">
      <c r="A34" s="53">
        <f>'Rankings Best 4'!A34</f>
        <v>8</v>
      </c>
      <c r="B34" s="53">
        <f>'Rankings Best 4'!B34</f>
        <v>0</v>
      </c>
      <c r="C34" s="54">
        <f>'Rankings Best 4'!H34</f>
        <v>0</v>
      </c>
      <c r="E34" s="53">
        <f>'Rankings Best 4'!A79</f>
        <v>12</v>
      </c>
      <c r="F34" s="53">
        <f>'Rankings Best 4'!B79</f>
        <v>0</v>
      </c>
      <c r="G34" s="54">
        <f>'Rankings Best 4'!H79</f>
        <v>0</v>
      </c>
      <c r="I34" s="53">
        <f>'Rankings Best 4'!A124</f>
        <v>12</v>
      </c>
      <c r="J34" s="53">
        <f>'Rankings Best 4'!B124</f>
        <v>0</v>
      </c>
      <c r="K34" s="54">
        <f>'Rankings Best 4'!H124</f>
        <v>0</v>
      </c>
      <c r="M34" s="53">
        <f>'Rankings Best 4'!A169</f>
        <v>14</v>
      </c>
      <c r="N34" s="53">
        <f>'Rankings Best 4'!B169</f>
        <v>0</v>
      </c>
      <c r="O34" s="54">
        <f>'Rankings Best 4'!H169</f>
        <v>0</v>
      </c>
      <c r="Q34" s="53">
        <f>'Rankings Best 4'!A214</f>
        <v>17</v>
      </c>
      <c r="R34" s="53">
        <f>'Rankings Best 4'!B214</f>
        <v>0</v>
      </c>
      <c r="S34" s="54">
        <f>'Rankings Best 4'!H214</f>
        <v>0</v>
      </c>
      <c r="U34" s="53">
        <f>'Rankings Best 4'!A259</f>
        <v>15</v>
      </c>
      <c r="V34" s="53">
        <f>'Rankings Best 4'!B259</f>
        <v>0</v>
      </c>
      <c r="W34" s="54">
        <f>'Rankings Best 4'!H259</f>
        <v>0</v>
      </c>
      <c r="Y34" s="53">
        <f>'Rankings Best 4'!A304</f>
        <v>16</v>
      </c>
      <c r="Z34" s="53">
        <f>'Rankings Best 4'!B304</f>
        <v>0</v>
      </c>
      <c r="AA34" s="54">
        <f>'Rankings Best 4'!H304</f>
        <v>0</v>
      </c>
      <c r="AB34" s="55"/>
      <c r="AC34" s="53">
        <f>'Rankings Best 4'!A349</f>
        <v>15</v>
      </c>
      <c r="AD34" s="53">
        <f>'Rankings Best 4'!B349</f>
        <v>0</v>
      </c>
      <c r="AE34" s="54">
        <f>'Rankings Best 4'!H349</f>
        <v>0</v>
      </c>
      <c r="AF34" s="55"/>
      <c r="AG34" s="53">
        <f>'Rankings Best 4'!A394</f>
        <v>2</v>
      </c>
      <c r="AH34" s="53">
        <f>'Rankings Best 4'!B394</f>
        <v>0</v>
      </c>
      <c r="AI34" s="54">
        <f>'Rankings Best 4'!H394</f>
        <v>0</v>
      </c>
    </row>
    <row r="35" spans="1:35" hidden="1">
      <c r="A35" s="53">
        <f>'Rankings Best 4'!A35</f>
        <v>8</v>
      </c>
      <c r="B35" s="53">
        <f>'Rankings Best 4'!B35</f>
        <v>0</v>
      </c>
      <c r="C35" s="54">
        <f>'Rankings Best 4'!H35</f>
        <v>0</v>
      </c>
      <c r="E35" s="53">
        <f>'Rankings Best 4'!A80</f>
        <v>12</v>
      </c>
      <c r="F35" s="53">
        <f>'Rankings Best 4'!B80</f>
        <v>0</v>
      </c>
      <c r="G35" s="54">
        <f>'Rankings Best 4'!H80</f>
        <v>0</v>
      </c>
      <c r="I35" s="53">
        <f>'Rankings Best 4'!A125</f>
        <v>12</v>
      </c>
      <c r="J35" s="53">
        <f>'Rankings Best 4'!B125</f>
        <v>0</v>
      </c>
      <c r="K35" s="54">
        <f>'Rankings Best 4'!H125</f>
        <v>0</v>
      </c>
      <c r="M35" s="53">
        <f>'Rankings Best 4'!A170</f>
        <v>14</v>
      </c>
      <c r="N35" s="53">
        <f>'Rankings Best 4'!B170</f>
        <v>0</v>
      </c>
      <c r="O35" s="54">
        <f>'Rankings Best 4'!H170</f>
        <v>0</v>
      </c>
      <c r="Q35" s="53">
        <f>'Rankings Best 4'!A215</f>
        <v>17</v>
      </c>
      <c r="R35" s="53">
        <f>'Rankings Best 4'!B215</f>
        <v>0</v>
      </c>
      <c r="S35" s="54">
        <f>'Rankings Best 4'!H215</f>
        <v>0</v>
      </c>
      <c r="U35" s="53">
        <f>'Rankings Best 4'!A260</f>
        <v>15</v>
      </c>
      <c r="V35" s="53">
        <f>'Rankings Best 4'!B260</f>
        <v>0</v>
      </c>
      <c r="W35" s="54">
        <f>'Rankings Best 4'!H260</f>
        <v>0</v>
      </c>
      <c r="Y35" s="53">
        <f>'Rankings Best 4'!A305</f>
        <v>16</v>
      </c>
      <c r="Z35" s="53">
        <f>'Rankings Best 4'!B305</f>
        <v>0</v>
      </c>
      <c r="AA35" s="54">
        <f>'Rankings Best 4'!H305</f>
        <v>0</v>
      </c>
      <c r="AB35" s="55"/>
      <c r="AC35" s="53">
        <f>'Rankings Best 4'!A350</f>
        <v>15</v>
      </c>
      <c r="AD35" s="53">
        <f>'Rankings Best 4'!B350</f>
        <v>0</v>
      </c>
      <c r="AE35" s="54">
        <f>'Rankings Best 4'!H350</f>
        <v>0</v>
      </c>
      <c r="AF35" s="55"/>
      <c r="AG35" s="53">
        <f>'Rankings Best 4'!A395</f>
        <v>2</v>
      </c>
      <c r="AH35" s="53">
        <f>'Rankings Best 4'!B395</f>
        <v>0</v>
      </c>
      <c r="AI35" s="54">
        <f>'Rankings Best 4'!H395</f>
        <v>0</v>
      </c>
    </row>
    <row r="36" spans="1:35" hidden="1">
      <c r="A36" s="53">
        <f>'Rankings Best 4'!A36</f>
        <v>8</v>
      </c>
      <c r="B36" s="53">
        <f>'Rankings Best 4'!B36</f>
        <v>0</v>
      </c>
      <c r="C36" s="54">
        <f>'Rankings Best 4'!H36</f>
        <v>0</v>
      </c>
      <c r="E36" s="53">
        <f>'Rankings Best 4'!A81</f>
        <v>12</v>
      </c>
      <c r="F36" s="53">
        <f>'Rankings Best 4'!B81</f>
        <v>0</v>
      </c>
      <c r="G36" s="54">
        <f>'Rankings Best 4'!H81</f>
        <v>0</v>
      </c>
      <c r="I36" s="53">
        <f>'Rankings Best 4'!A126</f>
        <v>12</v>
      </c>
      <c r="J36" s="53">
        <f>'Rankings Best 4'!B126</f>
        <v>0</v>
      </c>
      <c r="K36" s="54">
        <f>'Rankings Best 4'!H126</f>
        <v>0</v>
      </c>
      <c r="M36" s="53">
        <f>'Rankings Best 4'!A171</f>
        <v>14</v>
      </c>
      <c r="N36" s="53">
        <f>'Rankings Best 4'!B171</f>
        <v>0</v>
      </c>
      <c r="O36" s="54">
        <f>'Rankings Best 4'!H171</f>
        <v>0</v>
      </c>
      <c r="Q36" s="53">
        <f>'Rankings Best 4'!A216</f>
        <v>17</v>
      </c>
      <c r="R36" s="53">
        <f>'Rankings Best 4'!B216</f>
        <v>0</v>
      </c>
      <c r="S36" s="54">
        <f>'Rankings Best 4'!H216</f>
        <v>0</v>
      </c>
      <c r="U36" s="53">
        <f>'Rankings Best 4'!A261</f>
        <v>15</v>
      </c>
      <c r="V36" s="53">
        <f>'Rankings Best 4'!B261</f>
        <v>0</v>
      </c>
      <c r="W36" s="54">
        <f>'Rankings Best 4'!H261</f>
        <v>0</v>
      </c>
      <c r="Y36" s="53">
        <f>'Rankings Best 4'!A306</f>
        <v>16</v>
      </c>
      <c r="Z36" s="53">
        <f>'Rankings Best 4'!B306</f>
        <v>0</v>
      </c>
      <c r="AA36" s="54">
        <f>'Rankings Best 4'!H306</f>
        <v>0</v>
      </c>
      <c r="AB36" s="55"/>
      <c r="AC36" s="53">
        <f>'Rankings Best 4'!A351</f>
        <v>15</v>
      </c>
      <c r="AD36" s="53">
        <f>'Rankings Best 4'!B351</f>
        <v>0</v>
      </c>
      <c r="AE36" s="54">
        <f>'Rankings Best 4'!H351</f>
        <v>0</v>
      </c>
      <c r="AF36" s="55"/>
      <c r="AG36" s="53">
        <f>'Rankings Best 4'!A396</f>
        <v>2</v>
      </c>
      <c r="AH36" s="53">
        <f>'Rankings Best 4'!B396</f>
        <v>0</v>
      </c>
      <c r="AI36" s="54">
        <f>'Rankings Best 4'!H396</f>
        <v>0</v>
      </c>
    </row>
    <row r="37" spans="1:35" hidden="1">
      <c r="A37" s="53">
        <f>'Rankings Best 4'!A37</f>
        <v>8</v>
      </c>
      <c r="B37" s="53">
        <f>'Rankings Best 4'!B37</f>
        <v>0</v>
      </c>
      <c r="C37" s="54">
        <f>'Rankings Best 4'!H37</f>
        <v>0</v>
      </c>
      <c r="E37" s="53">
        <f>'Rankings Best 4'!A82</f>
        <v>12</v>
      </c>
      <c r="F37" s="53">
        <f>'Rankings Best 4'!B82</f>
        <v>0</v>
      </c>
      <c r="G37" s="54">
        <f>'Rankings Best 4'!H82</f>
        <v>0</v>
      </c>
      <c r="I37" s="53">
        <f>'Rankings Best 4'!A127</f>
        <v>12</v>
      </c>
      <c r="J37" s="53">
        <f>'Rankings Best 4'!B127</f>
        <v>0</v>
      </c>
      <c r="K37" s="54">
        <f>'Rankings Best 4'!H127</f>
        <v>0</v>
      </c>
      <c r="M37" s="53">
        <f>'Rankings Best 4'!A172</f>
        <v>14</v>
      </c>
      <c r="N37" s="53">
        <f>'Rankings Best 4'!B172</f>
        <v>0</v>
      </c>
      <c r="O37" s="54">
        <f>'Rankings Best 4'!H172</f>
        <v>0</v>
      </c>
      <c r="Q37" s="53">
        <f>'Rankings Best 4'!A217</f>
        <v>17</v>
      </c>
      <c r="R37" s="53">
        <f>'Rankings Best 4'!B217</f>
        <v>0</v>
      </c>
      <c r="S37" s="54">
        <f>'Rankings Best 4'!H217</f>
        <v>0</v>
      </c>
      <c r="U37" s="53">
        <f>'Rankings Best 4'!A262</f>
        <v>15</v>
      </c>
      <c r="V37" s="53">
        <f>'Rankings Best 4'!B262</f>
        <v>0</v>
      </c>
      <c r="W37" s="54">
        <f>'Rankings Best 4'!H262</f>
        <v>0</v>
      </c>
      <c r="Y37" s="53">
        <f>'Rankings Best 4'!A307</f>
        <v>16</v>
      </c>
      <c r="Z37" s="53">
        <f>'Rankings Best 4'!B307</f>
        <v>0</v>
      </c>
      <c r="AA37" s="54">
        <f>'Rankings Best 4'!H307</f>
        <v>0</v>
      </c>
      <c r="AB37" s="55"/>
      <c r="AC37" s="53">
        <f>'Rankings Best 4'!A352</f>
        <v>15</v>
      </c>
      <c r="AD37" s="53">
        <f>'Rankings Best 4'!B352</f>
        <v>0</v>
      </c>
      <c r="AE37" s="54">
        <f>'Rankings Best 4'!H352</f>
        <v>0</v>
      </c>
      <c r="AF37" s="55"/>
      <c r="AG37" s="53">
        <f>'Rankings Best 4'!A397</f>
        <v>2</v>
      </c>
      <c r="AH37" s="53">
        <f>'Rankings Best 4'!B397</f>
        <v>0</v>
      </c>
      <c r="AI37" s="54">
        <f>'Rankings Best 4'!H397</f>
        <v>0</v>
      </c>
    </row>
    <row r="38" spans="1:35" hidden="1">
      <c r="A38" s="53">
        <f>'Rankings Best 4'!A38</f>
        <v>8</v>
      </c>
      <c r="B38" s="53">
        <f>'Rankings Best 4'!B38</f>
        <v>0</v>
      </c>
      <c r="C38" s="54">
        <f>'Rankings Best 4'!H38</f>
        <v>0</v>
      </c>
      <c r="E38" s="53">
        <f>'Rankings Best 4'!A83</f>
        <v>12</v>
      </c>
      <c r="F38" s="53">
        <f>'Rankings Best 4'!B83</f>
        <v>0</v>
      </c>
      <c r="G38" s="54">
        <f>'Rankings Best 4'!H83</f>
        <v>0</v>
      </c>
      <c r="I38" s="53">
        <f>'Rankings Best 4'!A128</f>
        <v>12</v>
      </c>
      <c r="J38" s="53">
        <f>'Rankings Best 4'!B128</f>
        <v>0</v>
      </c>
      <c r="K38" s="54">
        <f>'Rankings Best 4'!H128</f>
        <v>0</v>
      </c>
      <c r="M38" s="53">
        <f>'Rankings Best 4'!A173</f>
        <v>14</v>
      </c>
      <c r="N38" s="53">
        <f>'Rankings Best 4'!B173</f>
        <v>0</v>
      </c>
      <c r="O38" s="54">
        <f>'Rankings Best 4'!H173</f>
        <v>0</v>
      </c>
      <c r="Q38" s="53">
        <f>'Rankings Best 4'!A218</f>
        <v>17</v>
      </c>
      <c r="R38" s="53">
        <f>'Rankings Best 4'!B218</f>
        <v>0</v>
      </c>
      <c r="S38" s="54">
        <f>'Rankings Best 4'!H218</f>
        <v>0</v>
      </c>
      <c r="U38" s="53">
        <f>'Rankings Best 4'!A263</f>
        <v>15</v>
      </c>
      <c r="V38" s="53">
        <f>'Rankings Best 4'!B263</f>
        <v>0</v>
      </c>
      <c r="W38" s="54">
        <f>'Rankings Best 4'!H263</f>
        <v>0</v>
      </c>
      <c r="Y38" s="53">
        <f>'Rankings Best 4'!A308</f>
        <v>16</v>
      </c>
      <c r="Z38" s="53">
        <f>'Rankings Best 4'!B308</f>
        <v>0</v>
      </c>
      <c r="AA38" s="54">
        <f>'Rankings Best 4'!H308</f>
        <v>0</v>
      </c>
      <c r="AB38" s="55"/>
      <c r="AC38" s="53">
        <f>'Rankings Best 4'!A353</f>
        <v>15</v>
      </c>
      <c r="AD38" s="53">
        <f>'Rankings Best 4'!B353</f>
        <v>0</v>
      </c>
      <c r="AE38" s="54">
        <f>'Rankings Best 4'!H353</f>
        <v>0</v>
      </c>
      <c r="AF38" s="55"/>
      <c r="AG38" s="53">
        <f>'Rankings Best 4'!A398</f>
        <v>2</v>
      </c>
      <c r="AH38" s="53">
        <f>'Rankings Best 4'!B398</f>
        <v>0</v>
      </c>
      <c r="AI38" s="54">
        <f>'Rankings Best 4'!H398</f>
        <v>0</v>
      </c>
    </row>
    <row r="39" spans="1:35" hidden="1">
      <c r="A39" s="53">
        <f>'Rankings Best 4'!A39</f>
        <v>8</v>
      </c>
      <c r="B39" s="53">
        <f>'Rankings Best 4'!B39</f>
        <v>0</v>
      </c>
      <c r="C39" s="54">
        <f>'Rankings Best 4'!H39</f>
        <v>0</v>
      </c>
      <c r="E39" s="53">
        <f>'Rankings Best 4'!A84</f>
        <v>12</v>
      </c>
      <c r="F39" s="53">
        <f>'Rankings Best 4'!B84</f>
        <v>0</v>
      </c>
      <c r="G39" s="54">
        <f>'Rankings Best 4'!H84</f>
        <v>0</v>
      </c>
      <c r="I39" s="53">
        <f>'Rankings Best 4'!A129</f>
        <v>12</v>
      </c>
      <c r="J39" s="53">
        <f>'Rankings Best 4'!B129</f>
        <v>0</v>
      </c>
      <c r="K39" s="54">
        <f>'Rankings Best 4'!H129</f>
        <v>0</v>
      </c>
      <c r="M39" s="53">
        <f>'Rankings Best 4'!A174</f>
        <v>14</v>
      </c>
      <c r="N39" s="53">
        <f>'Rankings Best 4'!B174</f>
        <v>0</v>
      </c>
      <c r="O39" s="54">
        <f>'Rankings Best 4'!H174</f>
        <v>0</v>
      </c>
      <c r="Q39" s="53">
        <f>'Rankings Best 4'!A219</f>
        <v>17</v>
      </c>
      <c r="R39" s="53">
        <f>'Rankings Best 4'!B219</f>
        <v>0</v>
      </c>
      <c r="S39" s="54">
        <f>'Rankings Best 4'!H219</f>
        <v>0</v>
      </c>
      <c r="U39" s="53">
        <f>'Rankings Best 4'!A264</f>
        <v>15</v>
      </c>
      <c r="V39" s="53">
        <f>'Rankings Best 4'!B264</f>
        <v>0</v>
      </c>
      <c r="W39" s="54">
        <f>'Rankings Best 4'!H264</f>
        <v>0</v>
      </c>
      <c r="Y39" s="53">
        <f>'Rankings Best 4'!A309</f>
        <v>16</v>
      </c>
      <c r="Z39" s="53">
        <f>'Rankings Best 4'!B309</f>
        <v>0</v>
      </c>
      <c r="AA39" s="54">
        <f>'Rankings Best 4'!H309</f>
        <v>0</v>
      </c>
      <c r="AB39" s="55"/>
      <c r="AC39" s="53">
        <f>'Rankings Best 4'!A354</f>
        <v>15</v>
      </c>
      <c r="AD39" s="53">
        <f>'Rankings Best 4'!B354</f>
        <v>0</v>
      </c>
      <c r="AE39" s="54">
        <f>'Rankings Best 4'!H354</f>
        <v>0</v>
      </c>
      <c r="AF39" s="55"/>
      <c r="AG39" s="53">
        <f>'Rankings Best 4'!A399</f>
        <v>2</v>
      </c>
      <c r="AH39" s="53">
        <f>'Rankings Best 4'!B399</f>
        <v>0</v>
      </c>
      <c r="AI39" s="54">
        <f>'Rankings Best 4'!H399</f>
        <v>0</v>
      </c>
    </row>
    <row r="40" spans="1:35" hidden="1">
      <c r="A40" s="53">
        <f>'Rankings Best 4'!A40</f>
        <v>8</v>
      </c>
      <c r="B40" s="53">
        <f>'Rankings Best 4'!B40</f>
        <v>0</v>
      </c>
      <c r="C40" s="54">
        <f>'Rankings Best 4'!H40</f>
        <v>0</v>
      </c>
      <c r="E40" s="53">
        <f>'Rankings Best 4'!A85</f>
        <v>12</v>
      </c>
      <c r="F40" s="53">
        <f>'Rankings Best 4'!B85</f>
        <v>0</v>
      </c>
      <c r="G40" s="54">
        <f>'Rankings Best 4'!H85</f>
        <v>0</v>
      </c>
      <c r="I40" s="53">
        <f>'Rankings Best 4'!A130</f>
        <v>12</v>
      </c>
      <c r="J40" s="53">
        <f>'Rankings Best 4'!B130</f>
        <v>0</v>
      </c>
      <c r="K40" s="54">
        <f>'Rankings Best 4'!H130</f>
        <v>0</v>
      </c>
      <c r="M40" s="53">
        <f>'Rankings Best 4'!A175</f>
        <v>14</v>
      </c>
      <c r="N40" s="53">
        <f>'Rankings Best 4'!B175</f>
        <v>0</v>
      </c>
      <c r="O40" s="54">
        <f>'Rankings Best 4'!H175</f>
        <v>0</v>
      </c>
      <c r="Q40" s="53">
        <f>'Rankings Best 4'!A220</f>
        <v>17</v>
      </c>
      <c r="R40" s="53">
        <f>'Rankings Best 4'!B220</f>
        <v>0</v>
      </c>
      <c r="S40" s="54">
        <f>'Rankings Best 4'!H220</f>
        <v>0</v>
      </c>
      <c r="U40" s="53">
        <f>'Rankings Best 4'!A265</f>
        <v>15</v>
      </c>
      <c r="V40" s="53">
        <f>'Rankings Best 4'!B265</f>
        <v>0</v>
      </c>
      <c r="W40" s="54">
        <f>'Rankings Best 4'!H265</f>
        <v>0</v>
      </c>
      <c r="Y40" s="53">
        <f>'Rankings Best 4'!A310</f>
        <v>16</v>
      </c>
      <c r="Z40" s="53">
        <f>'Rankings Best 4'!B310</f>
        <v>0</v>
      </c>
      <c r="AA40" s="54">
        <f>'Rankings Best 4'!H310</f>
        <v>0</v>
      </c>
      <c r="AB40" s="55"/>
      <c r="AC40" s="53">
        <f>'Rankings Best 4'!A355</f>
        <v>15</v>
      </c>
      <c r="AD40" s="53">
        <f>'Rankings Best 4'!B355</f>
        <v>0</v>
      </c>
      <c r="AE40" s="54">
        <f>'Rankings Best 4'!H355</f>
        <v>0</v>
      </c>
      <c r="AF40" s="55"/>
      <c r="AG40" s="53">
        <f>'Rankings Best 4'!A400</f>
        <v>2</v>
      </c>
      <c r="AH40" s="53">
        <f>'Rankings Best 4'!B400</f>
        <v>0</v>
      </c>
      <c r="AI40" s="54">
        <f>'Rankings Best 4'!H400</f>
        <v>0</v>
      </c>
    </row>
    <row r="41" spans="1:35" hidden="1">
      <c r="A41" s="53">
        <f>'Rankings Best 4'!A41</f>
        <v>8</v>
      </c>
      <c r="B41" s="53">
        <f>'Rankings Best 4'!B41</f>
        <v>0</v>
      </c>
      <c r="C41" s="54">
        <f>'Rankings Best 4'!H41</f>
        <v>0</v>
      </c>
      <c r="E41" s="53">
        <f>'Rankings Best 4'!A86</f>
        <v>12</v>
      </c>
      <c r="F41" s="53">
        <f>'Rankings Best 4'!B86</f>
        <v>0</v>
      </c>
      <c r="G41" s="54">
        <f>'Rankings Best 4'!H86</f>
        <v>0</v>
      </c>
      <c r="I41" s="53">
        <f>'Rankings Best 4'!A131</f>
        <v>12</v>
      </c>
      <c r="J41" s="53">
        <f>'Rankings Best 4'!B131</f>
        <v>0</v>
      </c>
      <c r="K41" s="54">
        <f>'Rankings Best 4'!H131</f>
        <v>0</v>
      </c>
      <c r="M41" s="53">
        <f>'Rankings Best 4'!A176</f>
        <v>14</v>
      </c>
      <c r="N41" s="53">
        <f>'Rankings Best 4'!B176</f>
        <v>0</v>
      </c>
      <c r="O41" s="54">
        <f>'Rankings Best 4'!H176</f>
        <v>0</v>
      </c>
      <c r="Q41" s="53">
        <f>'Rankings Best 4'!A221</f>
        <v>17</v>
      </c>
      <c r="R41" s="53">
        <f>'Rankings Best 4'!B221</f>
        <v>0</v>
      </c>
      <c r="S41" s="54">
        <f>'Rankings Best 4'!H221</f>
        <v>0</v>
      </c>
      <c r="U41" s="53">
        <f>'Rankings Best 4'!A266</f>
        <v>15</v>
      </c>
      <c r="V41" s="53">
        <f>'Rankings Best 4'!B266</f>
        <v>0</v>
      </c>
      <c r="W41" s="54">
        <f>'Rankings Best 4'!H266</f>
        <v>0</v>
      </c>
      <c r="Y41" s="53">
        <f>'Rankings Best 4'!A311</f>
        <v>16</v>
      </c>
      <c r="Z41" s="53">
        <f>'Rankings Best 4'!B311</f>
        <v>0</v>
      </c>
      <c r="AA41" s="54">
        <f>'Rankings Best 4'!H311</f>
        <v>0</v>
      </c>
      <c r="AB41" s="55"/>
      <c r="AC41" s="53">
        <f>'Rankings Best 4'!A356</f>
        <v>15</v>
      </c>
      <c r="AD41" s="53">
        <f>'Rankings Best 4'!B356</f>
        <v>0</v>
      </c>
      <c r="AE41" s="54">
        <f>'Rankings Best 4'!H356</f>
        <v>0</v>
      </c>
      <c r="AF41" s="55"/>
      <c r="AG41" s="53">
        <f>'Rankings Best 4'!A401</f>
        <v>2</v>
      </c>
      <c r="AH41" s="53">
        <f>'Rankings Best 4'!B401</f>
        <v>0</v>
      </c>
      <c r="AI41" s="54">
        <f>'Rankings Best 4'!H401</f>
        <v>0</v>
      </c>
    </row>
    <row r="42" spans="1:35" hidden="1">
      <c r="A42" s="53">
        <f>'Rankings Best 4'!A42</f>
        <v>8</v>
      </c>
      <c r="B42" s="53">
        <f>'Rankings Best 4'!B42</f>
        <v>0</v>
      </c>
      <c r="C42" s="54">
        <f>'Rankings Best 4'!H42</f>
        <v>0</v>
      </c>
      <c r="E42" s="53">
        <f>'Rankings Best 4'!A87</f>
        <v>12</v>
      </c>
      <c r="F42" s="53">
        <f>'Rankings Best 4'!B87</f>
        <v>0</v>
      </c>
      <c r="G42" s="54">
        <f>'Rankings Best 4'!H87</f>
        <v>0</v>
      </c>
      <c r="I42" s="53">
        <f>'Rankings Best 4'!A132</f>
        <v>12</v>
      </c>
      <c r="J42" s="53">
        <f>'Rankings Best 4'!B132</f>
        <v>0</v>
      </c>
      <c r="K42" s="54">
        <f>'Rankings Best 4'!H132</f>
        <v>0</v>
      </c>
      <c r="M42" s="53">
        <f>'Rankings Best 4'!A177</f>
        <v>14</v>
      </c>
      <c r="N42" s="53">
        <f>'Rankings Best 4'!B177</f>
        <v>0</v>
      </c>
      <c r="O42" s="54">
        <f>'Rankings Best 4'!H177</f>
        <v>0</v>
      </c>
      <c r="Q42" s="53">
        <f>'Rankings Best 4'!A222</f>
        <v>17</v>
      </c>
      <c r="R42" s="53">
        <f>'Rankings Best 4'!B222</f>
        <v>0</v>
      </c>
      <c r="S42" s="54">
        <f>'Rankings Best 4'!H222</f>
        <v>0</v>
      </c>
      <c r="U42" s="53">
        <f>'Rankings Best 4'!A267</f>
        <v>15</v>
      </c>
      <c r="V42" s="53">
        <f>'Rankings Best 4'!B267</f>
        <v>0</v>
      </c>
      <c r="W42" s="54">
        <f>'Rankings Best 4'!H267</f>
        <v>0</v>
      </c>
      <c r="Y42" s="53">
        <f>'Rankings Best 4'!A312</f>
        <v>16</v>
      </c>
      <c r="Z42" s="53">
        <f>'Rankings Best 4'!B312</f>
        <v>0</v>
      </c>
      <c r="AA42" s="54">
        <f>'Rankings Best 4'!H312</f>
        <v>0</v>
      </c>
      <c r="AB42" s="55"/>
      <c r="AC42" s="53">
        <f>'Rankings Best 4'!A357</f>
        <v>15</v>
      </c>
      <c r="AD42" s="53">
        <f>'Rankings Best 4'!B357</f>
        <v>0</v>
      </c>
      <c r="AE42" s="54">
        <f>'Rankings Best 4'!H357</f>
        <v>0</v>
      </c>
      <c r="AF42" s="55"/>
      <c r="AG42" s="53">
        <f>'Rankings Best 4'!A402</f>
        <v>2</v>
      </c>
      <c r="AH42" s="53">
        <f>'Rankings Best 4'!B402</f>
        <v>0</v>
      </c>
      <c r="AI42" s="54">
        <f>'Rankings Best 4'!H402</f>
        <v>0</v>
      </c>
    </row>
    <row r="43" spans="1:35" hidden="1">
      <c r="A43" s="53">
        <f>'Rankings Best 4'!A43</f>
        <v>8</v>
      </c>
      <c r="B43" s="53">
        <f>'Rankings Best 4'!B43</f>
        <v>0</v>
      </c>
      <c r="C43" s="54">
        <f>'Rankings Best 4'!H43</f>
        <v>0</v>
      </c>
      <c r="E43" s="53">
        <f>'Rankings Best 4'!A88</f>
        <v>12</v>
      </c>
      <c r="F43" s="53">
        <f>'Rankings Best 4'!B88</f>
        <v>0</v>
      </c>
      <c r="G43" s="54">
        <f>'Rankings Best 4'!H88</f>
        <v>0</v>
      </c>
      <c r="I43" s="53">
        <f>'Rankings Best 4'!A133</f>
        <v>12</v>
      </c>
      <c r="J43" s="53">
        <f>'Rankings Best 4'!B133</f>
        <v>0</v>
      </c>
      <c r="K43" s="54">
        <f>'Rankings Best 4'!H133</f>
        <v>0</v>
      </c>
      <c r="M43" s="53">
        <f>'Rankings Best 4'!A178</f>
        <v>14</v>
      </c>
      <c r="N43" s="53">
        <f>'Rankings Best 4'!B178</f>
        <v>0</v>
      </c>
      <c r="O43" s="54">
        <f>'Rankings Best 4'!H178</f>
        <v>0</v>
      </c>
      <c r="Q43" s="53">
        <f>'Rankings Best 4'!A223</f>
        <v>17</v>
      </c>
      <c r="R43" s="53">
        <f>'Rankings Best 4'!B223</f>
        <v>0</v>
      </c>
      <c r="S43" s="54">
        <f>'Rankings Best 4'!H223</f>
        <v>0</v>
      </c>
      <c r="U43" s="53">
        <f>'Rankings Best 4'!A268</f>
        <v>15</v>
      </c>
      <c r="V43" s="53">
        <f>'Rankings Best 4'!B268</f>
        <v>0</v>
      </c>
      <c r="W43" s="54">
        <f>'Rankings Best 4'!H268</f>
        <v>0</v>
      </c>
      <c r="Y43" s="53">
        <f>'Rankings Best 4'!A313</f>
        <v>16</v>
      </c>
      <c r="Z43" s="53">
        <f>'Rankings Best 4'!B313</f>
        <v>0</v>
      </c>
      <c r="AA43" s="54">
        <f>'Rankings Best 4'!H313</f>
        <v>0</v>
      </c>
      <c r="AB43" s="55"/>
      <c r="AC43" s="53">
        <f>'Rankings Best 4'!A358</f>
        <v>15</v>
      </c>
      <c r="AD43" s="53">
        <f>'Rankings Best 4'!B358</f>
        <v>0</v>
      </c>
      <c r="AE43" s="54">
        <f>'Rankings Best 4'!H358</f>
        <v>0</v>
      </c>
      <c r="AF43" s="55"/>
      <c r="AG43" s="53">
        <f>'Rankings Best 4'!A403</f>
        <v>2</v>
      </c>
      <c r="AH43" s="53">
        <f>'Rankings Best 4'!B403</f>
        <v>0</v>
      </c>
      <c r="AI43" s="54">
        <f>'Rankings Best 4'!H403</f>
        <v>0</v>
      </c>
    </row>
    <row r="44" spans="1:35" hidden="1">
      <c r="A44" s="53">
        <f>'Rankings Best 4'!A44</f>
        <v>8</v>
      </c>
      <c r="B44" s="53">
        <f>'Rankings Best 4'!B44</f>
        <v>0</v>
      </c>
      <c r="C44" s="54">
        <f>'Rankings Best 4'!H44</f>
        <v>0</v>
      </c>
      <c r="E44" s="53">
        <f>'Rankings Best 4'!A89</f>
        <v>12</v>
      </c>
      <c r="F44" s="53">
        <f>'Rankings Best 4'!B89</f>
        <v>0</v>
      </c>
      <c r="G44" s="54">
        <f>'Rankings Best 4'!H89</f>
        <v>0</v>
      </c>
      <c r="I44" s="53">
        <f>'Rankings Best 4'!A134</f>
        <v>12</v>
      </c>
      <c r="J44" s="53">
        <f>'Rankings Best 4'!B134</f>
        <v>0</v>
      </c>
      <c r="K44" s="54">
        <f>'Rankings Best 4'!H134</f>
        <v>0</v>
      </c>
      <c r="M44" s="53">
        <f>'Rankings Best 4'!A179</f>
        <v>14</v>
      </c>
      <c r="N44" s="53">
        <f>'Rankings Best 4'!B179</f>
        <v>0</v>
      </c>
      <c r="O44" s="54">
        <f>'Rankings Best 4'!H179</f>
        <v>0</v>
      </c>
      <c r="Q44" s="53">
        <f>'Rankings Best 4'!A224</f>
        <v>17</v>
      </c>
      <c r="R44" s="53">
        <f>'Rankings Best 4'!B224</f>
        <v>0</v>
      </c>
      <c r="S44" s="54">
        <f>'Rankings Best 4'!H224</f>
        <v>0</v>
      </c>
      <c r="U44" s="53">
        <f>'Rankings Best 4'!A269</f>
        <v>15</v>
      </c>
      <c r="V44" s="53">
        <f>'Rankings Best 4'!B269</f>
        <v>0</v>
      </c>
      <c r="W44" s="54">
        <f>'Rankings Best 4'!H269</f>
        <v>0</v>
      </c>
      <c r="Y44" s="53">
        <f>'Rankings Best 4'!A314</f>
        <v>16</v>
      </c>
      <c r="Z44" s="53">
        <f>'Rankings Best 4'!B314</f>
        <v>0</v>
      </c>
      <c r="AA44" s="54">
        <f>'Rankings Best 4'!H314</f>
        <v>0</v>
      </c>
      <c r="AB44" s="55"/>
      <c r="AC44" s="53">
        <f>'Rankings Best 4'!A359</f>
        <v>15</v>
      </c>
      <c r="AD44" s="53">
        <f>'Rankings Best 4'!B359</f>
        <v>0</v>
      </c>
      <c r="AE44" s="54">
        <f>'Rankings Best 4'!H359</f>
        <v>0</v>
      </c>
      <c r="AF44" s="55"/>
      <c r="AG44" s="53">
        <f>'Rankings Best 4'!A404</f>
        <v>2</v>
      </c>
      <c r="AH44" s="53">
        <f>'Rankings Best 4'!B404</f>
        <v>0</v>
      </c>
      <c r="AI44" s="54">
        <f>'Rankings Best 4'!H404</f>
        <v>0</v>
      </c>
    </row>
    <row r="45" spans="1:35" hidden="1">
      <c r="A45" s="53">
        <f>'Rankings Best 4'!A45</f>
        <v>8</v>
      </c>
      <c r="B45" s="53">
        <f>'Rankings Best 4'!B45</f>
        <v>0</v>
      </c>
      <c r="C45" s="54">
        <f>'Rankings Best 4'!H45</f>
        <v>0</v>
      </c>
      <c r="E45" s="53">
        <f>'Rankings Best 4'!A90</f>
        <v>12</v>
      </c>
      <c r="F45" s="53">
        <f>'Rankings Best 4'!B90</f>
        <v>0</v>
      </c>
      <c r="G45" s="54">
        <f>'Rankings Best 4'!H90</f>
        <v>0</v>
      </c>
      <c r="I45" s="53">
        <f>'Rankings Best 4'!A135</f>
        <v>12</v>
      </c>
      <c r="J45" s="53">
        <f>'Rankings Best 4'!B135</f>
        <v>0</v>
      </c>
      <c r="K45" s="54">
        <f>'Rankings Best 4'!H135</f>
        <v>0</v>
      </c>
      <c r="M45" s="53">
        <f>'Rankings Best 4'!A180</f>
        <v>14</v>
      </c>
      <c r="N45" s="53">
        <f>'Rankings Best 4'!B180</f>
        <v>0</v>
      </c>
      <c r="O45" s="54">
        <f>'Rankings Best 4'!H180</f>
        <v>0</v>
      </c>
      <c r="Q45" s="53">
        <f>'Rankings Best 4'!A225</f>
        <v>17</v>
      </c>
      <c r="R45" s="53">
        <f>'Rankings Best 4'!B225</f>
        <v>0</v>
      </c>
      <c r="S45" s="54">
        <f>'Rankings Best 4'!H225</f>
        <v>0</v>
      </c>
      <c r="U45" s="53">
        <f>'Rankings Best 4'!A270</f>
        <v>15</v>
      </c>
      <c r="V45" s="53">
        <f>'Rankings Best 4'!B270</f>
        <v>0</v>
      </c>
      <c r="W45" s="54">
        <f>'Rankings Best 4'!H270</f>
        <v>0</v>
      </c>
      <c r="Y45" s="53">
        <f>'Rankings Best 4'!A315</f>
        <v>16</v>
      </c>
      <c r="Z45" s="53">
        <f>'Rankings Best 4'!B315</f>
        <v>0</v>
      </c>
      <c r="AA45" s="54">
        <f>'Rankings Best 4'!H315</f>
        <v>0</v>
      </c>
      <c r="AB45" s="55"/>
      <c r="AC45" s="53">
        <f>'Rankings Best 4'!A360</f>
        <v>15</v>
      </c>
      <c r="AD45" s="53">
        <f>'Rankings Best 4'!B360</f>
        <v>0</v>
      </c>
      <c r="AE45" s="54">
        <f>'Rankings Best 4'!H360</f>
        <v>0</v>
      </c>
      <c r="AF45" s="55"/>
      <c r="AG45" s="53">
        <f>'Rankings Best 4'!A405</f>
        <v>2</v>
      </c>
      <c r="AH45" s="53">
        <f>'Rankings Best 4'!B405</f>
        <v>0</v>
      </c>
      <c r="AI45" s="54">
        <f>'Rankings Best 4'!H405</f>
        <v>0</v>
      </c>
    </row>
    <row r="46" spans="1:35" hidden="1">
      <c r="A46" s="53">
        <f>'Rankings Best 4'!A46</f>
        <v>8</v>
      </c>
      <c r="B46" s="53">
        <f>'Rankings Best 4'!B46</f>
        <v>0</v>
      </c>
      <c r="C46" s="54">
        <f>'Rankings Best 4'!H46</f>
        <v>0</v>
      </c>
      <c r="E46" s="53">
        <f>'Rankings Best 4'!A91</f>
        <v>12</v>
      </c>
      <c r="F46" s="53">
        <f>'Rankings Best 4'!B91</f>
        <v>0</v>
      </c>
      <c r="G46" s="54">
        <f>'Rankings Best 4'!H91</f>
        <v>0</v>
      </c>
      <c r="I46" s="53">
        <f>'Rankings Best 4'!A136</f>
        <v>12</v>
      </c>
      <c r="J46" s="53">
        <f>'Rankings Best 4'!B136</f>
        <v>0</v>
      </c>
      <c r="K46" s="54">
        <f>'Rankings Best 4'!H136</f>
        <v>0</v>
      </c>
      <c r="M46" s="53">
        <f>'Rankings Best 4'!A181</f>
        <v>14</v>
      </c>
      <c r="N46" s="53">
        <f>'Rankings Best 4'!B181</f>
        <v>0</v>
      </c>
      <c r="O46" s="54">
        <f>'Rankings Best 4'!H181</f>
        <v>0</v>
      </c>
      <c r="Q46" s="53">
        <f>'Rankings Best 4'!A226</f>
        <v>17</v>
      </c>
      <c r="R46" s="53">
        <f>'Rankings Best 4'!B226</f>
        <v>0</v>
      </c>
      <c r="S46" s="54">
        <f>'Rankings Best 4'!H226</f>
        <v>0</v>
      </c>
      <c r="U46" s="53">
        <f>'Rankings Best 4'!A271</f>
        <v>15</v>
      </c>
      <c r="V46" s="53">
        <f>'Rankings Best 4'!B271</f>
        <v>0</v>
      </c>
      <c r="W46" s="54">
        <f>'Rankings Best 4'!H271</f>
        <v>0</v>
      </c>
      <c r="Y46" s="53">
        <f>'Rankings Best 4'!A316</f>
        <v>16</v>
      </c>
      <c r="Z46" s="53">
        <f>'Rankings Best 4'!B316</f>
        <v>0</v>
      </c>
      <c r="AA46" s="54">
        <f>'Rankings Best 4'!H316</f>
        <v>0</v>
      </c>
      <c r="AB46" s="55"/>
      <c r="AC46" s="53">
        <f>'Rankings Best 4'!A361</f>
        <v>15</v>
      </c>
      <c r="AD46" s="53">
        <f>'Rankings Best 4'!B361</f>
        <v>0</v>
      </c>
      <c r="AE46" s="54">
        <f>'Rankings Best 4'!H361</f>
        <v>0</v>
      </c>
      <c r="AF46" s="55"/>
      <c r="AG46" s="53">
        <f>'Rankings Best 4'!A406</f>
        <v>2</v>
      </c>
      <c r="AH46" s="53">
        <f>'Rankings Best 4'!B406</f>
        <v>0</v>
      </c>
      <c r="AI46" s="54">
        <f>'Rankings Best 4'!H406</f>
        <v>0</v>
      </c>
    </row>
    <row r="47" spans="1:35" hidden="1"/>
    <row r="49" spans="1:35">
      <c r="A49" s="24" t="str">
        <f>'Rankings Best 4'!A409</f>
        <v>L35</v>
      </c>
      <c r="B49" s="24"/>
      <c r="C49" s="24"/>
      <c r="E49" s="24" t="str">
        <f>'Rankings Best 4'!A454</f>
        <v>L40</v>
      </c>
      <c r="F49" s="24"/>
      <c r="G49" s="24"/>
      <c r="I49" s="24" t="str">
        <f>'Rankings Best 4'!A499</f>
        <v>L45</v>
      </c>
      <c r="J49" s="24"/>
      <c r="K49" s="24"/>
      <c r="M49" s="24" t="str">
        <f>'Rankings Best 4'!A544</f>
        <v>L50</v>
      </c>
      <c r="N49" s="24"/>
      <c r="O49" s="24"/>
      <c r="Q49" s="24" t="str">
        <f>'Rankings Best 4'!A589</f>
        <v>L55</v>
      </c>
      <c r="R49" s="24"/>
      <c r="S49" s="24"/>
      <c r="U49" s="24" t="str">
        <f>'Rankings Best 4'!A634</f>
        <v>L60</v>
      </c>
      <c r="V49" s="24"/>
      <c r="W49" s="24"/>
      <c r="Y49" s="24" t="str">
        <f>'Rankings Best 4'!A679</f>
        <v>L65</v>
      </c>
      <c r="Z49" s="24"/>
      <c r="AA49" s="24"/>
      <c r="AC49" s="24" t="str">
        <f>'Rankings Best 4'!A724</f>
        <v>L70</v>
      </c>
      <c r="AD49" s="24"/>
      <c r="AE49" s="24"/>
      <c r="AG49" s="24" t="str">
        <f>'Rankings Best 4'!A769</f>
        <v>L75</v>
      </c>
      <c r="AH49" s="24"/>
      <c r="AI49" s="24"/>
    </row>
    <row r="50" spans="1:35">
      <c r="A50" s="24"/>
      <c r="B50" s="24"/>
      <c r="C50" s="24"/>
      <c r="E50" s="24"/>
      <c r="F50" s="24"/>
      <c r="G50" s="24"/>
      <c r="I50" s="24"/>
      <c r="J50" s="24"/>
      <c r="K50" s="24"/>
      <c r="M50" s="24"/>
      <c r="N50" s="24"/>
      <c r="O50" s="24"/>
      <c r="Q50" s="24"/>
      <c r="R50" s="24"/>
      <c r="S50" s="24"/>
      <c r="U50" s="24"/>
      <c r="V50" s="24"/>
      <c r="W50" s="24"/>
      <c r="Y50" s="24"/>
      <c r="Z50" s="24"/>
      <c r="AA50" s="24"/>
      <c r="AC50" s="24"/>
      <c r="AD50" s="24"/>
      <c r="AE50" s="24"/>
      <c r="AG50" s="24"/>
      <c r="AH50" s="24"/>
      <c r="AI50" s="24"/>
    </row>
    <row r="51" spans="1:35">
      <c r="A51" s="32" t="s">
        <v>78</v>
      </c>
      <c r="B51" s="32" t="s">
        <v>79</v>
      </c>
      <c r="C51" s="32" t="str">
        <f>'Rankings Best 4'!H411</f>
        <v>Total</v>
      </c>
      <c r="E51" s="32" t="s">
        <v>78</v>
      </c>
      <c r="F51" s="32" t="s">
        <v>79</v>
      </c>
      <c r="G51" s="32" t="str">
        <f>'Rankings Best 4'!H456</f>
        <v>Total</v>
      </c>
      <c r="I51" s="32" t="s">
        <v>78</v>
      </c>
      <c r="J51" s="32" t="s">
        <v>79</v>
      </c>
      <c r="K51" s="32" t="str">
        <f>'Rankings Best 4'!H501</f>
        <v>Total</v>
      </c>
      <c r="M51" s="32" t="s">
        <v>78</v>
      </c>
      <c r="N51" s="32" t="s">
        <v>79</v>
      </c>
      <c r="O51" s="32" t="str">
        <f>'Rankings Best 4'!H546</f>
        <v>Total</v>
      </c>
      <c r="Q51" s="32" t="s">
        <v>78</v>
      </c>
      <c r="R51" s="32" t="s">
        <v>79</v>
      </c>
      <c r="S51" s="32" t="str">
        <f>'Rankings Best 4'!H591</f>
        <v>Total</v>
      </c>
      <c r="U51" s="32" t="s">
        <v>78</v>
      </c>
      <c r="V51" s="32" t="s">
        <v>79</v>
      </c>
      <c r="W51" s="32" t="str">
        <f>'Rankings Best 4'!H636</f>
        <v>Total</v>
      </c>
      <c r="Y51" s="32" t="s">
        <v>78</v>
      </c>
      <c r="Z51" s="32" t="s">
        <v>79</v>
      </c>
      <c r="AA51" s="32" t="str">
        <f>'Rankings Best 4'!H681</f>
        <v>Total</v>
      </c>
      <c r="AC51" s="32" t="s">
        <v>78</v>
      </c>
      <c r="AD51" s="32" t="s">
        <v>79</v>
      </c>
      <c r="AE51" s="32" t="str">
        <f>'Rankings Best 4'!H726</f>
        <v>Total</v>
      </c>
      <c r="AG51" s="32" t="s">
        <v>78</v>
      </c>
      <c r="AH51" s="32" t="s">
        <v>79</v>
      </c>
      <c r="AI51" s="32" t="str">
        <f>'Rankings Best 4'!H771</f>
        <v>Total</v>
      </c>
    </row>
    <row r="52" spans="1:35">
      <c r="A52" s="27">
        <f>'Rankings Best 4'!A412</f>
        <v>1</v>
      </c>
      <c r="B52" s="27" t="str">
        <f>'Rankings Best 4'!B412</f>
        <v>Ailsa Polworth</v>
      </c>
      <c r="C52" s="34">
        <f>'Rankings Best 4'!H412</f>
        <v>300</v>
      </c>
      <c r="E52" s="27">
        <f>'Rankings Best 4'!A457</f>
        <v>1</v>
      </c>
      <c r="F52" s="27" t="str">
        <f>'Rankings Best 4'!B457</f>
        <v>Wendy Maitland Jones</v>
      </c>
      <c r="G52" s="34">
        <f>'Rankings Best 4'!H457</f>
        <v>160</v>
      </c>
      <c r="I52" s="27">
        <f>'Rankings Best 4'!A502</f>
        <v>1</v>
      </c>
      <c r="J52" s="27" t="str">
        <f>'Rankings Best 4'!B502</f>
        <v>Julia Horsburgh</v>
      </c>
      <c r="K52" s="34">
        <f>'Rankings Best 4'!H502</f>
        <v>360</v>
      </c>
      <c r="M52" s="27">
        <f>'Rankings Best 4'!A547</f>
        <v>1</v>
      </c>
      <c r="N52" s="27" t="str">
        <f>'Rankings Best 4'!B547</f>
        <v>Julia Horsburgh</v>
      </c>
      <c r="O52" s="34">
        <f>'Rankings Best 4'!H547</f>
        <v>360</v>
      </c>
      <c r="Q52" s="27">
        <f>'Rankings Best 4'!A592</f>
        <v>1</v>
      </c>
      <c r="R52" s="27" t="str">
        <f>'Rankings Best 4'!B592</f>
        <v>Fiona McLean</v>
      </c>
      <c r="S52" s="34">
        <f>'Rankings Best 4'!H592</f>
        <v>790</v>
      </c>
      <c r="U52" s="27">
        <f>'Rankings Best 4'!A637</f>
        <v>1</v>
      </c>
      <c r="V52" s="27" t="str">
        <f>'Rankings Best 4'!B637</f>
        <v>Eunice Bond</v>
      </c>
      <c r="W52" s="34">
        <f>'Rankings Best 4'!H637</f>
        <v>157.5</v>
      </c>
      <c r="Y52" s="27">
        <f>'Rankings Best 4'!A682</f>
        <v>1</v>
      </c>
      <c r="Z52" s="27" t="str">
        <f>'Rankings Best 4'!B682</f>
        <v>Faith Sinclair</v>
      </c>
      <c r="AA52" s="34">
        <f>'Rankings Best 4'!H682</f>
        <v>465</v>
      </c>
      <c r="AC52" s="53">
        <f>'Rankings Best 4'!A727</f>
        <v>1</v>
      </c>
      <c r="AD52" s="53" t="str">
        <f>'Rankings Best 4'!B727</f>
        <v>(blank)</v>
      </c>
      <c r="AE52" s="54">
        <f>'Rankings Best 4'!H727</f>
        <v>0</v>
      </c>
      <c r="AF52" s="55"/>
      <c r="AG52" s="53">
        <f>'Rankings Best 4'!A772</f>
        <v>1</v>
      </c>
      <c r="AH52" s="53" t="str">
        <f>'Rankings Best 4'!B772</f>
        <v>(blank)</v>
      </c>
      <c r="AI52" s="54">
        <f>'Rankings Best 4'!H772</f>
        <v>0</v>
      </c>
    </row>
    <row r="53" spans="1:35">
      <c r="A53" s="27">
        <f>'Rankings Best 4'!A413</f>
        <v>2</v>
      </c>
      <c r="B53" s="27" t="str">
        <f>'Rankings Best 4'!B413</f>
        <v>Jennifer Mcartney</v>
      </c>
      <c r="C53" s="34">
        <f>'Rankings Best 4'!H413</f>
        <v>225</v>
      </c>
      <c r="E53" s="53">
        <f>'Rankings Best 4'!A458</f>
        <v>2</v>
      </c>
      <c r="F53" s="53" t="str">
        <f>'Rankings Best 4'!B458</f>
        <v>(blank)</v>
      </c>
      <c r="G53" s="54">
        <f>'Rankings Best 4'!H458</f>
        <v>0</v>
      </c>
      <c r="I53" s="27">
        <f>'Rankings Best 4'!A503</f>
        <v>2</v>
      </c>
      <c r="J53" s="27" t="str">
        <f>'Rankings Best 4'!B503</f>
        <v>Ailsa Polworth</v>
      </c>
      <c r="K53" s="34">
        <f>'Rankings Best 4'!H503</f>
        <v>300</v>
      </c>
      <c r="M53" s="27">
        <f>'Rankings Best 4'!A548</f>
        <v>2</v>
      </c>
      <c r="N53" s="27" t="str">
        <f>'Rankings Best 4'!B548</f>
        <v>Jane Davey</v>
      </c>
      <c r="O53" s="34">
        <f>'Rankings Best 4'!H548</f>
        <v>345</v>
      </c>
      <c r="Q53" s="27">
        <f>'Rankings Best 4'!A593</f>
        <v>2</v>
      </c>
      <c r="R53" s="27" t="str">
        <f>'Rankings Best 4'!B593</f>
        <v>Fiona Morrison</v>
      </c>
      <c r="S53" s="34">
        <f>'Rankings Best 4'!H593</f>
        <v>600</v>
      </c>
      <c r="U53" s="27">
        <f>'Rankings Best 4'!A638</f>
        <v>2</v>
      </c>
      <c r="V53" s="27" t="str">
        <f>'Rankings Best 4'!B638</f>
        <v>Norma Marshall</v>
      </c>
      <c r="W53" s="34">
        <f>'Rankings Best 4'!H638</f>
        <v>105</v>
      </c>
      <c r="Y53" s="27">
        <f>'Rankings Best 4'!A683</f>
        <v>2</v>
      </c>
      <c r="Z53" s="27" t="str">
        <f>'Rankings Best 4'!B683</f>
        <v>Maureen Carroll</v>
      </c>
      <c r="AA53" s="34">
        <f>'Rankings Best 4'!H683</f>
        <v>152.5</v>
      </c>
      <c r="AC53" s="53">
        <f>'Rankings Best 4'!A728</f>
        <v>1</v>
      </c>
      <c r="AD53" s="53">
        <f>'Rankings Best 4'!B728</f>
        <v>0</v>
      </c>
      <c r="AE53" s="54">
        <f>'Rankings Best 4'!H728</f>
        <v>0</v>
      </c>
      <c r="AF53" s="55"/>
      <c r="AG53" s="53">
        <f>'Rankings Best 4'!A773</f>
        <v>1</v>
      </c>
      <c r="AH53" s="53">
        <f>'Rankings Best 4'!B773</f>
        <v>0</v>
      </c>
      <c r="AI53" s="54">
        <f>'Rankings Best 4'!H773</f>
        <v>0</v>
      </c>
    </row>
    <row r="54" spans="1:35">
      <c r="A54" s="27">
        <f>'Rankings Best 4'!A414</f>
        <v>3</v>
      </c>
      <c r="B54" s="27" t="str">
        <f>'Rankings Best 4'!B414</f>
        <v>Elaine Inglis</v>
      </c>
      <c r="C54" s="34">
        <f>'Rankings Best 4'!H414</f>
        <v>175</v>
      </c>
      <c r="E54" s="53">
        <f>'Rankings Best 4'!A459</f>
        <v>2</v>
      </c>
      <c r="F54" s="53">
        <f>'Rankings Best 4'!B459</f>
        <v>0</v>
      </c>
      <c r="G54" s="54">
        <f>'Rankings Best 4'!H459</f>
        <v>0</v>
      </c>
      <c r="I54" s="27">
        <f>'Rankings Best 4'!A504</f>
        <v>2</v>
      </c>
      <c r="J54" s="27" t="str">
        <f>'Rankings Best 4'!B504</f>
        <v>Fiona Morrison</v>
      </c>
      <c r="K54" s="34">
        <f>'Rankings Best 4'!H504</f>
        <v>300</v>
      </c>
      <c r="M54" s="27">
        <f>'Rankings Best 4'!A549</f>
        <v>3</v>
      </c>
      <c r="N54" s="27" t="str">
        <f>'Rankings Best 4'!B549</f>
        <v>Helen Cordiner</v>
      </c>
      <c r="O54" s="34">
        <f>'Rankings Best 4'!H549</f>
        <v>305</v>
      </c>
      <c r="Q54" s="27">
        <f>'Rankings Best 4'!A594</f>
        <v>3</v>
      </c>
      <c r="R54" s="27" t="str">
        <f>'Rankings Best 4'!B594</f>
        <v>Jennifer Mcartney</v>
      </c>
      <c r="S54" s="34">
        <f>'Rankings Best 4'!H594</f>
        <v>415</v>
      </c>
      <c r="U54" s="27">
        <f>'Rankings Best 4'!A639</f>
        <v>3</v>
      </c>
      <c r="V54" s="27" t="str">
        <f>'Rankings Best 4'!B639</f>
        <v>Maureen Carroll</v>
      </c>
      <c r="W54" s="34">
        <f>'Rankings Best 4'!H639</f>
        <v>52.5</v>
      </c>
      <c r="Y54" s="53">
        <f>'Rankings Best 4'!A684</f>
        <v>3</v>
      </c>
      <c r="Z54" s="53" t="str">
        <f>'Rankings Best 4'!B684</f>
        <v>(blank)</v>
      </c>
      <c r="AA54" s="54">
        <f>'Rankings Best 4'!H684</f>
        <v>0</v>
      </c>
      <c r="AB54" s="55"/>
      <c r="AC54" s="53">
        <f>'Rankings Best 4'!A729</f>
        <v>1</v>
      </c>
      <c r="AD54" s="53">
        <f>'Rankings Best 4'!B729</f>
        <v>0</v>
      </c>
      <c r="AE54" s="54">
        <f>'Rankings Best 4'!H729</f>
        <v>0</v>
      </c>
      <c r="AF54" s="55"/>
      <c r="AG54" s="53">
        <f>'Rankings Best 4'!A774</f>
        <v>1</v>
      </c>
      <c r="AH54" s="53">
        <f>'Rankings Best 4'!B774</f>
        <v>0</v>
      </c>
      <c r="AI54" s="54">
        <f>'Rankings Best 4'!H774</f>
        <v>0</v>
      </c>
    </row>
    <row r="55" spans="1:35">
      <c r="A55" s="27">
        <f>'Rankings Best 4'!A415</f>
        <v>4</v>
      </c>
      <c r="B55" s="27" t="str">
        <f>'Rankings Best 4'!B415</f>
        <v>Mandy Craig Gould</v>
      </c>
      <c r="C55" s="34">
        <f>'Rankings Best 4'!H415</f>
        <v>75</v>
      </c>
      <c r="E55" s="53">
        <f>'Rankings Best 4'!A460</f>
        <v>2</v>
      </c>
      <c r="F55" s="53">
        <f>'Rankings Best 4'!B460</f>
        <v>0</v>
      </c>
      <c r="G55" s="54">
        <f>'Rankings Best 4'!H460</f>
        <v>0</v>
      </c>
      <c r="I55" s="27">
        <f>'Rankings Best 4'!A505</f>
        <v>4</v>
      </c>
      <c r="J55" s="27" t="str">
        <f>'Rankings Best 4'!B505</f>
        <v>Jennifer Mcartney</v>
      </c>
      <c r="K55" s="34">
        <f>'Rankings Best 4'!H505</f>
        <v>190</v>
      </c>
      <c r="M55" s="27">
        <f>'Rankings Best 4'!A550</f>
        <v>4</v>
      </c>
      <c r="N55" s="27" t="str">
        <f>'Rankings Best 4'!B550</f>
        <v>Fiona Morrison</v>
      </c>
      <c r="O55" s="34">
        <f>'Rankings Best 4'!H550</f>
        <v>300</v>
      </c>
      <c r="Q55" s="27">
        <f>'Rankings Best 4'!A595</f>
        <v>4</v>
      </c>
      <c r="R55" s="27" t="str">
        <f>'Rankings Best 4'!B595</f>
        <v>Bernie Beattie</v>
      </c>
      <c r="S55" s="34">
        <f>'Rankings Best 4'!H595</f>
        <v>165</v>
      </c>
      <c r="U55" s="53">
        <f>'Rankings Best 4'!A640</f>
        <v>4</v>
      </c>
      <c r="V55" s="53" t="str">
        <f>'Rankings Best 4'!B640</f>
        <v>(blank)</v>
      </c>
      <c r="W55" s="54">
        <f>'Rankings Best 4'!H640</f>
        <v>0</v>
      </c>
      <c r="X55" s="55"/>
      <c r="Y55" s="53">
        <f>'Rankings Best 4'!A685</f>
        <v>3</v>
      </c>
      <c r="Z55" s="53">
        <f>'Rankings Best 4'!B685</f>
        <v>0</v>
      </c>
      <c r="AA55" s="54">
        <f>'Rankings Best 4'!H685</f>
        <v>0</v>
      </c>
      <c r="AB55" s="55"/>
      <c r="AC55" s="53">
        <f>'Rankings Best 4'!A730</f>
        <v>1</v>
      </c>
      <c r="AD55" s="53">
        <f>'Rankings Best 4'!B730</f>
        <v>0</v>
      </c>
      <c r="AE55" s="54">
        <f>'Rankings Best 4'!H730</f>
        <v>0</v>
      </c>
      <c r="AF55" s="55"/>
      <c r="AG55" s="53">
        <f>'Rankings Best 4'!A775</f>
        <v>1</v>
      </c>
      <c r="AH55" s="53">
        <f>'Rankings Best 4'!B775</f>
        <v>0</v>
      </c>
      <c r="AI55" s="54">
        <f>'Rankings Best 4'!H775</f>
        <v>0</v>
      </c>
    </row>
    <row r="56" spans="1:35">
      <c r="A56" s="53">
        <f>'Rankings Best 4'!A416</f>
        <v>5</v>
      </c>
      <c r="B56" s="53" t="str">
        <f>'Rankings Best 4'!B416</f>
        <v>(blank)</v>
      </c>
      <c r="C56" s="54">
        <f>'Rankings Best 4'!H416</f>
        <v>0</v>
      </c>
      <c r="D56" s="55"/>
      <c r="E56" s="53">
        <f>'Rankings Best 4'!A461</f>
        <v>2</v>
      </c>
      <c r="F56" s="53">
        <f>'Rankings Best 4'!B461</f>
        <v>0</v>
      </c>
      <c r="G56" s="54">
        <f>'Rankings Best 4'!H461</f>
        <v>0</v>
      </c>
      <c r="I56" s="27">
        <f>'Rankings Best 4'!A506</f>
        <v>5</v>
      </c>
      <c r="J56" s="27" t="str">
        <f>'Rankings Best 4'!B506</f>
        <v>Bernie Beattie</v>
      </c>
      <c r="K56" s="34">
        <f>'Rankings Best 4'!H506</f>
        <v>165</v>
      </c>
      <c r="M56" s="27">
        <f>'Rankings Best 4'!A551</f>
        <v>5</v>
      </c>
      <c r="N56" s="27" t="str">
        <f>'Rankings Best 4'!B551</f>
        <v>Norma Marshall</v>
      </c>
      <c r="O56" s="34">
        <f>'Rankings Best 4'!H551</f>
        <v>75</v>
      </c>
      <c r="Q56" s="53">
        <f>'Rankings Best 4'!A596</f>
        <v>5</v>
      </c>
      <c r="R56" s="53" t="str">
        <f>'Rankings Best 4'!B596</f>
        <v>(blank)</v>
      </c>
      <c r="S56" s="54">
        <f>'Rankings Best 4'!H596</f>
        <v>0</v>
      </c>
      <c r="T56" s="55"/>
      <c r="U56" s="53">
        <f>'Rankings Best 4'!A641</f>
        <v>4</v>
      </c>
      <c r="V56" s="53">
        <f>'Rankings Best 4'!B641</f>
        <v>0</v>
      </c>
      <c r="W56" s="54">
        <f>'Rankings Best 4'!H641</f>
        <v>0</v>
      </c>
      <c r="X56" s="55"/>
      <c r="Y56" s="53">
        <f>'Rankings Best 4'!A686</f>
        <v>3</v>
      </c>
      <c r="Z56" s="53">
        <f>'Rankings Best 4'!B686</f>
        <v>0</v>
      </c>
      <c r="AA56" s="54">
        <f>'Rankings Best 4'!H686</f>
        <v>0</v>
      </c>
      <c r="AB56" s="55"/>
      <c r="AC56" s="53">
        <f>'Rankings Best 4'!A731</f>
        <v>1</v>
      </c>
      <c r="AD56" s="53">
        <f>'Rankings Best 4'!B731</f>
        <v>0</v>
      </c>
      <c r="AE56" s="54">
        <f>'Rankings Best 4'!H731</f>
        <v>0</v>
      </c>
      <c r="AF56" s="55"/>
      <c r="AG56" s="53">
        <f>'Rankings Best 4'!A776</f>
        <v>1</v>
      </c>
      <c r="AH56" s="53">
        <f>'Rankings Best 4'!B776</f>
        <v>0</v>
      </c>
      <c r="AI56" s="54">
        <f>'Rankings Best 4'!H776</f>
        <v>0</v>
      </c>
    </row>
    <row r="57" spans="1:35">
      <c r="A57" s="53">
        <f>'Rankings Best 4'!A417</f>
        <v>5</v>
      </c>
      <c r="B57" s="53">
        <f>'Rankings Best 4'!B417</f>
        <v>0</v>
      </c>
      <c r="C57" s="54">
        <f>'Rankings Best 4'!H417</f>
        <v>0</v>
      </c>
      <c r="D57" s="55"/>
      <c r="E57" s="53">
        <f>'Rankings Best 4'!A462</f>
        <v>2</v>
      </c>
      <c r="F57" s="53">
        <f>'Rankings Best 4'!B462</f>
        <v>0</v>
      </c>
      <c r="G57" s="54">
        <f>'Rankings Best 4'!H462</f>
        <v>0</v>
      </c>
      <c r="I57" s="27">
        <f>'Rankings Best 4'!A507</f>
        <v>6</v>
      </c>
      <c r="J57" s="27" t="str">
        <f>'Rankings Best 4'!B507</f>
        <v>Jane Davey</v>
      </c>
      <c r="K57" s="34">
        <f>'Rankings Best 4'!H507</f>
        <v>120</v>
      </c>
      <c r="M57" s="53">
        <f>'Rankings Best 4'!A552</f>
        <v>6</v>
      </c>
      <c r="N57" s="53" t="str">
        <f>'Rankings Best 4'!B552</f>
        <v>(blank)</v>
      </c>
      <c r="O57" s="54">
        <f>'Rankings Best 4'!H552</f>
        <v>0</v>
      </c>
      <c r="Q57" s="53">
        <f>'Rankings Best 4'!A597</f>
        <v>5</v>
      </c>
      <c r="R57" s="53">
        <f>'Rankings Best 4'!B597</f>
        <v>0</v>
      </c>
      <c r="S57" s="54">
        <f>'Rankings Best 4'!H597</f>
        <v>0</v>
      </c>
      <c r="T57" s="55"/>
      <c r="U57" s="53">
        <f>'Rankings Best 4'!A642</f>
        <v>4</v>
      </c>
      <c r="V57" s="53">
        <f>'Rankings Best 4'!B642</f>
        <v>0</v>
      </c>
      <c r="W57" s="54">
        <f>'Rankings Best 4'!H642</f>
        <v>0</v>
      </c>
      <c r="X57" s="55"/>
      <c r="Y57" s="53">
        <f>'Rankings Best 4'!A687</f>
        <v>3</v>
      </c>
      <c r="Z57" s="53">
        <f>'Rankings Best 4'!B687</f>
        <v>0</v>
      </c>
      <c r="AA57" s="54">
        <f>'Rankings Best 4'!H687</f>
        <v>0</v>
      </c>
      <c r="AB57" s="55"/>
      <c r="AC57" s="53">
        <f>'Rankings Best 4'!A732</f>
        <v>1</v>
      </c>
      <c r="AD57" s="53">
        <f>'Rankings Best 4'!B732</f>
        <v>0</v>
      </c>
      <c r="AE57" s="54">
        <f>'Rankings Best 4'!H732</f>
        <v>0</v>
      </c>
      <c r="AF57" s="55"/>
      <c r="AG57" s="53">
        <f>'Rankings Best 4'!A777</f>
        <v>1</v>
      </c>
      <c r="AH57" s="53">
        <f>'Rankings Best 4'!B777</f>
        <v>0</v>
      </c>
      <c r="AI57" s="54">
        <f>'Rankings Best 4'!H777</f>
        <v>0</v>
      </c>
    </row>
    <row r="58" spans="1:35">
      <c r="A58" s="53">
        <f>'Rankings Best 4'!A418</f>
        <v>5</v>
      </c>
      <c r="B58" s="53">
        <f>'Rankings Best 4'!B418</f>
        <v>0</v>
      </c>
      <c r="C58" s="54">
        <f>'Rankings Best 4'!H418</f>
        <v>0</v>
      </c>
      <c r="D58" s="55"/>
      <c r="E58" s="53">
        <f>'Rankings Best 4'!A463</f>
        <v>2</v>
      </c>
      <c r="F58" s="53">
        <f>'Rankings Best 4'!B463</f>
        <v>0</v>
      </c>
      <c r="G58" s="54">
        <f>'Rankings Best 4'!H463</f>
        <v>0</v>
      </c>
      <c r="I58" s="27">
        <f>'Rankings Best 4'!A508</f>
        <v>7</v>
      </c>
      <c r="J58" s="27" t="str">
        <f>'Rankings Best 4'!B508</f>
        <v>Helen Cordiner</v>
      </c>
      <c r="K58" s="34">
        <f>'Rankings Best 4'!H508</f>
        <v>105</v>
      </c>
      <c r="M58" s="53">
        <f>'Rankings Best 4'!A553</f>
        <v>6</v>
      </c>
      <c r="N58" s="53">
        <f>'Rankings Best 4'!B553</f>
        <v>0</v>
      </c>
      <c r="O58" s="54">
        <f>'Rankings Best 4'!H553</f>
        <v>0</v>
      </c>
      <c r="Q58" s="53">
        <f>'Rankings Best 4'!A598</f>
        <v>5</v>
      </c>
      <c r="R58" s="53">
        <f>'Rankings Best 4'!B598</f>
        <v>0</v>
      </c>
      <c r="S58" s="54">
        <f>'Rankings Best 4'!H598</f>
        <v>0</v>
      </c>
      <c r="T58" s="55"/>
      <c r="U58" s="53">
        <f>'Rankings Best 4'!A643</f>
        <v>4</v>
      </c>
      <c r="V58" s="53">
        <f>'Rankings Best 4'!B643</f>
        <v>0</v>
      </c>
      <c r="W58" s="54">
        <f>'Rankings Best 4'!H643</f>
        <v>0</v>
      </c>
      <c r="X58" s="55"/>
      <c r="Y58" s="53">
        <f>'Rankings Best 4'!A688</f>
        <v>3</v>
      </c>
      <c r="Z58" s="53">
        <f>'Rankings Best 4'!B688</f>
        <v>0</v>
      </c>
      <c r="AA58" s="54">
        <f>'Rankings Best 4'!H688</f>
        <v>0</v>
      </c>
      <c r="AB58" s="55"/>
      <c r="AC58" s="53">
        <f>'Rankings Best 4'!A733</f>
        <v>1</v>
      </c>
      <c r="AD58" s="53">
        <f>'Rankings Best 4'!B733</f>
        <v>0</v>
      </c>
      <c r="AE58" s="54">
        <f>'Rankings Best 4'!H733</f>
        <v>0</v>
      </c>
      <c r="AF58" s="55"/>
      <c r="AG58" s="53">
        <f>'Rankings Best 4'!A778</f>
        <v>1</v>
      </c>
      <c r="AH58" s="53">
        <f>'Rankings Best 4'!B778</f>
        <v>0</v>
      </c>
      <c r="AI58" s="54">
        <f>'Rankings Best 4'!H778</f>
        <v>0</v>
      </c>
    </row>
    <row r="59" spans="1:35">
      <c r="A59" s="53">
        <f>'Rankings Best 4'!A419</f>
        <v>5</v>
      </c>
      <c r="B59" s="53">
        <f>'Rankings Best 4'!B419</f>
        <v>0</v>
      </c>
      <c r="C59" s="54">
        <f>'Rankings Best 4'!H419</f>
        <v>0</v>
      </c>
      <c r="D59" s="55"/>
      <c r="E59" s="53">
        <f>'Rankings Best 4'!A464</f>
        <v>2</v>
      </c>
      <c r="F59" s="53">
        <f>'Rankings Best 4'!B464</f>
        <v>0</v>
      </c>
      <c r="G59" s="54">
        <f>'Rankings Best 4'!H464</f>
        <v>0</v>
      </c>
      <c r="I59" s="27">
        <f>'Rankings Best 4'!A509</f>
        <v>8</v>
      </c>
      <c r="J59" s="27" t="str">
        <f>'Rankings Best 4'!B509</f>
        <v>Rachel Toth</v>
      </c>
      <c r="K59" s="34">
        <f>'Rankings Best 4'!H509</f>
        <v>80</v>
      </c>
      <c r="M59" s="53">
        <f>'Rankings Best 4'!A554</f>
        <v>6</v>
      </c>
      <c r="N59" s="53">
        <f>'Rankings Best 4'!B554</f>
        <v>0</v>
      </c>
      <c r="O59" s="54">
        <f>'Rankings Best 4'!H554</f>
        <v>0</v>
      </c>
      <c r="Q59" s="53">
        <f>'Rankings Best 4'!A599</f>
        <v>5</v>
      </c>
      <c r="R59" s="53">
        <f>'Rankings Best 4'!B599</f>
        <v>0</v>
      </c>
      <c r="S59" s="54">
        <f>'Rankings Best 4'!H599</f>
        <v>0</v>
      </c>
      <c r="T59" s="55"/>
      <c r="U59" s="53">
        <f>'Rankings Best 4'!A644</f>
        <v>4</v>
      </c>
      <c r="V59" s="53">
        <f>'Rankings Best 4'!B644</f>
        <v>0</v>
      </c>
      <c r="W59" s="54">
        <f>'Rankings Best 4'!H644</f>
        <v>0</v>
      </c>
      <c r="X59" s="55"/>
      <c r="Y59" s="53">
        <f>'Rankings Best 4'!A689</f>
        <v>3</v>
      </c>
      <c r="Z59" s="53">
        <f>'Rankings Best 4'!B689</f>
        <v>0</v>
      </c>
      <c r="AA59" s="54">
        <f>'Rankings Best 4'!H689</f>
        <v>0</v>
      </c>
      <c r="AB59" s="55"/>
      <c r="AC59" s="53">
        <f>'Rankings Best 4'!A734</f>
        <v>1</v>
      </c>
      <c r="AD59" s="53">
        <f>'Rankings Best 4'!B734</f>
        <v>0</v>
      </c>
      <c r="AE59" s="54">
        <f>'Rankings Best 4'!H734</f>
        <v>0</v>
      </c>
      <c r="AF59" s="55"/>
      <c r="AG59" s="53">
        <f>'Rankings Best 4'!A779</f>
        <v>1</v>
      </c>
      <c r="AH59" s="53">
        <f>'Rankings Best 4'!B779</f>
        <v>0</v>
      </c>
      <c r="AI59" s="54">
        <f>'Rankings Best 4'!H779</f>
        <v>0</v>
      </c>
    </row>
    <row r="60" spans="1:35">
      <c r="A60" s="53">
        <f>'Rankings Best 4'!A420</f>
        <v>5</v>
      </c>
      <c r="B60" s="53">
        <f>'Rankings Best 4'!B420</f>
        <v>0</v>
      </c>
      <c r="C60" s="54">
        <f>'Rankings Best 4'!H420</f>
        <v>0</v>
      </c>
      <c r="D60" s="55"/>
      <c r="E60" s="53">
        <f>'Rankings Best 4'!A465</f>
        <v>2</v>
      </c>
      <c r="F60" s="53">
        <f>'Rankings Best 4'!B465</f>
        <v>0</v>
      </c>
      <c r="G60" s="54">
        <f>'Rankings Best 4'!H465</f>
        <v>0</v>
      </c>
      <c r="I60" s="27">
        <f>'Rankings Best 4'!A510</f>
        <v>8</v>
      </c>
      <c r="J60" s="27" t="str">
        <f>'Rankings Best 4'!B510</f>
        <v>Alison McGouldrick</v>
      </c>
      <c r="K60" s="34">
        <f>'Rankings Best 4'!H510</f>
        <v>80</v>
      </c>
      <c r="M60" s="53">
        <f>'Rankings Best 4'!A555</f>
        <v>6</v>
      </c>
      <c r="N60" s="53">
        <f>'Rankings Best 4'!B555</f>
        <v>0</v>
      </c>
      <c r="O60" s="54">
        <f>'Rankings Best 4'!H555</f>
        <v>0</v>
      </c>
      <c r="Q60" s="53">
        <f>'Rankings Best 4'!A600</f>
        <v>5</v>
      </c>
      <c r="R60" s="53">
        <f>'Rankings Best 4'!B600</f>
        <v>0</v>
      </c>
      <c r="S60" s="54">
        <f>'Rankings Best 4'!H600</f>
        <v>0</v>
      </c>
      <c r="T60" s="55"/>
      <c r="U60" s="53">
        <f>'Rankings Best 4'!A645</f>
        <v>4</v>
      </c>
      <c r="V60" s="53">
        <f>'Rankings Best 4'!B645</f>
        <v>0</v>
      </c>
      <c r="W60" s="54">
        <f>'Rankings Best 4'!H645</f>
        <v>0</v>
      </c>
      <c r="X60" s="55"/>
      <c r="Y60" s="53">
        <f>'Rankings Best 4'!A690</f>
        <v>3</v>
      </c>
      <c r="Z60" s="53">
        <f>'Rankings Best 4'!B690</f>
        <v>0</v>
      </c>
      <c r="AA60" s="54">
        <f>'Rankings Best 4'!H690</f>
        <v>0</v>
      </c>
      <c r="AB60" s="55"/>
      <c r="AC60" s="53">
        <f>'Rankings Best 4'!A735</f>
        <v>1</v>
      </c>
      <c r="AD60" s="53">
        <f>'Rankings Best 4'!B735</f>
        <v>0</v>
      </c>
      <c r="AE60" s="54">
        <f>'Rankings Best 4'!H735</f>
        <v>0</v>
      </c>
      <c r="AF60" s="55"/>
      <c r="AG60" s="53">
        <f>'Rankings Best 4'!A780</f>
        <v>1</v>
      </c>
      <c r="AH60" s="53">
        <f>'Rankings Best 4'!B780</f>
        <v>0</v>
      </c>
      <c r="AI60" s="54">
        <f>'Rankings Best 4'!H780</f>
        <v>0</v>
      </c>
    </row>
    <row r="61" spans="1:35">
      <c r="A61" s="53">
        <f>'Rankings Best 4'!A421</f>
        <v>5</v>
      </c>
      <c r="B61" s="53">
        <f>'Rankings Best 4'!B421</f>
        <v>0</v>
      </c>
      <c r="C61" s="54">
        <f>'Rankings Best 4'!H421</f>
        <v>0</v>
      </c>
      <c r="D61" s="55"/>
      <c r="E61" s="53">
        <f>'Rankings Best 4'!A466</f>
        <v>2</v>
      </c>
      <c r="F61" s="53">
        <f>'Rankings Best 4'!B466</f>
        <v>0</v>
      </c>
      <c r="G61" s="54">
        <f>'Rankings Best 4'!H466</f>
        <v>0</v>
      </c>
      <c r="I61" s="27">
        <f>'Rankings Best 4'!A511</f>
        <v>10</v>
      </c>
      <c r="J61" s="27" t="str">
        <f>'Rankings Best 4'!B511</f>
        <v>Mandy Craig Gould</v>
      </c>
      <c r="K61" s="34">
        <f>'Rankings Best 4'!H511</f>
        <v>75</v>
      </c>
      <c r="M61" s="53">
        <f>'Rankings Best 4'!A556</f>
        <v>6</v>
      </c>
      <c r="N61" s="53">
        <f>'Rankings Best 4'!B556</f>
        <v>0</v>
      </c>
      <c r="O61" s="54">
        <f>'Rankings Best 4'!H556</f>
        <v>0</v>
      </c>
      <c r="Q61" s="53">
        <f>'Rankings Best 4'!A601</f>
        <v>5</v>
      </c>
      <c r="R61" s="53">
        <f>'Rankings Best 4'!B601</f>
        <v>0</v>
      </c>
      <c r="S61" s="54">
        <f>'Rankings Best 4'!H601</f>
        <v>0</v>
      </c>
      <c r="T61" s="55"/>
      <c r="U61" s="53">
        <f>'Rankings Best 4'!A646</f>
        <v>4</v>
      </c>
      <c r="V61" s="53">
        <f>'Rankings Best 4'!B646</f>
        <v>0</v>
      </c>
      <c r="W61" s="54">
        <f>'Rankings Best 4'!H646</f>
        <v>0</v>
      </c>
      <c r="X61" s="55"/>
      <c r="Y61" s="53">
        <f>'Rankings Best 4'!A691</f>
        <v>3</v>
      </c>
      <c r="Z61" s="53">
        <f>'Rankings Best 4'!B691</f>
        <v>0</v>
      </c>
      <c r="AA61" s="54">
        <f>'Rankings Best 4'!H691</f>
        <v>0</v>
      </c>
      <c r="AB61" s="55"/>
      <c r="AC61" s="53">
        <f>'Rankings Best 4'!A736</f>
        <v>1</v>
      </c>
      <c r="AD61" s="53">
        <f>'Rankings Best 4'!B736</f>
        <v>0</v>
      </c>
      <c r="AE61" s="54">
        <f>'Rankings Best 4'!H736</f>
        <v>0</v>
      </c>
      <c r="AF61" s="55"/>
      <c r="AG61" s="53">
        <f>'Rankings Best 4'!A781</f>
        <v>1</v>
      </c>
      <c r="AH61" s="53">
        <f>'Rankings Best 4'!B781</f>
        <v>0</v>
      </c>
      <c r="AI61" s="54">
        <f>'Rankings Best 4'!H781</f>
        <v>0</v>
      </c>
    </row>
    <row r="62" spans="1:35">
      <c r="A62" s="53">
        <f>'Rankings Best 4'!A422</f>
        <v>5</v>
      </c>
      <c r="B62" s="53">
        <f>'Rankings Best 4'!B422</f>
        <v>0</v>
      </c>
      <c r="C62" s="54">
        <f>'Rankings Best 4'!H422</f>
        <v>0</v>
      </c>
      <c r="D62" s="55"/>
      <c r="E62" s="53">
        <f>'Rankings Best 4'!A467</f>
        <v>2</v>
      </c>
      <c r="F62" s="53">
        <f>'Rankings Best 4'!B467</f>
        <v>0</v>
      </c>
      <c r="G62" s="54">
        <f>'Rankings Best 4'!H467</f>
        <v>0</v>
      </c>
      <c r="I62" s="27">
        <f>'Rankings Best 4'!A512</f>
        <v>11</v>
      </c>
      <c r="J62" s="27" t="str">
        <f>'Rankings Best 4'!B512</f>
        <v>Norma Marshall</v>
      </c>
      <c r="K62" s="34">
        <f>'Rankings Best 4'!H512</f>
        <v>30</v>
      </c>
      <c r="M62" s="53">
        <f>'Rankings Best 4'!A557</f>
        <v>6</v>
      </c>
      <c r="N62" s="53">
        <f>'Rankings Best 4'!B557</f>
        <v>0</v>
      </c>
      <c r="O62" s="54">
        <f>'Rankings Best 4'!H557</f>
        <v>0</v>
      </c>
      <c r="Q62" s="53">
        <f>'Rankings Best 4'!A602</f>
        <v>5</v>
      </c>
      <c r="R62" s="53">
        <f>'Rankings Best 4'!B602</f>
        <v>0</v>
      </c>
      <c r="S62" s="54">
        <f>'Rankings Best 4'!H602</f>
        <v>0</v>
      </c>
      <c r="T62" s="55"/>
      <c r="U62" s="53">
        <f>'Rankings Best 4'!A647</f>
        <v>4</v>
      </c>
      <c r="V62" s="53">
        <f>'Rankings Best 4'!B647</f>
        <v>0</v>
      </c>
      <c r="W62" s="54">
        <f>'Rankings Best 4'!H647</f>
        <v>0</v>
      </c>
      <c r="X62" s="55"/>
      <c r="Y62" s="53">
        <f>'Rankings Best 4'!A692</f>
        <v>3</v>
      </c>
      <c r="Z62" s="53">
        <f>'Rankings Best 4'!B692</f>
        <v>0</v>
      </c>
      <c r="AA62" s="54">
        <f>'Rankings Best 4'!H692</f>
        <v>0</v>
      </c>
      <c r="AB62" s="55"/>
      <c r="AC62" s="53">
        <f>'Rankings Best 4'!A737</f>
        <v>1</v>
      </c>
      <c r="AD62" s="53">
        <f>'Rankings Best 4'!B737</f>
        <v>0</v>
      </c>
      <c r="AE62" s="54">
        <f>'Rankings Best 4'!H737</f>
        <v>0</v>
      </c>
      <c r="AF62" s="55"/>
      <c r="AG62" s="53">
        <f>'Rankings Best 4'!A782</f>
        <v>1</v>
      </c>
      <c r="AH62" s="53">
        <f>'Rankings Best 4'!B782</f>
        <v>0</v>
      </c>
      <c r="AI62" s="54">
        <f>'Rankings Best 4'!H782</f>
        <v>0</v>
      </c>
    </row>
    <row r="63" spans="1:35" hidden="1">
      <c r="A63" s="27">
        <f>'Rankings Best 4'!A423</f>
        <v>5</v>
      </c>
      <c r="B63" s="27">
        <f>'Rankings Best 4'!B423</f>
        <v>0</v>
      </c>
      <c r="C63" s="34">
        <f>'Rankings Best 4'!H423</f>
        <v>0</v>
      </c>
      <c r="E63" s="27">
        <f>'Rankings Best 4'!A468</f>
        <v>2</v>
      </c>
      <c r="F63" s="27">
        <f>'Rankings Best 4'!B468</f>
        <v>0</v>
      </c>
      <c r="G63" s="34">
        <f>'Rankings Best 4'!H468</f>
        <v>0</v>
      </c>
      <c r="I63" s="27">
        <f>'Rankings Best 4'!A513</f>
        <v>12</v>
      </c>
      <c r="J63" s="27" t="str">
        <f>'Rankings Best 4'!B513</f>
        <v>(blank)</v>
      </c>
      <c r="K63" s="34">
        <f>'Rankings Best 4'!H513</f>
        <v>0</v>
      </c>
      <c r="M63" s="27">
        <f>'Rankings Best 4'!A558</f>
        <v>6</v>
      </c>
      <c r="N63" s="27">
        <f>'Rankings Best 4'!B558</f>
        <v>0</v>
      </c>
      <c r="O63" s="34">
        <f>'Rankings Best 4'!H558</f>
        <v>0</v>
      </c>
      <c r="Q63" s="27">
        <f>'Rankings Best 4'!A603</f>
        <v>5</v>
      </c>
      <c r="R63" s="27">
        <f>'Rankings Best 4'!B603</f>
        <v>0</v>
      </c>
      <c r="S63" s="34">
        <f>'Rankings Best 4'!H603</f>
        <v>0</v>
      </c>
      <c r="U63" s="27">
        <f>'Rankings Best 4'!A648</f>
        <v>4</v>
      </c>
      <c r="V63" s="27">
        <f>'Rankings Best 4'!B648</f>
        <v>0</v>
      </c>
      <c r="W63" s="34">
        <f>'Rankings Best 4'!H648</f>
        <v>0</v>
      </c>
      <c r="Y63" s="27">
        <f>'Rankings Best 4'!A693</f>
        <v>3</v>
      </c>
      <c r="Z63" s="27">
        <f>'Rankings Best 4'!B693</f>
        <v>0</v>
      </c>
      <c r="AA63" s="34">
        <f>'Rankings Best 4'!H693</f>
        <v>0</v>
      </c>
      <c r="AC63" s="27">
        <f>'Rankings Best 4'!A738</f>
        <v>1</v>
      </c>
      <c r="AD63" s="27">
        <f>'Rankings Best 4'!B738</f>
        <v>0</v>
      </c>
      <c r="AE63" s="34">
        <f>'Rankings Best 4'!H738</f>
        <v>0</v>
      </c>
      <c r="AG63" s="27">
        <f>'Rankings Best 4'!A783</f>
        <v>1</v>
      </c>
      <c r="AH63" s="27">
        <f>'Rankings Best 4'!B783</f>
        <v>0</v>
      </c>
      <c r="AI63" s="34">
        <f>'Rankings Best 4'!H783</f>
        <v>0</v>
      </c>
    </row>
    <row r="64" spans="1:35" hidden="1">
      <c r="A64" s="27">
        <f>'Rankings Best 4'!A424</f>
        <v>5</v>
      </c>
      <c r="B64" s="27">
        <f>'Rankings Best 4'!B424</f>
        <v>0</v>
      </c>
      <c r="C64" s="34">
        <f>'Rankings Best 4'!H424</f>
        <v>0</v>
      </c>
      <c r="E64" s="27">
        <f>'Rankings Best 4'!A469</f>
        <v>2</v>
      </c>
      <c r="F64" s="27">
        <f>'Rankings Best 4'!B469</f>
        <v>0</v>
      </c>
      <c r="G64" s="34">
        <f>'Rankings Best 4'!H469</f>
        <v>0</v>
      </c>
      <c r="I64" s="27">
        <f>'Rankings Best 4'!A514</f>
        <v>12</v>
      </c>
      <c r="J64" s="27">
        <f>'Rankings Best 4'!B514</f>
        <v>0</v>
      </c>
      <c r="K64" s="34">
        <f>'Rankings Best 4'!H514</f>
        <v>0</v>
      </c>
      <c r="M64" s="27">
        <f>'Rankings Best 4'!A559</f>
        <v>6</v>
      </c>
      <c r="N64" s="27">
        <f>'Rankings Best 4'!B559</f>
        <v>0</v>
      </c>
      <c r="O64" s="34">
        <f>'Rankings Best 4'!H559</f>
        <v>0</v>
      </c>
      <c r="Q64" s="27">
        <f>'Rankings Best 4'!A604</f>
        <v>5</v>
      </c>
      <c r="R64" s="27">
        <f>'Rankings Best 4'!B604</f>
        <v>0</v>
      </c>
      <c r="S64" s="34">
        <f>'Rankings Best 4'!H604</f>
        <v>0</v>
      </c>
      <c r="U64" s="27">
        <f>'Rankings Best 4'!A649</f>
        <v>4</v>
      </c>
      <c r="V64" s="27">
        <f>'Rankings Best 4'!B649</f>
        <v>0</v>
      </c>
      <c r="W64" s="34">
        <f>'Rankings Best 4'!H649</f>
        <v>0</v>
      </c>
      <c r="Y64" s="27">
        <f>'Rankings Best 4'!A694</f>
        <v>3</v>
      </c>
      <c r="Z64" s="27">
        <f>'Rankings Best 4'!B694</f>
        <v>0</v>
      </c>
      <c r="AA64" s="34">
        <f>'Rankings Best 4'!H694</f>
        <v>0</v>
      </c>
      <c r="AC64" s="27">
        <f>'Rankings Best 4'!A739</f>
        <v>1</v>
      </c>
      <c r="AD64" s="27">
        <f>'Rankings Best 4'!B739</f>
        <v>0</v>
      </c>
      <c r="AE64" s="34">
        <f>'Rankings Best 4'!H739</f>
        <v>0</v>
      </c>
      <c r="AG64" s="27">
        <f>'Rankings Best 4'!A784</f>
        <v>1</v>
      </c>
      <c r="AH64" s="27">
        <f>'Rankings Best 4'!B784</f>
        <v>0</v>
      </c>
      <c r="AI64" s="34">
        <f>'Rankings Best 4'!H784</f>
        <v>0</v>
      </c>
    </row>
    <row r="65" spans="1:35" hidden="1">
      <c r="A65" s="27">
        <f>'Rankings Best 4'!A425</f>
        <v>5</v>
      </c>
      <c r="B65" s="27">
        <f>'Rankings Best 4'!B425</f>
        <v>0</v>
      </c>
      <c r="C65" s="34">
        <f>'Rankings Best 4'!H425</f>
        <v>0</v>
      </c>
      <c r="E65" s="27">
        <f>'Rankings Best 4'!A470</f>
        <v>2</v>
      </c>
      <c r="F65" s="27">
        <f>'Rankings Best 4'!B470</f>
        <v>0</v>
      </c>
      <c r="G65" s="34">
        <f>'Rankings Best 4'!H470</f>
        <v>0</v>
      </c>
      <c r="I65" s="27">
        <f>'Rankings Best 4'!A515</f>
        <v>12</v>
      </c>
      <c r="J65" s="27">
        <f>'Rankings Best 4'!B515</f>
        <v>0</v>
      </c>
      <c r="K65" s="34">
        <f>'Rankings Best 4'!H515</f>
        <v>0</v>
      </c>
      <c r="M65" s="27">
        <f>'Rankings Best 4'!A560</f>
        <v>6</v>
      </c>
      <c r="N65" s="27">
        <f>'Rankings Best 4'!B560</f>
        <v>0</v>
      </c>
      <c r="O65" s="34">
        <f>'Rankings Best 4'!H560</f>
        <v>0</v>
      </c>
      <c r="Q65" s="27">
        <f>'Rankings Best 4'!A605</f>
        <v>5</v>
      </c>
      <c r="R65" s="27">
        <f>'Rankings Best 4'!B605</f>
        <v>0</v>
      </c>
      <c r="S65" s="34">
        <f>'Rankings Best 4'!H605</f>
        <v>0</v>
      </c>
      <c r="U65" s="27">
        <f>'Rankings Best 4'!A650</f>
        <v>4</v>
      </c>
      <c r="V65" s="27">
        <f>'Rankings Best 4'!B650</f>
        <v>0</v>
      </c>
      <c r="W65" s="34">
        <f>'Rankings Best 4'!H650</f>
        <v>0</v>
      </c>
      <c r="Y65" s="27">
        <f>'Rankings Best 4'!A695</f>
        <v>3</v>
      </c>
      <c r="Z65" s="27">
        <f>'Rankings Best 4'!B695</f>
        <v>0</v>
      </c>
      <c r="AA65" s="34">
        <f>'Rankings Best 4'!H695</f>
        <v>0</v>
      </c>
      <c r="AC65" s="27">
        <f>'Rankings Best 4'!A740</f>
        <v>1</v>
      </c>
      <c r="AD65" s="27">
        <f>'Rankings Best 4'!B740</f>
        <v>0</v>
      </c>
      <c r="AE65" s="34">
        <f>'Rankings Best 4'!H740</f>
        <v>0</v>
      </c>
      <c r="AG65" s="27">
        <f>'Rankings Best 4'!A785</f>
        <v>1</v>
      </c>
      <c r="AH65" s="27">
        <f>'Rankings Best 4'!B785</f>
        <v>0</v>
      </c>
      <c r="AI65" s="34">
        <f>'Rankings Best 4'!H785</f>
        <v>0</v>
      </c>
    </row>
    <row r="66" spans="1:35" hidden="1">
      <c r="A66" s="27">
        <f>'Rankings Best 4'!A426</f>
        <v>5</v>
      </c>
      <c r="B66" s="27">
        <f>'Rankings Best 4'!B426</f>
        <v>0</v>
      </c>
      <c r="C66" s="34">
        <f>'Rankings Best 4'!H426</f>
        <v>0</v>
      </c>
      <c r="E66" s="27">
        <f>'Rankings Best 4'!A471</f>
        <v>2</v>
      </c>
      <c r="F66" s="27">
        <f>'Rankings Best 4'!B471</f>
        <v>0</v>
      </c>
      <c r="G66" s="34">
        <f>'Rankings Best 4'!H471</f>
        <v>0</v>
      </c>
      <c r="I66" s="27">
        <f>'Rankings Best 4'!A516</f>
        <v>12</v>
      </c>
      <c r="J66" s="27">
        <f>'Rankings Best 4'!B516</f>
        <v>0</v>
      </c>
      <c r="K66" s="34">
        <f>'Rankings Best 4'!H516</f>
        <v>0</v>
      </c>
      <c r="M66" s="27">
        <f>'Rankings Best 4'!A561</f>
        <v>6</v>
      </c>
      <c r="N66" s="27">
        <f>'Rankings Best 4'!B561</f>
        <v>0</v>
      </c>
      <c r="O66" s="34">
        <f>'Rankings Best 4'!H561</f>
        <v>0</v>
      </c>
      <c r="Q66" s="27">
        <f>'Rankings Best 4'!A606</f>
        <v>5</v>
      </c>
      <c r="R66" s="27">
        <f>'Rankings Best 4'!B606</f>
        <v>0</v>
      </c>
      <c r="S66" s="34">
        <f>'Rankings Best 4'!H606</f>
        <v>0</v>
      </c>
      <c r="U66" s="27">
        <f>'Rankings Best 4'!A651</f>
        <v>4</v>
      </c>
      <c r="V66" s="27">
        <f>'Rankings Best 4'!B651</f>
        <v>0</v>
      </c>
      <c r="W66" s="34">
        <f>'Rankings Best 4'!H651</f>
        <v>0</v>
      </c>
      <c r="Y66" s="27">
        <f>'Rankings Best 4'!A696</f>
        <v>3</v>
      </c>
      <c r="Z66" s="27">
        <f>'Rankings Best 4'!B696</f>
        <v>0</v>
      </c>
      <c r="AA66" s="34">
        <f>'Rankings Best 4'!H696</f>
        <v>0</v>
      </c>
      <c r="AC66" s="27">
        <f>'Rankings Best 4'!A741</f>
        <v>1</v>
      </c>
      <c r="AD66" s="27">
        <f>'Rankings Best 4'!B741</f>
        <v>0</v>
      </c>
      <c r="AE66" s="34">
        <f>'Rankings Best 4'!H741</f>
        <v>0</v>
      </c>
      <c r="AG66" s="27">
        <f>'Rankings Best 4'!A786</f>
        <v>1</v>
      </c>
      <c r="AH66" s="27">
        <f>'Rankings Best 4'!B786</f>
        <v>0</v>
      </c>
      <c r="AI66" s="34">
        <f>'Rankings Best 4'!H786</f>
        <v>0</v>
      </c>
    </row>
    <row r="67" spans="1:35" hidden="1">
      <c r="A67" s="27">
        <f>'Rankings Best 4'!A427</f>
        <v>5</v>
      </c>
      <c r="B67" s="27">
        <f>'Rankings Best 4'!B427</f>
        <v>0</v>
      </c>
      <c r="C67" s="34">
        <f>'Rankings Best 4'!H427</f>
        <v>0</v>
      </c>
      <c r="E67" s="27">
        <f>'Rankings Best 4'!A472</f>
        <v>2</v>
      </c>
      <c r="F67" s="27">
        <f>'Rankings Best 4'!B472</f>
        <v>0</v>
      </c>
      <c r="G67" s="34">
        <f>'Rankings Best 4'!H472</f>
        <v>0</v>
      </c>
      <c r="I67" s="27">
        <f>'Rankings Best 4'!A517</f>
        <v>12</v>
      </c>
      <c r="J67" s="27">
        <f>'Rankings Best 4'!B517</f>
        <v>0</v>
      </c>
      <c r="K67" s="34">
        <f>'Rankings Best 4'!H517</f>
        <v>0</v>
      </c>
      <c r="M67" s="27">
        <f>'Rankings Best 4'!A562</f>
        <v>6</v>
      </c>
      <c r="N67" s="27">
        <f>'Rankings Best 4'!B562</f>
        <v>0</v>
      </c>
      <c r="O67" s="34">
        <f>'Rankings Best 4'!H562</f>
        <v>0</v>
      </c>
      <c r="Q67" s="27">
        <f>'Rankings Best 4'!A607</f>
        <v>5</v>
      </c>
      <c r="R67" s="27">
        <f>'Rankings Best 4'!B607</f>
        <v>0</v>
      </c>
      <c r="S67" s="34">
        <f>'Rankings Best 4'!H607</f>
        <v>0</v>
      </c>
      <c r="U67" s="27">
        <f>'Rankings Best 4'!A652</f>
        <v>4</v>
      </c>
      <c r="V67" s="27">
        <f>'Rankings Best 4'!B652</f>
        <v>0</v>
      </c>
      <c r="W67" s="34">
        <f>'Rankings Best 4'!H652</f>
        <v>0</v>
      </c>
      <c r="Y67" s="27">
        <f>'Rankings Best 4'!A697</f>
        <v>3</v>
      </c>
      <c r="Z67" s="27">
        <f>'Rankings Best 4'!B697</f>
        <v>0</v>
      </c>
      <c r="AA67" s="34">
        <f>'Rankings Best 4'!H697</f>
        <v>0</v>
      </c>
      <c r="AC67" s="27">
        <f>'Rankings Best 4'!A742</f>
        <v>1</v>
      </c>
      <c r="AD67" s="27">
        <f>'Rankings Best 4'!B742</f>
        <v>0</v>
      </c>
      <c r="AE67" s="34">
        <f>'Rankings Best 4'!H742</f>
        <v>0</v>
      </c>
      <c r="AG67" s="27">
        <f>'Rankings Best 4'!A787</f>
        <v>1</v>
      </c>
      <c r="AH67" s="27">
        <f>'Rankings Best 4'!B787</f>
        <v>0</v>
      </c>
      <c r="AI67" s="34">
        <f>'Rankings Best 4'!H787</f>
        <v>0</v>
      </c>
    </row>
    <row r="68" spans="1:35" hidden="1">
      <c r="A68" s="27">
        <f>'Rankings Best 4'!A428</f>
        <v>5</v>
      </c>
      <c r="B68" s="27">
        <f>'Rankings Best 4'!B428</f>
        <v>0</v>
      </c>
      <c r="C68" s="34">
        <f>'Rankings Best 4'!H428</f>
        <v>0</v>
      </c>
      <c r="E68" s="27">
        <f>'Rankings Best 4'!A473</f>
        <v>2</v>
      </c>
      <c r="F68" s="27">
        <f>'Rankings Best 4'!B473</f>
        <v>0</v>
      </c>
      <c r="G68" s="34">
        <f>'Rankings Best 4'!H473</f>
        <v>0</v>
      </c>
      <c r="I68" s="27">
        <f>'Rankings Best 4'!A518</f>
        <v>12</v>
      </c>
      <c r="J68" s="27">
        <f>'Rankings Best 4'!B518</f>
        <v>0</v>
      </c>
      <c r="K68" s="34">
        <f>'Rankings Best 4'!H518</f>
        <v>0</v>
      </c>
      <c r="M68" s="27">
        <f>'Rankings Best 4'!A563</f>
        <v>6</v>
      </c>
      <c r="N68" s="27">
        <f>'Rankings Best 4'!B563</f>
        <v>0</v>
      </c>
      <c r="O68" s="34">
        <f>'Rankings Best 4'!H563</f>
        <v>0</v>
      </c>
      <c r="Q68" s="27">
        <f>'Rankings Best 4'!A608</f>
        <v>5</v>
      </c>
      <c r="R68" s="27">
        <f>'Rankings Best 4'!B608</f>
        <v>0</v>
      </c>
      <c r="S68" s="34">
        <f>'Rankings Best 4'!H608</f>
        <v>0</v>
      </c>
      <c r="U68" s="27">
        <f>'Rankings Best 4'!A653</f>
        <v>4</v>
      </c>
      <c r="V68" s="27">
        <f>'Rankings Best 4'!B653</f>
        <v>0</v>
      </c>
      <c r="W68" s="34">
        <f>'Rankings Best 4'!H653</f>
        <v>0</v>
      </c>
      <c r="Y68" s="27">
        <f>'Rankings Best 4'!A698</f>
        <v>3</v>
      </c>
      <c r="Z68" s="27">
        <f>'Rankings Best 4'!B698</f>
        <v>0</v>
      </c>
      <c r="AA68" s="34">
        <f>'Rankings Best 4'!H698</f>
        <v>0</v>
      </c>
      <c r="AC68" s="27">
        <f>'Rankings Best 4'!A743</f>
        <v>1</v>
      </c>
      <c r="AD68" s="27">
        <f>'Rankings Best 4'!B743</f>
        <v>0</v>
      </c>
      <c r="AE68" s="34">
        <f>'Rankings Best 4'!H743</f>
        <v>0</v>
      </c>
      <c r="AG68" s="27">
        <f>'Rankings Best 4'!A788</f>
        <v>1</v>
      </c>
      <c r="AH68" s="27">
        <f>'Rankings Best 4'!B788</f>
        <v>0</v>
      </c>
      <c r="AI68" s="34">
        <f>'Rankings Best 4'!H788</f>
        <v>0</v>
      </c>
    </row>
    <row r="69" spans="1:35" hidden="1">
      <c r="A69" s="27">
        <f>'Rankings Best 4'!A429</f>
        <v>5</v>
      </c>
      <c r="B69" s="27">
        <f>'Rankings Best 4'!B429</f>
        <v>0</v>
      </c>
      <c r="C69" s="34">
        <f>'Rankings Best 4'!H429</f>
        <v>0</v>
      </c>
      <c r="E69" s="27">
        <f>'Rankings Best 4'!A474</f>
        <v>2</v>
      </c>
      <c r="F69" s="27">
        <f>'Rankings Best 4'!B474</f>
        <v>0</v>
      </c>
      <c r="G69" s="34">
        <f>'Rankings Best 4'!H474</f>
        <v>0</v>
      </c>
      <c r="I69" s="27">
        <f>'Rankings Best 4'!A519</f>
        <v>12</v>
      </c>
      <c r="J69" s="27">
        <f>'Rankings Best 4'!B519</f>
        <v>0</v>
      </c>
      <c r="K69" s="34">
        <f>'Rankings Best 4'!H519</f>
        <v>0</v>
      </c>
      <c r="M69" s="27">
        <f>'Rankings Best 4'!A564</f>
        <v>6</v>
      </c>
      <c r="N69" s="27">
        <f>'Rankings Best 4'!B564</f>
        <v>0</v>
      </c>
      <c r="O69" s="34">
        <f>'Rankings Best 4'!H564</f>
        <v>0</v>
      </c>
      <c r="Q69" s="27">
        <f>'Rankings Best 4'!A609</f>
        <v>5</v>
      </c>
      <c r="R69" s="27">
        <f>'Rankings Best 4'!B609</f>
        <v>0</v>
      </c>
      <c r="S69" s="34">
        <f>'Rankings Best 4'!H609</f>
        <v>0</v>
      </c>
      <c r="U69" s="27">
        <f>'Rankings Best 4'!A654</f>
        <v>4</v>
      </c>
      <c r="V69" s="27">
        <f>'Rankings Best 4'!B654</f>
        <v>0</v>
      </c>
      <c r="W69" s="34">
        <f>'Rankings Best 4'!H654</f>
        <v>0</v>
      </c>
      <c r="Y69" s="27">
        <f>'Rankings Best 4'!A699</f>
        <v>3</v>
      </c>
      <c r="Z69" s="27">
        <f>'Rankings Best 4'!B699</f>
        <v>0</v>
      </c>
      <c r="AA69" s="34">
        <f>'Rankings Best 4'!H699</f>
        <v>0</v>
      </c>
      <c r="AC69" s="27">
        <f>'Rankings Best 4'!A744</f>
        <v>1</v>
      </c>
      <c r="AD69" s="27">
        <f>'Rankings Best 4'!B744</f>
        <v>0</v>
      </c>
      <c r="AE69" s="34">
        <f>'Rankings Best 4'!H744</f>
        <v>0</v>
      </c>
      <c r="AG69" s="27">
        <f>'Rankings Best 4'!A789</f>
        <v>1</v>
      </c>
      <c r="AH69" s="27">
        <f>'Rankings Best 4'!B789</f>
        <v>0</v>
      </c>
      <c r="AI69" s="34">
        <f>'Rankings Best 4'!H789</f>
        <v>0</v>
      </c>
    </row>
    <row r="70" spans="1:35" hidden="1">
      <c r="A70" s="27">
        <f>'Rankings Best 4'!A430</f>
        <v>5</v>
      </c>
      <c r="B70" s="27">
        <f>'Rankings Best 4'!B430</f>
        <v>0</v>
      </c>
      <c r="C70" s="34">
        <f>'Rankings Best 4'!H430</f>
        <v>0</v>
      </c>
      <c r="E70" s="27">
        <f>'Rankings Best 4'!A475</f>
        <v>2</v>
      </c>
      <c r="F70" s="27">
        <f>'Rankings Best 4'!B475</f>
        <v>0</v>
      </c>
      <c r="G70" s="34">
        <f>'Rankings Best 4'!H475</f>
        <v>0</v>
      </c>
      <c r="I70" s="27">
        <f>'Rankings Best 4'!A520</f>
        <v>12</v>
      </c>
      <c r="J70" s="27">
        <f>'Rankings Best 4'!B520</f>
        <v>0</v>
      </c>
      <c r="K70" s="34">
        <f>'Rankings Best 4'!H520</f>
        <v>0</v>
      </c>
      <c r="M70" s="27">
        <f>'Rankings Best 4'!A565</f>
        <v>6</v>
      </c>
      <c r="N70" s="27">
        <f>'Rankings Best 4'!B565</f>
        <v>0</v>
      </c>
      <c r="O70" s="34">
        <f>'Rankings Best 4'!H565</f>
        <v>0</v>
      </c>
      <c r="Q70" s="27">
        <f>'Rankings Best 4'!A610</f>
        <v>5</v>
      </c>
      <c r="R70" s="27">
        <f>'Rankings Best 4'!B610</f>
        <v>0</v>
      </c>
      <c r="S70" s="34">
        <f>'Rankings Best 4'!H610</f>
        <v>0</v>
      </c>
      <c r="U70" s="27">
        <f>'Rankings Best 4'!A655</f>
        <v>4</v>
      </c>
      <c r="V70" s="27">
        <f>'Rankings Best 4'!B655</f>
        <v>0</v>
      </c>
      <c r="W70" s="34">
        <f>'Rankings Best 4'!H655</f>
        <v>0</v>
      </c>
      <c r="Y70" s="27">
        <f>'Rankings Best 4'!A700</f>
        <v>3</v>
      </c>
      <c r="Z70" s="27">
        <f>'Rankings Best 4'!B700</f>
        <v>0</v>
      </c>
      <c r="AA70" s="34">
        <f>'Rankings Best 4'!H700</f>
        <v>0</v>
      </c>
      <c r="AC70" s="27">
        <f>'Rankings Best 4'!A745</f>
        <v>1</v>
      </c>
      <c r="AD70" s="27">
        <f>'Rankings Best 4'!B745</f>
        <v>0</v>
      </c>
      <c r="AE70" s="34">
        <f>'Rankings Best 4'!H745</f>
        <v>0</v>
      </c>
      <c r="AG70" s="27">
        <f>'Rankings Best 4'!A790</f>
        <v>1</v>
      </c>
      <c r="AH70" s="27">
        <f>'Rankings Best 4'!B790</f>
        <v>0</v>
      </c>
      <c r="AI70" s="34">
        <f>'Rankings Best 4'!H790</f>
        <v>0</v>
      </c>
    </row>
    <row r="71" spans="1:35" hidden="1">
      <c r="A71" s="27">
        <f>'Rankings Best 4'!A431</f>
        <v>5</v>
      </c>
      <c r="B71" s="27">
        <f>'Rankings Best 4'!B431</f>
        <v>0</v>
      </c>
      <c r="C71" s="34">
        <f>'Rankings Best 4'!H431</f>
        <v>0</v>
      </c>
      <c r="E71" s="27">
        <f>'Rankings Best 4'!A476</f>
        <v>2</v>
      </c>
      <c r="F71" s="27">
        <f>'Rankings Best 4'!B476</f>
        <v>0</v>
      </c>
      <c r="G71" s="34">
        <f>'Rankings Best 4'!H476</f>
        <v>0</v>
      </c>
      <c r="I71" s="27">
        <f>'Rankings Best 4'!A521</f>
        <v>12</v>
      </c>
      <c r="J71" s="27">
        <f>'Rankings Best 4'!B521</f>
        <v>0</v>
      </c>
      <c r="K71" s="34">
        <f>'Rankings Best 4'!H521</f>
        <v>0</v>
      </c>
      <c r="M71" s="27">
        <f>'Rankings Best 4'!A566</f>
        <v>6</v>
      </c>
      <c r="N71" s="27">
        <f>'Rankings Best 4'!B566</f>
        <v>0</v>
      </c>
      <c r="O71" s="34">
        <f>'Rankings Best 4'!H566</f>
        <v>0</v>
      </c>
      <c r="Q71" s="27">
        <f>'Rankings Best 4'!A611</f>
        <v>5</v>
      </c>
      <c r="R71" s="27">
        <f>'Rankings Best 4'!B611</f>
        <v>0</v>
      </c>
      <c r="S71" s="34">
        <f>'Rankings Best 4'!H611</f>
        <v>0</v>
      </c>
      <c r="U71" s="27">
        <f>'Rankings Best 4'!A656</f>
        <v>4</v>
      </c>
      <c r="V71" s="27">
        <f>'Rankings Best 4'!B656</f>
        <v>0</v>
      </c>
      <c r="W71" s="34">
        <f>'Rankings Best 4'!H656</f>
        <v>0</v>
      </c>
      <c r="Y71" s="27">
        <f>'Rankings Best 4'!A701</f>
        <v>3</v>
      </c>
      <c r="Z71" s="27">
        <f>'Rankings Best 4'!B701</f>
        <v>0</v>
      </c>
      <c r="AA71" s="34">
        <f>'Rankings Best 4'!H701</f>
        <v>0</v>
      </c>
      <c r="AC71" s="27">
        <f>'Rankings Best 4'!A746</f>
        <v>1</v>
      </c>
      <c r="AD71" s="27">
        <f>'Rankings Best 4'!B746</f>
        <v>0</v>
      </c>
      <c r="AE71" s="34">
        <f>'Rankings Best 4'!H746</f>
        <v>0</v>
      </c>
      <c r="AG71" s="27">
        <f>'Rankings Best 4'!A791</f>
        <v>1</v>
      </c>
      <c r="AH71" s="27">
        <f>'Rankings Best 4'!B791</f>
        <v>0</v>
      </c>
      <c r="AI71" s="34">
        <f>'Rankings Best 4'!H791</f>
        <v>0</v>
      </c>
    </row>
    <row r="72" spans="1:35" hidden="1">
      <c r="A72" s="27">
        <f>'Rankings Best 4'!A432</f>
        <v>5</v>
      </c>
      <c r="B72" s="27">
        <f>'Rankings Best 4'!B432</f>
        <v>0</v>
      </c>
      <c r="C72" s="34">
        <f>'Rankings Best 4'!H432</f>
        <v>0</v>
      </c>
      <c r="E72" s="27">
        <f>'Rankings Best 4'!A477</f>
        <v>2</v>
      </c>
      <c r="F72" s="27">
        <f>'Rankings Best 4'!B477</f>
        <v>0</v>
      </c>
      <c r="G72" s="34">
        <f>'Rankings Best 4'!H477</f>
        <v>0</v>
      </c>
      <c r="I72" s="27">
        <f>'Rankings Best 4'!A522</f>
        <v>12</v>
      </c>
      <c r="J72" s="27">
        <f>'Rankings Best 4'!B522</f>
        <v>0</v>
      </c>
      <c r="K72" s="34">
        <f>'Rankings Best 4'!H522</f>
        <v>0</v>
      </c>
      <c r="M72" s="27">
        <f>'Rankings Best 4'!A567</f>
        <v>6</v>
      </c>
      <c r="N72" s="27">
        <f>'Rankings Best 4'!B567</f>
        <v>0</v>
      </c>
      <c r="O72" s="34">
        <f>'Rankings Best 4'!H567</f>
        <v>0</v>
      </c>
      <c r="Q72" s="27">
        <f>'Rankings Best 4'!A612</f>
        <v>5</v>
      </c>
      <c r="R72" s="27">
        <f>'Rankings Best 4'!B612</f>
        <v>0</v>
      </c>
      <c r="S72" s="34">
        <f>'Rankings Best 4'!H612</f>
        <v>0</v>
      </c>
      <c r="U72" s="27">
        <f>'Rankings Best 4'!A657</f>
        <v>4</v>
      </c>
      <c r="V72" s="27">
        <f>'Rankings Best 4'!B657</f>
        <v>0</v>
      </c>
      <c r="W72" s="34">
        <f>'Rankings Best 4'!H657</f>
        <v>0</v>
      </c>
      <c r="Y72" s="27">
        <f>'Rankings Best 4'!A702</f>
        <v>3</v>
      </c>
      <c r="Z72" s="27">
        <f>'Rankings Best 4'!B702</f>
        <v>0</v>
      </c>
      <c r="AA72" s="34">
        <f>'Rankings Best 4'!H702</f>
        <v>0</v>
      </c>
      <c r="AC72" s="27">
        <f>'Rankings Best 4'!A747</f>
        <v>1</v>
      </c>
      <c r="AD72" s="27">
        <f>'Rankings Best 4'!B747</f>
        <v>0</v>
      </c>
      <c r="AE72" s="34">
        <f>'Rankings Best 4'!H747</f>
        <v>0</v>
      </c>
      <c r="AG72" s="27">
        <f>'Rankings Best 4'!A792</f>
        <v>1</v>
      </c>
      <c r="AH72" s="27">
        <f>'Rankings Best 4'!B792</f>
        <v>0</v>
      </c>
      <c r="AI72" s="34">
        <f>'Rankings Best 4'!H792</f>
        <v>0</v>
      </c>
    </row>
    <row r="73" spans="1:35" hidden="1">
      <c r="A73" s="27">
        <f>'Rankings Best 4'!A433</f>
        <v>5</v>
      </c>
      <c r="B73" s="27">
        <f>'Rankings Best 4'!B433</f>
        <v>0</v>
      </c>
      <c r="C73" s="34">
        <f>'Rankings Best 4'!H433</f>
        <v>0</v>
      </c>
      <c r="E73" s="27">
        <f>'Rankings Best 4'!A478</f>
        <v>2</v>
      </c>
      <c r="F73" s="27">
        <f>'Rankings Best 4'!B478</f>
        <v>0</v>
      </c>
      <c r="G73" s="34">
        <f>'Rankings Best 4'!H478</f>
        <v>0</v>
      </c>
      <c r="I73" s="27">
        <f>'Rankings Best 4'!A523</f>
        <v>12</v>
      </c>
      <c r="J73" s="27">
        <f>'Rankings Best 4'!B523</f>
        <v>0</v>
      </c>
      <c r="K73" s="34">
        <f>'Rankings Best 4'!H523</f>
        <v>0</v>
      </c>
      <c r="M73" s="27">
        <f>'Rankings Best 4'!A568</f>
        <v>6</v>
      </c>
      <c r="N73" s="27">
        <f>'Rankings Best 4'!B568</f>
        <v>0</v>
      </c>
      <c r="O73" s="34">
        <f>'Rankings Best 4'!H568</f>
        <v>0</v>
      </c>
      <c r="Q73" s="27">
        <f>'Rankings Best 4'!A613</f>
        <v>5</v>
      </c>
      <c r="R73" s="27">
        <f>'Rankings Best 4'!B613</f>
        <v>0</v>
      </c>
      <c r="S73" s="34">
        <f>'Rankings Best 4'!H613</f>
        <v>0</v>
      </c>
      <c r="U73" s="27">
        <f>'Rankings Best 4'!A658</f>
        <v>4</v>
      </c>
      <c r="V73" s="27">
        <f>'Rankings Best 4'!B658</f>
        <v>0</v>
      </c>
      <c r="W73" s="34">
        <f>'Rankings Best 4'!H658</f>
        <v>0</v>
      </c>
      <c r="Y73" s="27">
        <f>'Rankings Best 4'!A703</f>
        <v>3</v>
      </c>
      <c r="Z73" s="27">
        <f>'Rankings Best 4'!B703</f>
        <v>0</v>
      </c>
      <c r="AA73" s="34">
        <f>'Rankings Best 4'!H703</f>
        <v>0</v>
      </c>
      <c r="AC73" s="27">
        <f>'Rankings Best 4'!A748</f>
        <v>1</v>
      </c>
      <c r="AD73" s="27">
        <f>'Rankings Best 4'!B748</f>
        <v>0</v>
      </c>
      <c r="AE73" s="34">
        <f>'Rankings Best 4'!H748</f>
        <v>0</v>
      </c>
      <c r="AG73" s="27">
        <f>'Rankings Best 4'!A793</f>
        <v>1</v>
      </c>
      <c r="AH73" s="27">
        <f>'Rankings Best 4'!B793</f>
        <v>0</v>
      </c>
      <c r="AI73" s="34">
        <f>'Rankings Best 4'!H793</f>
        <v>0</v>
      </c>
    </row>
    <row r="74" spans="1:35" hidden="1">
      <c r="A74" s="27">
        <f>'Rankings Best 4'!A434</f>
        <v>5</v>
      </c>
      <c r="B74" s="27">
        <f>'Rankings Best 4'!B434</f>
        <v>0</v>
      </c>
      <c r="C74" s="34">
        <f>'Rankings Best 4'!H434</f>
        <v>0</v>
      </c>
      <c r="E74" s="27">
        <f>'Rankings Best 4'!A479</f>
        <v>2</v>
      </c>
      <c r="F74" s="27">
        <f>'Rankings Best 4'!B479</f>
        <v>0</v>
      </c>
      <c r="G74" s="34">
        <f>'Rankings Best 4'!H479</f>
        <v>0</v>
      </c>
      <c r="I74" s="27">
        <f>'Rankings Best 4'!A524</f>
        <v>12</v>
      </c>
      <c r="J74" s="27">
        <f>'Rankings Best 4'!B524</f>
        <v>0</v>
      </c>
      <c r="K74" s="34">
        <f>'Rankings Best 4'!H524</f>
        <v>0</v>
      </c>
      <c r="M74" s="27">
        <f>'Rankings Best 4'!A569</f>
        <v>6</v>
      </c>
      <c r="N74" s="27">
        <f>'Rankings Best 4'!B569</f>
        <v>0</v>
      </c>
      <c r="O74" s="34">
        <f>'Rankings Best 4'!H569</f>
        <v>0</v>
      </c>
      <c r="Q74" s="27">
        <f>'Rankings Best 4'!A614</f>
        <v>5</v>
      </c>
      <c r="R74" s="27">
        <f>'Rankings Best 4'!B614</f>
        <v>0</v>
      </c>
      <c r="S74" s="34">
        <f>'Rankings Best 4'!H614</f>
        <v>0</v>
      </c>
      <c r="U74" s="27">
        <f>'Rankings Best 4'!A659</f>
        <v>4</v>
      </c>
      <c r="V74" s="27">
        <f>'Rankings Best 4'!B659</f>
        <v>0</v>
      </c>
      <c r="W74" s="34">
        <f>'Rankings Best 4'!H659</f>
        <v>0</v>
      </c>
      <c r="Y74" s="27">
        <f>'Rankings Best 4'!A704</f>
        <v>3</v>
      </c>
      <c r="Z74" s="27">
        <f>'Rankings Best 4'!B704</f>
        <v>0</v>
      </c>
      <c r="AA74" s="34">
        <f>'Rankings Best 4'!H704</f>
        <v>0</v>
      </c>
      <c r="AC74" s="27">
        <f>'Rankings Best 4'!A749</f>
        <v>1</v>
      </c>
      <c r="AD74" s="27">
        <f>'Rankings Best 4'!B749</f>
        <v>0</v>
      </c>
      <c r="AE74" s="34">
        <f>'Rankings Best 4'!H749</f>
        <v>0</v>
      </c>
      <c r="AG74" s="27">
        <f>'Rankings Best 4'!A794</f>
        <v>1</v>
      </c>
      <c r="AH74" s="27">
        <f>'Rankings Best 4'!B794</f>
        <v>0</v>
      </c>
      <c r="AI74" s="34">
        <f>'Rankings Best 4'!H794</f>
        <v>0</v>
      </c>
    </row>
    <row r="75" spans="1:35" hidden="1">
      <c r="A75" s="27">
        <f>'Rankings Best 4'!A435</f>
        <v>5</v>
      </c>
      <c r="B75" s="27">
        <f>'Rankings Best 4'!B435</f>
        <v>0</v>
      </c>
      <c r="C75" s="34">
        <f>'Rankings Best 4'!H435</f>
        <v>0</v>
      </c>
      <c r="E75" s="27">
        <f>'Rankings Best 4'!A480</f>
        <v>2</v>
      </c>
      <c r="F75" s="27">
        <f>'Rankings Best 4'!B480</f>
        <v>0</v>
      </c>
      <c r="G75" s="34">
        <f>'Rankings Best 4'!H480</f>
        <v>0</v>
      </c>
      <c r="I75" s="27">
        <f>'Rankings Best 4'!A525</f>
        <v>12</v>
      </c>
      <c r="J75" s="27">
        <f>'Rankings Best 4'!B525</f>
        <v>0</v>
      </c>
      <c r="K75" s="34">
        <f>'Rankings Best 4'!H525</f>
        <v>0</v>
      </c>
      <c r="M75" s="27">
        <f>'Rankings Best 4'!A570</f>
        <v>6</v>
      </c>
      <c r="N75" s="27">
        <f>'Rankings Best 4'!B570</f>
        <v>0</v>
      </c>
      <c r="O75" s="34">
        <f>'Rankings Best 4'!H570</f>
        <v>0</v>
      </c>
      <c r="Q75" s="27">
        <f>'Rankings Best 4'!A615</f>
        <v>5</v>
      </c>
      <c r="R75" s="27">
        <f>'Rankings Best 4'!B615</f>
        <v>0</v>
      </c>
      <c r="S75" s="34">
        <f>'Rankings Best 4'!H615</f>
        <v>0</v>
      </c>
      <c r="U75" s="27">
        <f>'Rankings Best 4'!A660</f>
        <v>4</v>
      </c>
      <c r="V75" s="27">
        <f>'Rankings Best 4'!B660</f>
        <v>0</v>
      </c>
      <c r="W75" s="34">
        <f>'Rankings Best 4'!H660</f>
        <v>0</v>
      </c>
      <c r="Y75" s="27">
        <f>'Rankings Best 4'!A705</f>
        <v>3</v>
      </c>
      <c r="Z75" s="27">
        <f>'Rankings Best 4'!B705</f>
        <v>0</v>
      </c>
      <c r="AA75" s="34">
        <f>'Rankings Best 4'!H705</f>
        <v>0</v>
      </c>
      <c r="AC75" s="27">
        <f>'Rankings Best 4'!A750</f>
        <v>1</v>
      </c>
      <c r="AD75" s="27">
        <f>'Rankings Best 4'!B750</f>
        <v>0</v>
      </c>
      <c r="AE75" s="34">
        <f>'Rankings Best 4'!H750</f>
        <v>0</v>
      </c>
      <c r="AG75" s="27">
        <f>'Rankings Best 4'!A795</f>
        <v>1</v>
      </c>
      <c r="AH75" s="27">
        <f>'Rankings Best 4'!B795</f>
        <v>0</v>
      </c>
      <c r="AI75" s="34">
        <f>'Rankings Best 4'!H795</f>
        <v>0</v>
      </c>
    </row>
    <row r="76" spans="1:35" hidden="1">
      <c r="A76" s="27">
        <f>'Rankings Best 4'!A436</f>
        <v>5</v>
      </c>
      <c r="B76" s="27">
        <f>'Rankings Best 4'!B436</f>
        <v>0</v>
      </c>
      <c r="C76" s="34">
        <f>'Rankings Best 4'!H436</f>
        <v>0</v>
      </c>
      <c r="E76" s="27">
        <f>'Rankings Best 4'!A481</f>
        <v>2</v>
      </c>
      <c r="F76" s="27">
        <f>'Rankings Best 4'!B481</f>
        <v>0</v>
      </c>
      <c r="G76" s="34">
        <f>'Rankings Best 4'!H481</f>
        <v>0</v>
      </c>
      <c r="I76" s="27">
        <f>'Rankings Best 4'!A526</f>
        <v>12</v>
      </c>
      <c r="J76" s="27">
        <f>'Rankings Best 4'!B526</f>
        <v>0</v>
      </c>
      <c r="K76" s="34">
        <f>'Rankings Best 4'!H526</f>
        <v>0</v>
      </c>
      <c r="M76" s="27">
        <f>'Rankings Best 4'!A571</f>
        <v>6</v>
      </c>
      <c r="N76" s="27">
        <f>'Rankings Best 4'!B571</f>
        <v>0</v>
      </c>
      <c r="O76" s="34">
        <f>'Rankings Best 4'!H571</f>
        <v>0</v>
      </c>
      <c r="Q76" s="27">
        <f>'Rankings Best 4'!A616</f>
        <v>5</v>
      </c>
      <c r="R76" s="27">
        <f>'Rankings Best 4'!B616</f>
        <v>0</v>
      </c>
      <c r="S76" s="34">
        <f>'Rankings Best 4'!H616</f>
        <v>0</v>
      </c>
      <c r="U76" s="27">
        <f>'Rankings Best 4'!A661</f>
        <v>4</v>
      </c>
      <c r="V76" s="27">
        <f>'Rankings Best 4'!B661</f>
        <v>0</v>
      </c>
      <c r="W76" s="34">
        <f>'Rankings Best 4'!H661</f>
        <v>0</v>
      </c>
      <c r="Y76" s="27">
        <f>'Rankings Best 4'!A706</f>
        <v>3</v>
      </c>
      <c r="Z76" s="27">
        <f>'Rankings Best 4'!B706</f>
        <v>0</v>
      </c>
      <c r="AA76" s="34">
        <f>'Rankings Best 4'!H706</f>
        <v>0</v>
      </c>
      <c r="AC76" s="27">
        <f>'Rankings Best 4'!A751</f>
        <v>1</v>
      </c>
      <c r="AD76" s="27">
        <f>'Rankings Best 4'!B751</f>
        <v>0</v>
      </c>
      <c r="AE76" s="34">
        <f>'Rankings Best 4'!H751</f>
        <v>0</v>
      </c>
      <c r="AG76" s="27">
        <f>'Rankings Best 4'!A796</f>
        <v>1</v>
      </c>
      <c r="AH76" s="27">
        <f>'Rankings Best 4'!B796</f>
        <v>0</v>
      </c>
      <c r="AI76" s="34">
        <f>'Rankings Best 4'!H796</f>
        <v>0</v>
      </c>
    </row>
    <row r="77" spans="1:35" hidden="1">
      <c r="A77" s="27">
        <f>'Rankings Best 4'!A437</f>
        <v>5</v>
      </c>
      <c r="B77" s="27">
        <f>'Rankings Best 4'!B437</f>
        <v>0</v>
      </c>
      <c r="C77" s="34">
        <f>'Rankings Best 4'!H437</f>
        <v>0</v>
      </c>
      <c r="E77" s="27">
        <f>'Rankings Best 4'!A482</f>
        <v>2</v>
      </c>
      <c r="F77" s="27">
        <f>'Rankings Best 4'!B482</f>
        <v>0</v>
      </c>
      <c r="G77" s="34">
        <f>'Rankings Best 4'!H482</f>
        <v>0</v>
      </c>
      <c r="I77" s="27">
        <f>'Rankings Best 4'!A527</f>
        <v>12</v>
      </c>
      <c r="J77" s="27">
        <f>'Rankings Best 4'!B527</f>
        <v>0</v>
      </c>
      <c r="K77" s="34">
        <f>'Rankings Best 4'!H527</f>
        <v>0</v>
      </c>
      <c r="M77" s="27">
        <f>'Rankings Best 4'!A572</f>
        <v>6</v>
      </c>
      <c r="N77" s="27">
        <f>'Rankings Best 4'!B572</f>
        <v>0</v>
      </c>
      <c r="O77" s="34">
        <f>'Rankings Best 4'!H572</f>
        <v>0</v>
      </c>
      <c r="Q77" s="27">
        <f>'Rankings Best 4'!A617</f>
        <v>5</v>
      </c>
      <c r="R77" s="27">
        <f>'Rankings Best 4'!B617</f>
        <v>0</v>
      </c>
      <c r="S77" s="34">
        <f>'Rankings Best 4'!H617</f>
        <v>0</v>
      </c>
      <c r="U77" s="27">
        <f>'Rankings Best 4'!A662</f>
        <v>4</v>
      </c>
      <c r="V77" s="27">
        <f>'Rankings Best 4'!B662</f>
        <v>0</v>
      </c>
      <c r="W77" s="34">
        <f>'Rankings Best 4'!H662</f>
        <v>0</v>
      </c>
      <c r="Y77" s="27">
        <f>'Rankings Best 4'!A707</f>
        <v>3</v>
      </c>
      <c r="Z77" s="27">
        <f>'Rankings Best 4'!B707</f>
        <v>0</v>
      </c>
      <c r="AA77" s="34">
        <f>'Rankings Best 4'!H707</f>
        <v>0</v>
      </c>
      <c r="AC77" s="27">
        <f>'Rankings Best 4'!A752</f>
        <v>1</v>
      </c>
      <c r="AD77" s="27">
        <f>'Rankings Best 4'!B752</f>
        <v>0</v>
      </c>
      <c r="AE77" s="34">
        <f>'Rankings Best 4'!H752</f>
        <v>0</v>
      </c>
      <c r="AG77" s="27">
        <f>'Rankings Best 4'!A797</f>
        <v>1</v>
      </c>
      <c r="AH77" s="27">
        <f>'Rankings Best 4'!B797</f>
        <v>0</v>
      </c>
      <c r="AI77" s="34">
        <f>'Rankings Best 4'!H797</f>
        <v>0</v>
      </c>
    </row>
    <row r="78" spans="1:35" hidden="1">
      <c r="A78" s="27">
        <f>'Rankings Best 4'!A438</f>
        <v>5</v>
      </c>
      <c r="B78" s="27">
        <f>'Rankings Best 4'!B438</f>
        <v>0</v>
      </c>
      <c r="C78" s="34">
        <f>'Rankings Best 4'!H438</f>
        <v>0</v>
      </c>
      <c r="E78" s="27">
        <f>'Rankings Best 4'!A483</f>
        <v>2</v>
      </c>
      <c r="F78" s="27">
        <f>'Rankings Best 4'!B483</f>
        <v>0</v>
      </c>
      <c r="G78" s="34">
        <f>'Rankings Best 4'!H483</f>
        <v>0</v>
      </c>
      <c r="I78" s="27">
        <f>'Rankings Best 4'!A528</f>
        <v>12</v>
      </c>
      <c r="J78" s="27">
        <f>'Rankings Best 4'!B528</f>
        <v>0</v>
      </c>
      <c r="K78" s="34">
        <f>'Rankings Best 4'!H528</f>
        <v>0</v>
      </c>
      <c r="M78" s="27">
        <f>'Rankings Best 4'!A573</f>
        <v>6</v>
      </c>
      <c r="N78" s="27">
        <f>'Rankings Best 4'!B573</f>
        <v>0</v>
      </c>
      <c r="O78" s="34">
        <f>'Rankings Best 4'!H573</f>
        <v>0</v>
      </c>
      <c r="Q78" s="27">
        <f>'Rankings Best 4'!A618</f>
        <v>5</v>
      </c>
      <c r="R78" s="27">
        <f>'Rankings Best 4'!B618</f>
        <v>0</v>
      </c>
      <c r="S78" s="34">
        <f>'Rankings Best 4'!H618</f>
        <v>0</v>
      </c>
      <c r="U78" s="27">
        <f>'Rankings Best 4'!A663</f>
        <v>4</v>
      </c>
      <c r="V78" s="27">
        <f>'Rankings Best 4'!B663</f>
        <v>0</v>
      </c>
      <c r="W78" s="34">
        <f>'Rankings Best 4'!H663</f>
        <v>0</v>
      </c>
      <c r="Y78" s="27">
        <f>'Rankings Best 4'!A708</f>
        <v>3</v>
      </c>
      <c r="Z78" s="27">
        <f>'Rankings Best 4'!B708</f>
        <v>0</v>
      </c>
      <c r="AA78" s="34">
        <f>'Rankings Best 4'!H708</f>
        <v>0</v>
      </c>
      <c r="AC78" s="27">
        <f>'Rankings Best 4'!A753</f>
        <v>1</v>
      </c>
      <c r="AD78" s="27">
        <f>'Rankings Best 4'!B753</f>
        <v>0</v>
      </c>
      <c r="AE78" s="34">
        <f>'Rankings Best 4'!H753</f>
        <v>0</v>
      </c>
      <c r="AG78" s="27">
        <f>'Rankings Best 4'!A798</f>
        <v>1</v>
      </c>
      <c r="AH78" s="27">
        <f>'Rankings Best 4'!B798</f>
        <v>0</v>
      </c>
      <c r="AI78" s="34">
        <f>'Rankings Best 4'!H798</f>
        <v>0</v>
      </c>
    </row>
    <row r="79" spans="1:35" hidden="1">
      <c r="A79" s="27">
        <f>'Rankings Best 4'!A439</f>
        <v>5</v>
      </c>
      <c r="B79" s="27">
        <f>'Rankings Best 4'!B439</f>
        <v>0</v>
      </c>
      <c r="C79" s="34">
        <f>'Rankings Best 4'!H439</f>
        <v>0</v>
      </c>
      <c r="E79" s="27">
        <f>'Rankings Best 4'!A484</f>
        <v>2</v>
      </c>
      <c r="F79" s="27">
        <f>'Rankings Best 4'!B484</f>
        <v>0</v>
      </c>
      <c r="G79" s="34">
        <f>'Rankings Best 4'!H484</f>
        <v>0</v>
      </c>
      <c r="I79" s="27">
        <f>'Rankings Best 4'!A529</f>
        <v>12</v>
      </c>
      <c r="J79" s="27">
        <f>'Rankings Best 4'!B529</f>
        <v>0</v>
      </c>
      <c r="K79" s="34">
        <f>'Rankings Best 4'!H529</f>
        <v>0</v>
      </c>
      <c r="M79" s="27">
        <f>'Rankings Best 4'!A574</f>
        <v>6</v>
      </c>
      <c r="N79" s="27">
        <f>'Rankings Best 4'!B574</f>
        <v>0</v>
      </c>
      <c r="O79" s="34">
        <f>'Rankings Best 4'!H574</f>
        <v>0</v>
      </c>
      <c r="Q79" s="27">
        <f>'Rankings Best 4'!A619</f>
        <v>5</v>
      </c>
      <c r="R79" s="27">
        <f>'Rankings Best 4'!B619</f>
        <v>0</v>
      </c>
      <c r="S79" s="34">
        <f>'Rankings Best 4'!H619</f>
        <v>0</v>
      </c>
      <c r="U79" s="27">
        <f>'Rankings Best 4'!A664</f>
        <v>4</v>
      </c>
      <c r="V79" s="27">
        <f>'Rankings Best 4'!B664</f>
        <v>0</v>
      </c>
      <c r="W79" s="34">
        <f>'Rankings Best 4'!H664</f>
        <v>0</v>
      </c>
      <c r="Y79" s="27">
        <f>'Rankings Best 4'!A709</f>
        <v>3</v>
      </c>
      <c r="Z79" s="27">
        <f>'Rankings Best 4'!B709</f>
        <v>0</v>
      </c>
      <c r="AA79" s="34">
        <f>'Rankings Best 4'!H709</f>
        <v>0</v>
      </c>
      <c r="AC79" s="27">
        <f>'Rankings Best 4'!A754</f>
        <v>1</v>
      </c>
      <c r="AD79" s="27">
        <f>'Rankings Best 4'!B754</f>
        <v>0</v>
      </c>
      <c r="AE79" s="34">
        <f>'Rankings Best 4'!H754</f>
        <v>0</v>
      </c>
      <c r="AG79" s="27">
        <f>'Rankings Best 4'!A799</f>
        <v>1</v>
      </c>
      <c r="AH79" s="27">
        <f>'Rankings Best 4'!B799</f>
        <v>0</v>
      </c>
      <c r="AI79" s="34">
        <f>'Rankings Best 4'!H799</f>
        <v>0</v>
      </c>
    </row>
    <row r="80" spans="1:35" hidden="1">
      <c r="A80" s="27">
        <f>'Rankings Best 4'!A440</f>
        <v>5</v>
      </c>
      <c r="B80" s="27">
        <f>'Rankings Best 4'!B440</f>
        <v>0</v>
      </c>
      <c r="C80" s="34">
        <f>'Rankings Best 4'!H440</f>
        <v>0</v>
      </c>
      <c r="E80" s="27">
        <f>'Rankings Best 4'!A485</f>
        <v>2</v>
      </c>
      <c r="F80" s="27">
        <f>'Rankings Best 4'!B485</f>
        <v>0</v>
      </c>
      <c r="G80" s="34">
        <f>'Rankings Best 4'!H485</f>
        <v>0</v>
      </c>
      <c r="I80" s="27">
        <f>'Rankings Best 4'!A530</f>
        <v>12</v>
      </c>
      <c r="J80" s="27">
        <f>'Rankings Best 4'!B530</f>
        <v>0</v>
      </c>
      <c r="K80" s="34">
        <f>'Rankings Best 4'!H530</f>
        <v>0</v>
      </c>
      <c r="M80" s="27">
        <f>'Rankings Best 4'!A575</f>
        <v>6</v>
      </c>
      <c r="N80" s="27">
        <f>'Rankings Best 4'!B575</f>
        <v>0</v>
      </c>
      <c r="O80" s="34">
        <f>'Rankings Best 4'!H575</f>
        <v>0</v>
      </c>
      <c r="Q80" s="27">
        <f>'Rankings Best 4'!A620</f>
        <v>5</v>
      </c>
      <c r="R80" s="27">
        <f>'Rankings Best 4'!B620</f>
        <v>0</v>
      </c>
      <c r="S80" s="34">
        <f>'Rankings Best 4'!H620</f>
        <v>0</v>
      </c>
      <c r="U80" s="27">
        <f>'Rankings Best 4'!A665</f>
        <v>4</v>
      </c>
      <c r="V80" s="27">
        <f>'Rankings Best 4'!B665</f>
        <v>0</v>
      </c>
      <c r="W80" s="34">
        <f>'Rankings Best 4'!H665</f>
        <v>0</v>
      </c>
      <c r="Y80" s="27">
        <f>'Rankings Best 4'!A710</f>
        <v>3</v>
      </c>
      <c r="Z80" s="27">
        <f>'Rankings Best 4'!B710</f>
        <v>0</v>
      </c>
      <c r="AA80" s="34">
        <f>'Rankings Best 4'!H710</f>
        <v>0</v>
      </c>
      <c r="AC80" s="27">
        <f>'Rankings Best 4'!A755</f>
        <v>1</v>
      </c>
      <c r="AD80" s="27">
        <f>'Rankings Best 4'!B755</f>
        <v>0</v>
      </c>
      <c r="AE80" s="34">
        <f>'Rankings Best 4'!H755</f>
        <v>0</v>
      </c>
      <c r="AG80" s="27">
        <f>'Rankings Best 4'!A800</f>
        <v>1</v>
      </c>
      <c r="AH80" s="27">
        <f>'Rankings Best 4'!B800</f>
        <v>0</v>
      </c>
      <c r="AI80" s="34">
        <f>'Rankings Best 4'!H800</f>
        <v>0</v>
      </c>
    </row>
    <row r="81" spans="1:35" hidden="1">
      <c r="A81" s="27">
        <f>'Rankings Best 4'!A441</f>
        <v>5</v>
      </c>
      <c r="B81" s="27">
        <f>'Rankings Best 4'!B441</f>
        <v>0</v>
      </c>
      <c r="C81" s="34">
        <f>'Rankings Best 4'!H441</f>
        <v>0</v>
      </c>
      <c r="E81" s="27">
        <f>'Rankings Best 4'!A486</f>
        <v>2</v>
      </c>
      <c r="F81" s="27">
        <f>'Rankings Best 4'!B486</f>
        <v>0</v>
      </c>
      <c r="G81" s="34">
        <f>'Rankings Best 4'!H486</f>
        <v>0</v>
      </c>
      <c r="I81" s="27">
        <f>'Rankings Best 4'!A531</f>
        <v>12</v>
      </c>
      <c r="J81" s="27">
        <f>'Rankings Best 4'!B531</f>
        <v>0</v>
      </c>
      <c r="K81" s="34">
        <f>'Rankings Best 4'!H531</f>
        <v>0</v>
      </c>
      <c r="M81" s="27">
        <f>'Rankings Best 4'!A576</f>
        <v>6</v>
      </c>
      <c r="N81" s="27">
        <f>'Rankings Best 4'!B576</f>
        <v>0</v>
      </c>
      <c r="O81" s="34">
        <f>'Rankings Best 4'!H576</f>
        <v>0</v>
      </c>
      <c r="Q81" s="27">
        <f>'Rankings Best 4'!A621</f>
        <v>5</v>
      </c>
      <c r="R81" s="27">
        <f>'Rankings Best 4'!B621</f>
        <v>0</v>
      </c>
      <c r="S81" s="34">
        <f>'Rankings Best 4'!H621</f>
        <v>0</v>
      </c>
      <c r="U81" s="27">
        <f>'Rankings Best 4'!A666</f>
        <v>4</v>
      </c>
      <c r="V81" s="27">
        <f>'Rankings Best 4'!B666</f>
        <v>0</v>
      </c>
      <c r="W81" s="34">
        <f>'Rankings Best 4'!H666</f>
        <v>0</v>
      </c>
      <c r="Y81" s="27">
        <f>'Rankings Best 4'!A711</f>
        <v>3</v>
      </c>
      <c r="Z81" s="27">
        <f>'Rankings Best 4'!B711</f>
        <v>0</v>
      </c>
      <c r="AA81" s="34">
        <f>'Rankings Best 4'!H711</f>
        <v>0</v>
      </c>
      <c r="AC81" s="27">
        <f>'Rankings Best 4'!A756</f>
        <v>1</v>
      </c>
      <c r="AD81" s="27">
        <f>'Rankings Best 4'!B756</f>
        <v>0</v>
      </c>
      <c r="AE81" s="34">
        <f>'Rankings Best 4'!H756</f>
        <v>0</v>
      </c>
      <c r="AG81" s="27">
        <f>'Rankings Best 4'!A801</f>
        <v>1</v>
      </c>
      <c r="AH81" s="27">
        <f>'Rankings Best 4'!B801</f>
        <v>0</v>
      </c>
      <c r="AI81" s="34">
        <f>'Rankings Best 4'!H801</f>
        <v>0</v>
      </c>
    </row>
    <row r="82" spans="1:35" hidden="1">
      <c r="A82" s="27">
        <f>'Rankings Best 4'!A442</f>
        <v>5</v>
      </c>
      <c r="B82" s="27">
        <f>'Rankings Best 4'!B442</f>
        <v>0</v>
      </c>
      <c r="C82" s="34">
        <f>'Rankings Best 4'!H442</f>
        <v>0</v>
      </c>
      <c r="E82" s="27">
        <f>'Rankings Best 4'!A487</f>
        <v>2</v>
      </c>
      <c r="F82" s="27">
        <f>'Rankings Best 4'!B487</f>
        <v>0</v>
      </c>
      <c r="G82" s="34">
        <f>'Rankings Best 4'!H487</f>
        <v>0</v>
      </c>
      <c r="I82" s="27">
        <f>'Rankings Best 4'!A532</f>
        <v>12</v>
      </c>
      <c r="J82" s="27">
        <f>'Rankings Best 4'!B532</f>
        <v>0</v>
      </c>
      <c r="K82" s="34">
        <f>'Rankings Best 4'!H532</f>
        <v>0</v>
      </c>
      <c r="M82" s="27">
        <f>'Rankings Best 4'!A577</f>
        <v>6</v>
      </c>
      <c r="N82" s="27">
        <f>'Rankings Best 4'!B577</f>
        <v>0</v>
      </c>
      <c r="O82" s="34">
        <f>'Rankings Best 4'!H577</f>
        <v>0</v>
      </c>
      <c r="Q82" s="27">
        <f>'Rankings Best 4'!A622</f>
        <v>5</v>
      </c>
      <c r="R82" s="27">
        <f>'Rankings Best 4'!B622</f>
        <v>0</v>
      </c>
      <c r="S82" s="34">
        <f>'Rankings Best 4'!H622</f>
        <v>0</v>
      </c>
      <c r="U82" s="27">
        <f>'Rankings Best 4'!A667</f>
        <v>4</v>
      </c>
      <c r="V82" s="27">
        <f>'Rankings Best 4'!B667</f>
        <v>0</v>
      </c>
      <c r="W82" s="34">
        <f>'Rankings Best 4'!H667</f>
        <v>0</v>
      </c>
      <c r="Y82" s="27">
        <f>'Rankings Best 4'!A712</f>
        <v>3</v>
      </c>
      <c r="Z82" s="27">
        <f>'Rankings Best 4'!B712</f>
        <v>0</v>
      </c>
      <c r="AA82" s="34">
        <f>'Rankings Best 4'!H712</f>
        <v>0</v>
      </c>
      <c r="AC82" s="27">
        <f>'Rankings Best 4'!A757</f>
        <v>1</v>
      </c>
      <c r="AD82" s="27">
        <f>'Rankings Best 4'!B757</f>
        <v>0</v>
      </c>
      <c r="AE82" s="34">
        <f>'Rankings Best 4'!H757</f>
        <v>0</v>
      </c>
      <c r="AG82" s="27">
        <f>'Rankings Best 4'!A802</f>
        <v>1</v>
      </c>
      <c r="AH82" s="27">
        <f>'Rankings Best 4'!B802</f>
        <v>0</v>
      </c>
      <c r="AI82" s="34">
        <f>'Rankings Best 4'!H802</f>
        <v>0</v>
      </c>
    </row>
    <row r="83" spans="1:35" hidden="1">
      <c r="A83" s="27">
        <f>'Rankings Best 4'!A443</f>
        <v>5</v>
      </c>
      <c r="B83" s="27">
        <f>'Rankings Best 4'!B443</f>
        <v>0</v>
      </c>
      <c r="C83" s="34">
        <f>'Rankings Best 4'!H443</f>
        <v>0</v>
      </c>
      <c r="E83" s="27">
        <f>'Rankings Best 4'!A488</f>
        <v>2</v>
      </c>
      <c r="F83" s="27">
        <f>'Rankings Best 4'!B488</f>
        <v>0</v>
      </c>
      <c r="G83" s="34">
        <f>'Rankings Best 4'!H488</f>
        <v>0</v>
      </c>
      <c r="I83" s="27">
        <f>'Rankings Best 4'!A533</f>
        <v>12</v>
      </c>
      <c r="J83" s="27">
        <f>'Rankings Best 4'!B533</f>
        <v>0</v>
      </c>
      <c r="K83" s="34">
        <f>'Rankings Best 4'!H533</f>
        <v>0</v>
      </c>
      <c r="M83" s="27">
        <f>'Rankings Best 4'!A578</f>
        <v>6</v>
      </c>
      <c r="N83" s="27">
        <f>'Rankings Best 4'!B578</f>
        <v>0</v>
      </c>
      <c r="O83" s="34">
        <f>'Rankings Best 4'!H578</f>
        <v>0</v>
      </c>
      <c r="Q83" s="27">
        <f>'Rankings Best 4'!A623</f>
        <v>5</v>
      </c>
      <c r="R83" s="27">
        <f>'Rankings Best 4'!B623</f>
        <v>0</v>
      </c>
      <c r="S83" s="34">
        <f>'Rankings Best 4'!H623</f>
        <v>0</v>
      </c>
      <c r="U83" s="27">
        <f>'Rankings Best 4'!A668</f>
        <v>4</v>
      </c>
      <c r="V83" s="27">
        <f>'Rankings Best 4'!B668</f>
        <v>0</v>
      </c>
      <c r="W83" s="34">
        <f>'Rankings Best 4'!H668</f>
        <v>0</v>
      </c>
      <c r="Y83" s="27">
        <f>'Rankings Best 4'!A713</f>
        <v>3</v>
      </c>
      <c r="Z83" s="27">
        <f>'Rankings Best 4'!B713</f>
        <v>0</v>
      </c>
      <c r="AA83" s="34">
        <f>'Rankings Best 4'!H713</f>
        <v>0</v>
      </c>
      <c r="AC83" s="27">
        <f>'Rankings Best 4'!A758</f>
        <v>1</v>
      </c>
      <c r="AD83" s="27">
        <f>'Rankings Best 4'!B758</f>
        <v>0</v>
      </c>
      <c r="AE83" s="34">
        <f>'Rankings Best 4'!H758</f>
        <v>0</v>
      </c>
      <c r="AG83" s="27">
        <f>'Rankings Best 4'!A803</f>
        <v>1</v>
      </c>
      <c r="AH83" s="27">
        <f>'Rankings Best 4'!B803</f>
        <v>0</v>
      </c>
      <c r="AI83" s="34">
        <f>'Rankings Best 4'!H803</f>
        <v>0</v>
      </c>
    </row>
    <row r="84" spans="1:35" hidden="1">
      <c r="A84" s="27">
        <f>'Rankings Best 4'!A444</f>
        <v>5</v>
      </c>
      <c r="B84" s="27">
        <f>'Rankings Best 4'!B444</f>
        <v>0</v>
      </c>
      <c r="C84" s="34">
        <f>'Rankings Best 4'!H444</f>
        <v>0</v>
      </c>
      <c r="E84" s="27">
        <f>'Rankings Best 4'!A489</f>
        <v>2</v>
      </c>
      <c r="F84" s="27">
        <f>'Rankings Best 4'!B489</f>
        <v>0</v>
      </c>
      <c r="G84" s="34">
        <f>'Rankings Best 4'!H489</f>
        <v>0</v>
      </c>
      <c r="I84" s="27">
        <f>'Rankings Best 4'!A534</f>
        <v>12</v>
      </c>
      <c r="J84" s="27">
        <f>'Rankings Best 4'!B534</f>
        <v>0</v>
      </c>
      <c r="K84" s="34">
        <f>'Rankings Best 4'!H534</f>
        <v>0</v>
      </c>
      <c r="M84" s="27">
        <f>'Rankings Best 4'!A579</f>
        <v>6</v>
      </c>
      <c r="N84" s="27">
        <f>'Rankings Best 4'!B579</f>
        <v>0</v>
      </c>
      <c r="O84" s="34">
        <f>'Rankings Best 4'!H579</f>
        <v>0</v>
      </c>
      <c r="Q84" s="27">
        <f>'Rankings Best 4'!A624</f>
        <v>5</v>
      </c>
      <c r="R84" s="27">
        <f>'Rankings Best 4'!B624</f>
        <v>0</v>
      </c>
      <c r="S84" s="34">
        <f>'Rankings Best 4'!H624</f>
        <v>0</v>
      </c>
      <c r="U84" s="27">
        <f>'Rankings Best 4'!A669</f>
        <v>4</v>
      </c>
      <c r="V84" s="27">
        <f>'Rankings Best 4'!B669</f>
        <v>0</v>
      </c>
      <c r="W84" s="34">
        <f>'Rankings Best 4'!H669</f>
        <v>0</v>
      </c>
      <c r="Y84" s="27">
        <f>'Rankings Best 4'!A714</f>
        <v>3</v>
      </c>
      <c r="Z84" s="27">
        <f>'Rankings Best 4'!B714</f>
        <v>0</v>
      </c>
      <c r="AA84" s="34">
        <f>'Rankings Best 4'!H714</f>
        <v>0</v>
      </c>
      <c r="AC84" s="27">
        <f>'Rankings Best 4'!A759</f>
        <v>1</v>
      </c>
      <c r="AD84" s="27">
        <f>'Rankings Best 4'!B759</f>
        <v>0</v>
      </c>
      <c r="AE84" s="34">
        <f>'Rankings Best 4'!H759</f>
        <v>0</v>
      </c>
      <c r="AG84" s="27">
        <f>'Rankings Best 4'!A804</f>
        <v>1</v>
      </c>
      <c r="AH84" s="27">
        <f>'Rankings Best 4'!B804</f>
        <v>0</v>
      </c>
      <c r="AI84" s="34">
        <f>'Rankings Best 4'!H804</f>
        <v>0</v>
      </c>
    </row>
    <row r="85" spans="1:35" hidden="1">
      <c r="A85" s="27">
        <f>'Rankings Best 4'!A445</f>
        <v>5</v>
      </c>
      <c r="B85" s="27">
        <f>'Rankings Best 4'!B445</f>
        <v>0</v>
      </c>
      <c r="C85" s="34">
        <f>'Rankings Best 4'!H445</f>
        <v>0</v>
      </c>
      <c r="E85" s="27">
        <f>'Rankings Best 4'!A490</f>
        <v>2</v>
      </c>
      <c r="F85" s="27">
        <f>'Rankings Best 4'!B490</f>
        <v>0</v>
      </c>
      <c r="G85" s="34">
        <f>'Rankings Best 4'!H490</f>
        <v>0</v>
      </c>
      <c r="I85" s="27">
        <f>'Rankings Best 4'!A535</f>
        <v>12</v>
      </c>
      <c r="J85" s="27">
        <f>'Rankings Best 4'!B535</f>
        <v>0</v>
      </c>
      <c r="K85" s="34">
        <f>'Rankings Best 4'!H535</f>
        <v>0</v>
      </c>
      <c r="M85" s="27">
        <f>'Rankings Best 4'!A580</f>
        <v>6</v>
      </c>
      <c r="N85" s="27">
        <f>'Rankings Best 4'!B580</f>
        <v>0</v>
      </c>
      <c r="O85" s="34">
        <f>'Rankings Best 4'!H580</f>
        <v>0</v>
      </c>
      <c r="Q85" s="27">
        <f>'Rankings Best 4'!A625</f>
        <v>5</v>
      </c>
      <c r="R85" s="27">
        <f>'Rankings Best 4'!B625</f>
        <v>0</v>
      </c>
      <c r="S85" s="34">
        <f>'Rankings Best 4'!H625</f>
        <v>0</v>
      </c>
      <c r="U85" s="27">
        <f>'Rankings Best 4'!A670</f>
        <v>4</v>
      </c>
      <c r="V85" s="27">
        <f>'Rankings Best 4'!B670</f>
        <v>0</v>
      </c>
      <c r="W85" s="34">
        <f>'Rankings Best 4'!H670</f>
        <v>0</v>
      </c>
      <c r="Y85" s="27">
        <f>'Rankings Best 4'!A715</f>
        <v>3</v>
      </c>
      <c r="Z85" s="27">
        <f>'Rankings Best 4'!B715</f>
        <v>0</v>
      </c>
      <c r="AA85" s="34">
        <f>'Rankings Best 4'!H715</f>
        <v>0</v>
      </c>
      <c r="AC85" s="27">
        <f>'Rankings Best 4'!A760</f>
        <v>1</v>
      </c>
      <c r="AD85" s="27">
        <f>'Rankings Best 4'!B760</f>
        <v>0</v>
      </c>
      <c r="AE85" s="34">
        <f>'Rankings Best 4'!H760</f>
        <v>0</v>
      </c>
      <c r="AG85" s="27">
        <f>'Rankings Best 4'!A805</f>
        <v>1</v>
      </c>
      <c r="AH85" s="27">
        <f>'Rankings Best 4'!B805</f>
        <v>0</v>
      </c>
      <c r="AI85" s="34">
        <f>'Rankings Best 4'!H805</f>
        <v>0</v>
      </c>
    </row>
    <row r="86" spans="1:35" hidden="1">
      <c r="A86" s="27">
        <f>'Rankings Best 4'!A446</f>
        <v>5</v>
      </c>
      <c r="B86" s="27">
        <f>'Rankings Best 4'!B446</f>
        <v>0</v>
      </c>
      <c r="C86" s="34">
        <f>'Rankings Best 4'!H446</f>
        <v>0</v>
      </c>
      <c r="E86" s="27">
        <f>'Rankings Best 4'!A491</f>
        <v>2</v>
      </c>
      <c r="F86" s="27">
        <f>'Rankings Best 4'!B491</f>
        <v>0</v>
      </c>
      <c r="G86" s="34">
        <f>'Rankings Best 4'!H491</f>
        <v>0</v>
      </c>
      <c r="I86" s="27">
        <f>'Rankings Best 4'!A536</f>
        <v>12</v>
      </c>
      <c r="J86" s="27">
        <f>'Rankings Best 4'!B536</f>
        <v>0</v>
      </c>
      <c r="K86" s="34">
        <f>'Rankings Best 4'!H536</f>
        <v>0</v>
      </c>
      <c r="M86" s="27">
        <f>'Rankings Best 4'!A581</f>
        <v>6</v>
      </c>
      <c r="N86" s="27">
        <f>'Rankings Best 4'!B581</f>
        <v>0</v>
      </c>
      <c r="O86" s="34">
        <f>'Rankings Best 4'!H581</f>
        <v>0</v>
      </c>
      <c r="Q86" s="27">
        <f>'Rankings Best 4'!A626</f>
        <v>5</v>
      </c>
      <c r="R86" s="27">
        <f>'Rankings Best 4'!B626</f>
        <v>0</v>
      </c>
      <c r="S86" s="34">
        <f>'Rankings Best 4'!H626</f>
        <v>0</v>
      </c>
      <c r="U86" s="27">
        <f>'Rankings Best 4'!A671</f>
        <v>4</v>
      </c>
      <c r="V86" s="27">
        <f>'Rankings Best 4'!B671</f>
        <v>0</v>
      </c>
      <c r="W86" s="34">
        <f>'Rankings Best 4'!H671</f>
        <v>0</v>
      </c>
      <c r="Y86" s="27">
        <f>'Rankings Best 4'!A716</f>
        <v>3</v>
      </c>
      <c r="Z86" s="27">
        <f>'Rankings Best 4'!B716</f>
        <v>0</v>
      </c>
      <c r="AA86" s="34">
        <f>'Rankings Best 4'!H716</f>
        <v>0</v>
      </c>
      <c r="AC86" s="27">
        <f>'Rankings Best 4'!A761</f>
        <v>1</v>
      </c>
      <c r="AD86" s="27">
        <f>'Rankings Best 4'!B761</f>
        <v>0</v>
      </c>
      <c r="AE86" s="34">
        <f>'Rankings Best 4'!H761</f>
        <v>0</v>
      </c>
      <c r="AG86" s="27">
        <f>'Rankings Best 4'!A806</f>
        <v>1</v>
      </c>
      <c r="AH86" s="27">
        <f>'Rankings Best 4'!B806</f>
        <v>0</v>
      </c>
      <c r="AI86" s="34">
        <f>'Rankings Best 4'!H806</f>
        <v>0</v>
      </c>
    </row>
    <row r="87" spans="1:35" hidden="1">
      <c r="A87" s="27">
        <f>'Rankings Best 4'!A447</f>
        <v>5</v>
      </c>
      <c r="B87" s="27">
        <f>'Rankings Best 4'!B447</f>
        <v>0</v>
      </c>
      <c r="C87" s="34">
        <f>'Rankings Best 4'!H447</f>
        <v>0</v>
      </c>
      <c r="E87" s="27">
        <f>'Rankings Best 4'!A492</f>
        <v>2</v>
      </c>
      <c r="F87" s="27">
        <f>'Rankings Best 4'!B492</f>
        <v>0</v>
      </c>
      <c r="G87" s="34">
        <f>'Rankings Best 4'!H492</f>
        <v>0</v>
      </c>
      <c r="I87" s="27">
        <f>'Rankings Best 4'!A537</f>
        <v>12</v>
      </c>
      <c r="J87" s="27">
        <f>'Rankings Best 4'!B537</f>
        <v>0</v>
      </c>
      <c r="K87" s="34">
        <f>'Rankings Best 4'!H537</f>
        <v>0</v>
      </c>
      <c r="M87" s="27">
        <f>'Rankings Best 4'!A582</f>
        <v>6</v>
      </c>
      <c r="N87" s="27">
        <f>'Rankings Best 4'!B582</f>
        <v>0</v>
      </c>
      <c r="O87" s="34">
        <f>'Rankings Best 4'!H582</f>
        <v>0</v>
      </c>
      <c r="Q87" s="27">
        <f>'Rankings Best 4'!A627</f>
        <v>5</v>
      </c>
      <c r="R87" s="27">
        <f>'Rankings Best 4'!B627</f>
        <v>0</v>
      </c>
      <c r="S87" s="34">
        <f>'Rankings Best 4'!H627</f>
        <v>0</v>
      </c>
      <c r="U87" s="27">
        <f>'Rankings Best 4'!A672</f>
        <v>4</v>
      </c>
      <c r="V87" s="27">
        <f>'Rankings Best 4'!B672</f>
        <v>0</v>
      </c>
      <c r="W87" s="34">
        <f>'Rankings Best 4'!H672</f>
        <v>0</v>
      </c>
      <c r="Y87" s="27">
        <f>'Rankings Best 4'!A717</f>
        <v>3</v>
      </c>
      <c r="Z87" s="27">
        <f>'Rankings Best 4'!B717</f>
        <v>0</v>
      </c>
      <c r="AA87" s="34">
        <f>'Rankings Best 4'!H717</f>
        <v>0</v>
      </c>
      <c r="AC87" s="27">
        <f>'Rankings Best 4'!A762</f>
        <v>1</v>
      </c>
      <c r="AD87" s="27">
        <f>'Rankings Best 4'!B762</f>
        <v>0</v>
      </c>
      <c r="AE87" s="34">
        <f>'Rankings Best 4'!H762</f>
        <v>0</v>
      </c>
      <c r="AG87" s="27">
        <f>'Rankings Best 4'!A807</f>
        <v>1</v>
      </c>
      <c r="AH87" s="27">
        <f>'Rankings Best 4'!B807</f>
        <v>0</v>
      </c>
      <c r="AI87" s="34">
        <f>'Rankings Best 4'!H807</f>
        <v>0</v>
      </c>
    </row>
    <row r="88" spans="1:35" hidden="1">
      <c r="A88" s="27">
        <f>'Rankings Best 4'!A448</f>
        <v>5</v>
      </c>
      <c r="B88" s="27">
        <f>'Rankings Best 4'!B448</f>
        <v>0</v>
      </c>
      <c r="C88" s="34">
        <f>'Rankings Best 4'!H448</f>
        <v>0</v>
      </c>
      <c r="E88" s="27">
        <f>'Rankings Best 4'!A493</f>
        <v>2</v>
      </c>
      <c r="F88" s="27">
        <f>'Rankings Best 4'!B493</f>
        <v>0</v>
      </c>
      <c r="G88" s="34">
        <f>'Rankings Best 4'!H493</f>
        <v>0</v>
      </c>
      <c r="I88" s="27">
        <f>'Rankings Best 4'!A538</f>
        <v>12</v>
      </c>
      <c r="J88" s="27">
        <f>'Rankings Best 4'!B538</f>
        <v>0</v>
      </c>
      <c r="K88" s="34">
        <f>'Rankings Best 4'!H538</f>
        <v>0</v>
      </c>
      <c r="M88" s="27">
        <f>'Rankings Best 4'!A583</f>
        <v>6</v>
      </c>
      <c r="N88" s="27">
        <f>'Rankings Best 4'!B583</f>
        <v>0</v>
      </c>
      <c r="O88" s="34">
        <f>'Rankings Best 4'!H583</f>
        <v>0</v>
      </c>
      <c r="Q88" s="27">
        <f>'Rankings Best 4'!A628</f>
        <v>5</v>
      </c>
      <c r="R88" s="27">
        <f>'Rankings Best 4'!B628</f>
        <v>0</v>
      </c>
      <c r="S88" s="34">
        <f>'Rankings Best 4'!H628</f>
        <v>0</v>
      </c>
      <c r="U88" s="27">
        <f>'Rankings Best 4'!A673</f>
        <v>4</v>
      </c>
      <c r="V88" s="27">
        <f>'Rankings Best 4'!B673</f>
        <v>0</v>
      </c>
      <c r="W88" s="34">
        <f>'Rankings Best 4'!H673</f>
        <v>0</v>
      </c>
      <c r="Y88" s="27">
        <f>'Rankings Best 4'!A718</f>
        <v>3</v>
      </c>
      <c r="Z88" s="27">
        <f>'Rankings Best 4'!B718</f>
        <v>0</v>
      </c>
      <c r="AA88" s="34">
        <f>'Rankings Best 4'!H718</f>
        <v>0</v>
      </c>
      <c r="AC88" s="27">
        <f>'Rankings Best 4'!A763</f>
        <v>1</v>
      </c>
      <c r="AD88" s="27">
        <f>'Rankings Best 4'!B763</f>
        <v>0</v>
      </c>
      <c r="AE88" s="34">
        <f>'Rankings Best 4'!H763</f>
        <v>0</v>
      </c>
      <c r="AG88" s="27">
        <f>'Rankings Best 4'!A808</f>
        <v>1</v>
      </c>
      <c r="AH88" s="27">
        <f>'Rankings Best 4'!B808</f>
        <v>0</v>
      </c>
      <c r="AI88" s="34">
        <f>'Rankings Best 4'!H808</f>
        <v>0</v>
      </c>
    </row>
    <row r="89" spans="1:35" hidden="1">
      <c r="A89" s="27">
        <f>'Rankings Best 4'!A449</f>
        <v>5</v>
      </c>
      <c r="B89" s="27">
        <f>'Rankings Best 4'!B449</f>
        <v>0</v>
      </c>
      <c r="C89" s="34">
        <f>'Rankings Best 4'!H449</f>
        <v>0</v>
      </c>
      <c r="E89" s="27">
        <f>'Rankings Best 4'!A494</f>
        <v>2</v>
      </c>
      <c r="F89" s="27">
        <f>'Rankings Best 4'!B494</f>
        <v>0</v>
      </c>
      <c r="G89" s="34">
        <f>'Rankings Best 4'!H494</f>
        <v>0</v>
      </c>
      <c r="I89" s="27">
        <f>'Rankings Best 4'!A539</f>
        <v>12</v>
      </c>
      <c r="J89" s="27">
        <f>'Rankings Best 4'!B539</f>
        <v>0</v>
      </c>
      <c r="K89" s="34">
        <f>'Rankings Best 4'!H539</f>
        <v>0</v>
      </c>
      <c r="M89" s="27">
        <f>'Rankings Best 4'!A584</f>
        <v>6</v>
      </c>
      <c r="N89" s="27">
        <f>'Rankings Best 4'!B584</f>
        <v>0</v>
      </c>
      <c r="O89" s="34">
        <f>'Rankings Best 4'!H584</f>
        <v>0</v>
      </c>
      <c r="Q89" s="27">
        <f>'Rankings Best 4'!A629</f>
        <v>5</v>
      </c>
      <c r="R89" s="27">
        <f>'Rankings Best 4'!B629</f>
        <v>0</v>
      </c>
      <c r="S89" s="34">
        <f>'Rankings Best 4'!H629</f>
        <v>0</v>
      </c>
      <c r="U89" s="27">
        <f>'Rankings Best 4'!A674</f>
        <v>4</v>
      </c>
      <c r="V89" s="27">
        <f>'Rankings Best 4'!B674</f>
        <v>0</v>
      </c>
      <c r="W89" s="34">
        <f>'Rankings Best 4'!H674</f>
        <v>0</v>
      </c>
      <c r="Y89" s="27">
        <f>'Rankings Best 4'!A719</f>
        <v>3</v>
      </c>
      <c r="Z89" s="27">
        <f>'Rankings Best 4'!B719</f>
        <v>0</v>
      </c>
      <c r="AA89" s="34">
        <f>'Rankings Best 4'!H719</f>
        <v>0</v>
      </c>
      <c r="AC89" s="27">
        <f>'Rankings Best 4'!A764</f>
        <v>1</v>
      </c>
      <c r="AD89" s="27">
        <f>'Rankings Best 4'!B764</f>
        <v>0</v>
      </c>
      <c r="AE89" s="34">
        <f>'Rankings Best 4'!H764</f>
        <v>0</v>
      </c>
      <c r="AG89" s="27">
        <f>'Rankings Best 4'!A809</f>
        <v>1</v>
      </c>
      <c r="AH89" s="27">
        <f>'Rankings Best 4'!B809</f>
        <v>0</v>
      </c>
      <c r="AI89" s="34">
        <f>'Rankings Best 4'!H809</f>
        <v>0</v>
      </c>
    </row>
    <row r="90" spans="1:35" hidden="1">
      <c r="A90" s="27">
        <f>'Rankings Best 4'!A450</f>
        <v>5</v>
      </c>
      <c r="B90" s="27">
        <f>'Rankings Best 4'!B450</f>
        <v>0</v>
      </c>
      <c r="C90" s="34">
        <f>'Rankings Best 4'!H450</f>
        <v>0</v>
      </c>
      <c r="E90" s="27">
        <f>'Rankings Best 4'!A495</f>
        <v>2</v>
      </c>
      <c r="F90" s="27">
        <f>'Rankings Best 4'!B495</f>
        <v>0</v>
      </c>
      <c r="G90" s="34">
        <f>'Rankings Best 4'!H495</f>
        <v>0</v>
      </c>
      <c r="I90" s="27">
        <f>'Rankings Best 4'!A540</f>
        <v>12</v>
      </c>
      <c r="J90" s="27">
        <f>'Rankings Best 4'!B540</f>
        <v>0</v>
      </c>
      <c r="K90" s="34">
        <f>'Rankings Best 4'!H540</f>
        <v>0</v>
      </c>
      <c r="M90" s="27">
        <f>'Rankings Best 4'!A585</f>
        <v>6</v>
      </c>
      <c r="N90" s="27">
        <f>'Rankings Best 4'!B585</f>
        <v>0</v>
      </c>
      <c r="O90" s="34">
        <f>'Rankings Best 4'!H585</f>
        <v>0</v>
      </c>
      <c r="Q90" s="27">
        <f>'Rankings Best 4'!A630</f>
        <v>5</v>
      </c>
      <c r="R90" s="27">
        <f>'Rankings Best 4'!B630</f>
        <v>0</v>
      </c>
      <c r="S90" s="34">
        <f>'Rankings Best 4'!H630</f>
        <v>0</v>
      </c>
      <c r="U90" s="27">
        <f>'Rankings Best 4'!A675</f>
        <v>4</v>
      </c>
      <c r="V90" s="27">
        <f>'Rankings Best 4'!B675</f>
        <v>0</v>
      </c>
      <c r="W90" s="34">
        <f>'Rankings Best 4'!H675</f>
        <v>0</v>
      </c>
      <c r="Y90" s="27">
        <f>'Rankings Best 4'!A720</f>
        <v>3</v>
      </c>
      <c r="Z90" s="27">
        <f>'Rankings Best 4'!B720</f>
        <v>0</v>
      </c>
      <c r="AA90" s="34">
        <f>'Rankings Best 4'!H720</f>
        <v>0</v>
      </c>
      <c r="AC90" s="27">
        <f>'Rankings Best 4'!A765</f>
        <v>1</v>
      </c>
      <c r="AD90" s="27">
        <f>'Rankings Best 4'!B765</f>
        <v>0</v>
      </c>
      <c r="AE90" s="34">
        <f>'Rankings Best 4'!H765</f>
        <v>0</v>
      </c>
      <c r="AG90" s="27">
        <f>'Rankings Best 4'!A810</f>
        <v>1</v>
      </c>
      <c r="AH90" s="27">
        <f>'Rankings Best 4'!B810</f>
        <v>0</v>
      </c>
      <c r="AI90" s="34">
        <f>'Rankings Best 4'!H810</f>
        <v>0</v>
      </c>
    </row>
    <row r="91" spans="1:35" hidden="1">
      <c r="A91" s="27">
        <f>'Rankings Best 4'!A451</f>
        <v>5</v>
      </c>
      <c r="B91" s="27">
        <f>'Rankings Best 4'!B451</f>
        <v>0</v>
      </c>
      <c r="C91" s="34">
        <f>'Rankings Best 4'!H451</f>
        <v>0</v>
      </c>
      <c r="E91" s="27">
        <f>'Rankings Best 4'!A496</f>
        <v>2</v>
      </c>
      <c r="F91" s="27">
        <f>'Rankings Best 4'!B496</f>
        <v>0</v>
      </c>
      <c r="G91" s="34">
        <f>'Rankings Best 4'!H496</f>
        <v>0</v>
      </c>
      <c r="I91" s="27">
        <f>'Rankings Best 4'!A541</f>
        <v>12</v>
      </c>
      <c r="J91" s="27">
        <f>'Rankings Best 4'!B541</f>
        <v>0</v>
      </c>
      <c r="K91" s="34">
        <f>'Rankings Best 4'!H541</f>
        <v>0</v>
      </c>
      <c r="M91" s="27">
        <f>'Rankings Best 4'!A586</f>
        <v>6</v>
      </c>
      <c r="N91" s="27">
        <f>'Rankings Best 4'!B586</f>
        <v>0</v>
      </c>
      <c r="O91" s="34">
        <f>'Rankings Best 4'!H586</f>
        <v>0</v>
      </c>
      <c r="Q91" s="27">
        <f>'Rankings Best 4'!A631</f>
        <v>5</v>
      </c>
      <c r="R91" s="27">
        <f>'Rankings Best 4'!B631</f>
        <v>0</v>
      </c>
      <c r="S91" s="34">
        <f>'Rankings Best 4'!H631</f>
        <v>0</v>
      </c>
      <c r="U91" s="27">
        <f>'Rankings Best 4'!A676</f>
        <v>4</v>
      </c>
      <c r="V91" s="27">
        <f>'Rankings Best 4'!B676</f>
        <v>0</v>
      </c>
      <c r="W91" s="34">
        <f>'Rankings Best 4'!H676</f>
        <v>0</v>
      </c>
      <c r="Y91" s="27">
        <f>'Rankings Best 4'!A721</f>
        <v>3</v>
      </c>
      <c r="Z91" s="27">
        <f>'Rankings Best 4'!B721</f>
        <v>0</v>
      </c>
      <c r="AA91" s="34">
        <f>'Rankings Best 4'!H721</f>
        <v>0</v>
      </c>
      <c r="AC91" s="27">
        <f>'Rankings Best 4'!A766</f>
        <v>1</v>
      </c>
      <c r="AD91" s="27">
        <f>'Rankings Best 4'!B766</f>
        <v>0</v>
      </c>
      <c r="AE91" s="34">
        <f>'Rankings Best 4'!H766</f>
        <v>0</v>
      </c>
      <c r="AG91" s="27">
        <f>'Rankings Best 4'!A811</f>
        <v>1</v>
      </c>
      <c r="AH91" s="27">
        <f>'Rankings Best 4'!B811</f>
        <v>0</v>
      </c>
      <c r="AI91" s="34">
        <f>'Rankings Best 4'!H811</f>
        <v>0</v>
      </c>
    </row>
    <row r="92" spans="1:35">
      <c r="A92" s="24"/>
      <c r="B92" s="24"/>
      <c r="C92" s="24"/>
    </row>
    <row r="93" spans="1:35">
      <c r="A93" s="24"/>
      <c r="B93" s="24"/>
      <c r="C93" s="24"/>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16"/>
  <sheetViews>
    <sheetView workbookViewId="0">
      <selection activeCell="A3" sqref="A3:XFD4"/>
    </sheetView>
  </sheetViews>
  <sheetFormatPr defaultRowHeight="15"/>
  <cols>
    <col min="1" max="1" width="5.28515625" style="24" customWidth="1"/>
    <col min="2" max="2" width="21.42578125" customWidth="1"/>
    <col min="3" max="3" width="15" customWidth="1"/>
    <col min="4" max="11" width="4.7109375" customWidth="1"/>
    <col min="12" max="18" width="3.85546875" customWidth="1"/>
    <col min="19" max="21" width="14.140625" bestFit="1" customWidth="1"/>
    <col min="22" max="22" width="11.140625" bestFit="1" customWidth="1"/>
  </cols>
  <sheetData>
    <row r="1" spans="1:22">
      <c r="A1" s="28" t="s">
        <v>91</v>
      </c>
    </row>
    <row r="3" spans="1:22" hidden="1"/>
    <row r="4" spans="1:22" hidden="1">
      <c r="D4" s="24"/>
      <c r="E4" s="24"/>
      <c r="F4" s="24"/>
      <c r="G4" s="24"/>
      <c r="H4" s="24"/>
      <c r="I4" s="24"/>
      <c r="J4" s="24"/>
      <c r="K4" s="24"/>
      <c r="L4" s="24"/>
      <c r="M4" s="24"/>
      <c r="N4" s="24"/>
      <c r="O4" s="24"/>
      <c r="P4" s="24"/>
      <c r="Q4" s="24"/>
      <c r="R4" s="24"/>
      <c r="S4" s="24"/>
      <c r="T4" s="24"/>
      <c r="U4" s="24"/>
      <c r="V4" s="24"/>
    </row>
    <row r="5" spans="1:22">
      <c r="B5" s="24"/>
      <c r="C5" s="24"/>
      <c r="D5" s="24"/>
      <c r="E5" s="24"/>
      <c r="F5" s="24"/>
      <c r="G5" s="24"/>
      <c r="H5" s="24"/>
      <c r="I5" s="24"/>
      <c r="J5" s="24"/>
      <c r="K5" s="24"/>
      <c r="L5" s="24"/>
      <c r="M5" s="24"/>
      <c r="N5" s="24"/>
      <c r="O5" s="24"/>
      <c r="P5" s="24"/>
      <c r="Q5" s="24"/>
      <c r="R5" s="24"/>
      <c r="S5" s="24"/>
      <c r="T5" s="24"/>
      <c r="U5" s="24"/>
      <c r="V5" s="24"/>
    </row>
    <row r="6" spans="1:22" hidden="1">
      <c r="B6" s="21" t="s">
        <v>89</v>
      </c>
      <c r="C6" s="21" t="s">
        <v>25</v>
      </c>
      <c r="D6" s="19"/>
      <c r="E6" s="19"/>
      <c r="F6" s="19"/>
      <c r="G6" s="19"/>
      <c r="H6" s="19"/>
      <c r="I6" s="19"/>
      <c r="J6" s="19"/>
      <c r="K6" s="19"/>
      <c r="L6" s="19"/>
      <c r="M6" s="19"/>
      <c r="N6" s="19"/>
      <c r="O6" s="19"/>
      <c r="P6" s="19"/>
      <c r="Q6" s="19"/>
      <c r="R6" s="20"/>
    </row>
    <row r="7" spans="1:22">
      <c r="A7" s="27" t="s">
        <v>90</v>
      </c>
      <c r="B7" s="21" t="s">
        <v>24</v>
      </c>
      <c r="C7" s="40" t="s">
        <v>85</v>
      </c>
      <c r="D7" s="41" t="s">
        <v>86</v>
      </c>
      <c r="E7" s="41" t="s">
        <v>159</v>
      </c>
      <c r="F7" s="41" t="s">
        <v>160</v>
      </c>
      <c r="G7" s="41" t="s">
        <v>161</v>
      </c>
      <c r="H7" s="41" t="s">
        <v>162</v>
      </c>
      <c r="I7" s="41" t="s">
        <v>163</v>
      </c>
      <c r="J7" s="41" t="s">
        <v>164</v>
      </c>
      <c r="K7" s="41" t="s">
        <v>165</v>
      </c>
      <c r="L7" s="41" t="s">
        <v>166</v>
      </c>
      <c r="M7" s="41" t="s">
        <v>167</v>
      </c>
      <c r="N7" s="41" t="s">
        <v>168</v>
      </c>
      <c r="O7" s="41" t="s">
        <v>169</v>
      </c>
      <c r="P7" s="41" t="s">
        <v>170</v>
      </c>
      <c r="Q7" s="41" t="s">
        <v>171</v>
      </c>
      <c r="R7" s="42" t="s">
        <v>172</v>
      </c>
    </row>
    <row r="8" spans="1:22">
      <c r="A8" s="27">
        <v>1</v>
      </c>
      <c r="B8" s="27" t="s">
        <v>177</v>
      </c>
      <c r="C8" s="26"/>
      <c r="D8" s="26"/>
      <c r="E8" s="26">
        <v>1</v>
      </c>
      <c r="F8" s="26"/>
      <c r="G8" s="26"/>
      <c r="H8" s="26"/>
      <c r="I8" s="26"/>
      <c r="J8" s="26"/>
      <c r="K8" s="26"/>
      <c r="L8" s="26"/>
      <c r="M8" s="26"/>
      <c r="N8" s="26"/>
      <c r="O8" s="26"/>
      <c r="P8" s="26"/>
      <c r="Q8" s="26"/>
      <c r="R8" s="26"/>
    </row>
    <row r="9" spans="1:22">
      <c r="A9" s="27">
        <f>A8+1</f>
        <v>2</v>
      </c>
      <c r="B9" s="27" t="s">
        <v>178</v>
      </c>
      <c r="C9" s="26"/>
      <c r="D9" s="26"/>
      <c r="E9" s="26"/>
      <c r="F9" s="26">
        <v>1</v>
      </c>
      <c r="G9" s="26"/>
      <c r="H9" s="26"/>
      <c r="I9" s="26"/>
      <c r="J9" s="26"/>
      <c r="K9" s="26"/>
      <c r="L9" s="26"/>
      <c r="M9" s="26"/>
      <c r="N9" s="26"/>
      <c r="O9" s="26"/>
      <c r="P9" s="26"/>
      <c r="Q9" s="26"/>
      <c r="R9" s="26"/>
    </row>
    <row r="10" spans="1:22">
      <c r="A10" s="27">
        <f t="shared" ref="A10:A73" si="0">A9+1</f>
        <v>3</v>
      </c>
      <c r="B10" s="27" t="s">
        <v>179</v>
      </c>
      <c r="C10" s="26"/>
      <c r="D10" s="26"/>
      <c r="E10" s="26"/>
      <c r="F10" s="26"/>
      <c r="G10" s="26"/>
      <c r="H10" s="26">
        <v>3</v>
      </c>
      <c r="I10" s="26"/>
      <c r="J10" s="26"/>
      <c r="K10" s="26"/>
      <c r="L10" s="26"/>
      <c r="M10" s="26"/>
      <c r="N10" s="26"/>
      <c r="O10" s="26"/>
      <c r="P10" s="26"/>
      <c r="Q10" s="26"/>
      <c r="R10" s="26"/>
    </row>
    <row r="11" spans="1:22">
      <c r="A11" s="27">
        <f t="shared" si="0"/>
        <v>4</v>
      </c>
      <c r="B11" s="27" t="s">
        <v>180</v>
      </c>
      <c r="C11" s="26"/>
      <c r="D11" s="26"/>
      <c r="E11" s="26"/>
      <c r="F11" s="26"/>
      <c r="G11" s="26"/>
      <c r="H11" s="26">
        <v>1</v>
      </c>
      <c r="I11" s="26"/>
      <c r="J11" s="26"/>
      <c r="K11" s="26"/>
      <c r="L11" s="26"/>
      <c r="M11" s="26"/>
      <c r="N11" s="26"/>
      <c r="O11" s="26"/>
      <c r="P11" s="26"/>
      <c r="Q11" s="26"/>
      <c r="R11" s="26"/>
    </row>
    <row r="12" spans="1:22">
      <c r="A12" s="27">
        <f t="shared" si="0"/>
        <v>5</v>
      </c>
      <c r="B12" s="27" t="s">
        <v>181</v>
      </c>
      <c r="C12" s="26"/>
      <c r="D12" s="26"/>
      <c r="E12" s="26"/>
      <c r="F12" s="26"/>
      <c r="G12" s="26"/>
      <c r="H12" s="26"/>
      <c r="I12" s="26">
        <v>4</v>
      </c>
      <c r="J12" s="26"/>
      <c r="K12" s="26"/>
      <c r="L12" s="26"/>
      <c r="M12" s="26"/>
      <c r="N12" s="26"/>
      <c r="O12" s="26"/>
      <c r="P12" s="26"/>
      <c r="Q12" s="26"/>
      <c r="R12" s="26"/>
    </row>
    <row r="13" spans="1:22">
      <c r="A13" s="27">
        <f t="shared" si="0"/>
        <v>6</v>
      </c>
      <c r="B13" s="27" t="s">
        <v>182</v>
      </c>
      <c r="C13" s="26"/>
      <c r="D13" s="26"/>
      <c r="E13" s="26"/>
      <c r="F13" s="26"/>
      <c r="G13" s="26"/>
      <c r="H13" s="26"/>
      <c r="I13" s="26">
        <v>3</v>
      </c>
      <c r="J13" s="26"/>
      <c r="K13" s="26"/>
      <c r="L13" s="26"/>
      <c r="M13" s="26"/>
      <c r="N13" s="26"/>
      <c r="O13" s="26"/>
      <c r="P13" s="26"/>
      <c r="Q13" s="26"/>
      <c r="R13" s="26"/>
    </row>
    <row r="14" spans="1:22">
      <c r="A14" s="27">
        <f t="shared" si="0"/>
        <v>7</v>
      </c>
      <c r="B14" s="27" t="s">
        <v>183</v>
      </c>
      <c r="C14" s="26"/>
      <c r="D14" s="26"/>
      <c r="E14" s="26"/>
      <c r="F14" s="26"/>
      <c r="G14" s="26"/>
      <c r="H14" s="26"/>
      <c r="I14" s="26">
        <v>1</v>
      </c>
      <c r="J14" s="26">
        <v>3</v>
      </c>
      <c r="K14" s="26"/>
      <c r="L14" s="26"/>
      <c r="M14" s="26"/>
      <c r="N14" s="26"/>
      <c r="O14" s="26"/>
      <c r="P14" s="26"/>
      <c r="Q14" s="26"/>
      <c r="R14" s="26"/>
    </row>
    <row r="15" spans="1:22">
      <c r="A15" s="27">
        <f t="shared" si="0"/>
        <v>8</v>
      </c>
      <c r="B15" s="27" t="s">
        <v>184</v>
      </c>
      <c r="C15" s="26"/>
      <c r="D15" s="26"/>
      <c r="E15" s="26"/>
      <c r="F15" s="26"/>
      <c r="G15" s="26"/>
      <c r="H15" s="26"/>
      <c r="I15" s="26"/>
      <c r="J15" s="26">
        <v>1</v>
      </c>
      <c r="K15" s="26"/>
      <c r="L15" s="26"/>
      <c r="M15" s="26"/>
      <c r="N15" s="26"/>
      <c r="O15" s="26"/>
      <c r="P15" s="26"/>
      <c r="Q15" s="26"/>
      <c r="R15" s="26"/>
    </row>
    <row r="16" spans="1:22">
      <c r="A16" s="27">
        <f t="shared" si="0"/>
        <v>9</v>
      </c>
      <c r="B16" s="27" t="s">
        <v>185</v>
      </c>
      <c r="C16" s="26"/>
      <c r="D16" s="26"/>
      <c r="E16" s="26"/>
      <c r="F16" s="26"/>
      <c r="G16" s="26"/>
      <c r="H16" s="26"/>
      <c r="I16" s="26"/>
      <c r="J16" s="26">
        <v>4</v>
      </c>
      <c r="K16" s="26">
        <v>4</v>
      </c>
      <c r="L16" s="26"/>
      <c r="M16" s="26"/>
      <c r="N16" s="26"/>
      <c r="O16" s="26"/>
      <c r="P16" s="26"/>
      <c r="Q16" s="26"/>
      <c r="R16" s="26"/>
    </row>
    <row r="17" spans="1:18">
      <c r="A17" s="27">
        <f t="shared" si="0"/>
        <v>10</v>
      </c>
      <c r="B17" s="27" t="s">
        <v>186</v>
      </c>
      <c r="C17" s="26"/>
      <c r="D17" s="26">
        <v>1</v>
      </c>
      <c r="E17" s="26"/>
      <c r="F17" s="26"/>
      <c r="G17" s="26"/>
      <c r="H17" s="26"/>
      <c r="I17" s="26"/>
      <c r="J17" s="26"/>
      <c r="K17" s="26"/>
      <c r="L17" s="26"/>
      <c r="M17" s="26"/>
      <c r="N17" s="26"/>
      <c r="O17" s="26"/>
      <c r="P17" s="26"/>
      <c r="Q17" s="26"/>
      <c r="R17" s="26"/>
    </row>
    <row r="18" spans="1:18">
      <c r="A18" s="27">
        <f t="shared" si="0"/>
        <v>11</v>
      </c>
      <c r="B18" s="27" t="s">
        <v>187</v>
      </c>
      <c r="C18" s="26"/>
      <c r="D18" s="26"/>
      <c r="E18" s="26"/>
      <c r="F18" s="26"/>
      <c r="G18" s="26"/>
      <c r="H18" s="26"/>
      <c r="I18" s="26"/>
      <c r="J18" s="26"/>
      <c r="K18" s="26"/>
      <c r="L18" s="26"/>
      <c r="M18" s="26"/>
      <c r="N18" s="26"/>
      <c r="O18" s="26"/>
      <c r="P18" s="26">
        <v>2</v>
      </c>
      <c r="Q18" s="26"/>
      <c r="R18" s="26"/>
    </row>
    <row r="19" spans="1:18">
      <c r="A19" s="27">
        <f t="shared" si="0"/>
        <v>12</v>
      </c>
      <c r="B19" s="27" t="s">
        <v>188</v>
      </c>
      <c r="C19" s="26"/>
      <c r="D19" s="26"/>
      <c r="E19" s="26"/>
      <c r="F19" s="26"/>
      <c r="G19" s="26"/>
      <c r="H19" s="26"/>
      <c r="I19" s="26"/>
      <c r="J19" s="26"/>
      <c r="K19" s="26"/>
      <c r="L19" s="26"/>
      <c r="M19" s="26"/>
      <c r="N19" s="26"/>
      <c r="O19" s="26"/>
      <c r="P19" s="26"/>
      <c r="Q19" s="26">
        <v>1</v>
      </c>
      <c r="R19" s="26">
        <v>2</v>
      </c>
    </row>
    <row r="20" spans="1:18">
      <c r="A20" s="27">
        <f t="shared" si="0"/>
        <v>13</v>
      </c>
      <c r="B20" s="27" t="s">
        <v>189</v>
      </c>
      <c r="C20" s="26"/>
      <c r="D20" s="26"/>
      <c r="E20" s="26"/>
      <c r="F20" s="26"/>
      <c r="G20" s="26"/>
      <c r="H20" s="26"/>
      <c r="I20" s="26"/>
      <c r="J20" s="26"/>
      <c r="K20" s="26"/>
      <c r="L20" s="26"/>
      <c r="M20" s="26"/>
      <c r="N20" s="26"/>
      <c r="O20" s="26"/>
      <c r="P20" s="26"/>
      <c r="Q20" s="26">
        <v>1</v>
      </c>
      <c r="R20" s="26"/>
    </row>
    <row r="21" spans="1:18">
      <c r="A21" s="27">
        <f t="shared" si="0"/>
        <v>14</v>
      </c>
      <c r="B21" s="27" t="s">
        <v>190</v>
      </c>
      <c r="C21" s="26"/>
      <c r="D21" s="26"/>
      <c r="E21" s="26"/>
      <c r="F21" s="26"/>
      <c r="G21" s="26"/>
      <c r="H21" s="26"/>
      <c r="I21" s="26"/>
      <c r="J21" s="26"/>
      <c r="K21" s="26"/>
      <c r="L21" s="26"/>
      <c r="M21" s="26"/>
      <c r="N21" s="26"/>
      <c r="O21" s="26"/>
      <c r="P21" s="26"/>
      <c r="Q21" s="26"/>
      <c r="R21" s="26">
        <v>2</v>
      </c>
    </row>
    <row r="22" spans="1:18">
      <c r="A22" s="27">
        <f t="shared" si="0"/>
        <v>15</v>
      </c>
      <c r="B22" s="27" t="s">
        <v>192</v>
      </c>
      <c r="C22" s="26"/>
      <c r="D22" s="26"/>
      <c r="E22" s="26"/>
      <c r="F22" s="26"/>
      <c r="G22" s="26"/>
      <c r="H22" s="26"/>
      <c r="I22" s="26"/>
      <c r="J22" s="26"/>
      <c r="K22" s="26"/>
      <c r="L22" s="26"/>
      <c r="M22" s="26">
        <v>1</v>
      </c>
      <c r="N22" s="26"/>
      <c r="O22" s="26"/>
      <c r="P22" s="26"/>
      <c r="Q22" s="26"/>
      <c r="R22" s="26"/>
    </row>
    <row r="23" spans="1:18">
      <c r="A23" s="27">
        <f t="shared" si="0"/>
        <v>16</v>
      </c>
      <c r="B23" s="27" t="s">
        <v>193</v>
      </c>
      <c r="C23" s="26"/>
      <c r="D23" s="26"/>
      <c r="E23" s="26">
        <v>2</v>
      </c>
      <c r="F23" s="26"/>
      <c r="G23" s="26"/>
      <c r="H23" s="26"/>
      <c r="I23" s="26"/>
      <c r="J23" s="26"/>
      <c r="K23" s="26"/>
      <c r="L23" s="26"/>
      <c r="M23" s="26"/>
      <c r="N23" s="26"/>
      <c r="O23" s="26"/>
      <c r="P23" s="26"/>
      <c r="Q23" s="26"/>
      <c r="R23" s="26"/>
    </row>
    <row r="24" spans="1:18">
      <c r="A24" s="27">
        <f t="shared" si="0"/>
        <v>17</v>
      </c>
      <c r="B24" s="27" t="s">
        <v>194</v>
      </c>
      <c r="C24" s="26"/>
      <c r="D24" s="26">
        <v>2</v>
      </c>
      <c r="E24" s="26">
        <v>2</v>
      </c>
      <c r="F24" s="26"/>
      <c r="G24" s="26"/>
      <c r="H24" s="26"/>
      <c r="I24" s="26"/>
      <c r="J24" s="26"/>
      <c r="K24" s="26"/>
      <c r="L24" s="26"/>
      <c r="M24" s="26"/>
      <c r="N24" s="26"/>
      <c r="O24" s="26"/>
      <c r="P24" s="26"/>
      <c r="Q24" s="26"/>
      <c r="R24" s="26"/>
    </row>
    <row r="25" spans="1:18">
      <c r="A25" s="27">
        <f t="shared" si="0"/>
        <v>18</v>
      </c>
      <c r="B25" s="27" t="s">
        <v>195</v>
      </c>
      <c r="C25" s="26"/>
      <c r="D25" s="26"/>
      <c r="E25" s="26">
        <v>1</v>
      </c>
      <c r="F25" s="26">
        <v>2</v>
      </c>
      <c r="G25" s="26"/>
      <c r="H25" s="26"/>
      <c r="I25" s="26"/>
      <c r="J25" s="26"/>
      <c r="K25" s="26"/>
      <c r="L25" s="26"/>
      <c r="M25" s="26"/>
      <c r="N25" s="26"/>
      <c r="O25" s="26"/>
      <c r="P25" s="26"/>
      <c r="Q25" s="26"/>
      <c r="R25" s="26"/>
    </row>
    <row r="26" spans="1:18">
      <c r="A26" s="27">
        <f t="shared" si="0"/>
        <v>19</v>
      </c>
      <c r="B26" s="27" t="s">
        <v>196</v>
      </c>
      <c r="C26" s="26"/>
      <c r="D26" s="26"/>
      <c r="E26" s="26"/>
      <c r="F26" s="26"/>
      <c r="G26" s="26"/>
      <c r="H26" s="26"/>
      <c r="I26" s="26"/>
      <c r="J26" s="26">
        <v>1</v>
      </c>
      <c r="K26" s="26"/>
      <c r="L26" s="26"/>
      <c r="M26" s="26"/>
      <c r="N26" s="26"/>
      <c r="O26" s="26"/>
      <c r="P26" s="26"/>
      <c r="Q26" s="26"/>
      <c r="R26" s="26"/>
    </row>
    <row r="27" spans="1:18">
      <c r="A27" s="27">
        <f t="shared" si="0"/>
        <v>20</v>
      </c>
      <c r="B27" s="27" t="s">
        <v>199</v>
      </c>
      <c r="C27" s="26"/>
      <c r="D27" s="26"/>
      <c r="E27" s="26"/>
      <c r="F27" s="26">
        <v>2</v>
      </c>
      <c r="G27" s="26"/>
      <c r="H27" s="26"/>
      <c r="I27" s="26"/>
      <c r="J27" s="26"/>
      <c r="K27" s="26"/>
      <c r="L27" s="26"/>
      <c r="M27" s="26"/>
      <c r="N27" s="26"/>
      <c r="O27" s="26"/>
      <c r="P27" s="26"/>
      <c r="Q27" s="26"/>
      <c r="R27" s="26"/>
    </row>
    <row r="28" spans="1:18">
      <c r="A28" s="27">
        <f t="shared" si="0"/>
        <v>21</v>
      </c>
      <c r="B28" s="27" t="s">
        <v>198</v>
      </c>
      <c r="C28" s="26"/>
      <c r="D28" s="26"/>
      <c r="E28" s="26"/>
      <c r="F28" s="26"/>
      <c r="G28" s="26">
        <v>3</v>
      </c>
      <c r="H28" s="26"/>
      <c r="I28" s="26"/>
      <c r="J28" s="26"/>
      <c r="K28" s="26"/>
      <c r="L28" s="26"/>
      <c r="M28" s="26"/>
      <c r="N28" s="26"/>
      <c r="O28" s="26"/>
      <c r="P28" s="26"/>
      <c r="Q28" s="26"/>
      <c r="R28" s="26"/>
    </row>
    <row r="29" spans="1:18">
      <c r="A29" s="27">
        <f t="shared" si="0"/>
        <v>22</v>
      </c>
      <c r="B29" s="27" t="s">
        <v>197</v>
      </c>
      <c r="C29" s="26"/>
      <c r="D29" s="26"/>
      <c r="E29" s="26"/>
      <c r="F29" s="26"/>
      <c r="G29" s="26"/>
      <c r="H29" s="26"/>
      <c r="I29" s="26"/>
      <c r="J29" s="26">
        <v>1</v>
      </c>
      <c r="K29" s="26"/>
      <c r="L29" s="26"/>
      <c r="M29" s="26"/>
      <c r="N29" s="26"/>
      <c r="O29" s="26"/>
      <c r="P29" s="26"/>
      <c r="Q29" s="26"/>
      <c r="R29" s="26"/>
    </row>
    <row r="30" spans="1:18">
      <c r="A30" s="27">
        <f t="shared" si="0"/>
        <v>23</v>
      </c>
      <c r="B30" s="27" t="s">
        <v>207</v>
      </c>
      <c r="C30" s="26"/>
      <c r="D30" s="26"/>
      <c r="E30" s="26"/>
      <c r="F30" s="26"/>
      <c r="G30" s="26"/>
      <c r="H30" s="26"/>
      <c r="I30" s="26"/>
      <c r="J30" s="26"/>
      <c r="K30" s="26"/>
      <c r="L30" s="26"/>
      <c r="M30" s="26"/>
      <c r="N30" s="26">
        <v>1</v>
      </c>
      <c r="O30" s="26">
        <v>1</v>
      </c>
      <c r="P30" s="26"/>
      <c r="Q30" s="26"/>
      <c r="R30" s="26"/>
    </row>
    <row r="31" spans="1:18">
      <c r="A31" s="27">
        <f t="shared" si="0"/>
        <v>24</v>
      </c>
      <c r="B31" s="27" t="s">
        <v>208</v>
      </c>
      <c r="C31" s="26"/>
      <c r="D31" s="26"/>
      <c r="E31" s="26"/>
      <c r="F31" s="26"/>
      <c r="G31" s="26"/>
      <c r="H31" s="26"/>
      <c r="I31" s="26"/>
      <c r="J31" s="26"/>
      <c r="K31" s="26"/>
      <c r="L31" s="26"/>
      <c r="M31" s="26"/>
      <c r="N31" s="26">
        <v>1</v>
      </c>
      <c r="O31" s="26"/>
      <c r="P31" s="26"/>
      <c r="Q31" s="26"/>
      <c r="R31" s="26"/>
    </row>
    <row r="32" spans="1:18">
      <c r="A32" s="27">
        <f t="shared" si="0"/>
        <v>25</v>
      </c>
      <c r="B32" s="27" t="s">
        <v>209</v>
      </c>
      <c r="C32" s="26"/>
      <c r="D32" s="26"/>
      <c r="E32" s="26"/>
      <c r="F32" s="26"/>
      <c r="G32" s="26"/>
      <c r="H32" s="26"/>
      <c r="I32" s="26"/>
      <c r="J32" s="26"/>
      <c r="K32" s="26"/>
      <c r="L32" s="26">
        <v>1</v>
      </c>
      <c r="M32" s="26"/>
      <c r="N32" s="26">
        <v>1</v>
      </c>
      <c r="O32" s="26"/>
      <c r="P32" s="26">
        <v>2</v>
      </c>
      <c r="Q32" s="26"/>
      <c r="R32" s="26"/>
    </row>
    <row r="33" spans="1:18">
      <c r="A33" s="27">
        <f t="shared" si="0"/>
        <v>26</v>
      </c>
      <c r="B33" s="27" t="s">
        <v>210</v>
      </c>
      <c r="C33" s="26"/>
      <c r="D33" s="26"/>
      <c r="E33" s="26"/>
      <c r="F33" s="26"/>
      <c r="G33" s="26"/>
      <c r="H33" s="26"/>
      <c r="I33" s="26"/>
      <c r="J33" s="26"/>
      <c r="K33" s="26"/>
      <c r="L33" s="26"/>
      <c r="M33" s="26"/>
      <c r="N33" s="26">
        <v>1</v>
      </c>
      <c r="O33" s="26">
        <v>2</v>
      </c>
      <c r="P33" s="26"/>
      <c r="Q33" s="26"/>
      <c r="R33" s="26"/>
    </row>
    <row r="34" spans="1:18">
      <c r="A34" s="27">
        <f t="shared" si="0"/>
        <v>27</v>
      </c>
      <c r="B34" s="27" t="s">
        <v>211</v>
      </c>
      <c r="C34" s="26"/>
      <c r="D34" s="26"/>
      <c r="E34" s="26"/>
      <c r="F34" s="26"/>
      <c r="G34" s="26"/>
      <c r="H34" s="26"/>
      <c r="I34" s="26"/>
      <c r="J34" s="26"/>
      <c r="K34" s="26"/>
      <c r="L34" s="26"/>
      <c r="M34" s="26"/>
      <c r="N34" s="26">
        <v>1</v>
      </c>
      <c r="O34" s="26"/>
      <c r="P34" s="26">
        <v>1</v>
      </c>
      <c r="Q34" s="26"/>
      <c r="R34" s="26"/>
    </row>
    <row r="35" spans="1:18">
      <c r="A35" s="27">
        <f t="shared" si="0"/>
        <v>28</v>
      </c>
      <c r="B35" s="27" t="s">
        <v>212</v>
      </c>
      <c r="C35" s="26"/>
      <c r="D35" s="26"/>
      <c r="E35" s="26"/>
      <c r="F35" s="26"/>
      <c r="G35" s="26"/>
      <c r="H35" s="26"/>
      <c r="I35" s="26"/>
      <c r="J35" s="26"/>
      <c r="K35" s="26"/>
      <c r="L35" s="26"/>
      <c r="M35" s="26"/>
      <c r="N35" s="26">
        <v>1</v>
      </c>
      <c r="O35" s="26"/>
      <c r="P35" s="26"/>
      <c r="Q35" s="26"/>
      <c r="R35" s="26"/>
    </row>
    <row r="36" spans="1:18">
      <c r="A36" s="27">
        <f t="shared" si="0"/>
        <v>29</v>
      </c>
      <c r="B36" s="27" t="s">
        <v>213</v>
      </c>
      <c r="C36" s="26"/>
      <c r="D36" s="26"/>
      <c r="E36" s="26"/>
      <c r="F36" s="26"/>
      <c r="G36" s="26"/>
      <c r="H36" s="26"/>
      <c r="I36" s="26"/>
      <c r="J36" s="26"/>
      <c r="K36" s="26"/>
      <c r="L36" s="26"/>
      <c r="M36" s="26"/>
      <c r="N36" s="26">
        <v>1</v>
      </c>
      <c r="O36" s="26">
        <v>1</v>
      </c>
      <c r="P36" s="26"/>
      <c r="Q36" s="26">
        <v>2</v>
      </c>
      <c r="R36" s="26"/>
    </row>
    <row r="37" spans="1:18">
      <c r="A37" s="27">
        <f t="shared" si="0"/>
        <v>30</v>
      </c>
      <c r="B37" s="27" t="s">
        <v>214</v>
      </c>
      <c r="C37" s="26"/>
      <c r="D37" s="26"/>
      <c r="E37" s="26"/>
      <c r="F37" s="26"/>
      <c r="G37" s="26"/>
      <c r="H37" s="26"/>
      <c r="I37" s="26"/>
      <c r="J37" s="26"/>
      <c r="K37" s="26"/>
      <c r="L37" s="26"/>
      <c r="M37" s="26"/>
      <c r="N37" s="26">
        <v>1</v>
      </c>
      <c r="O37" s="26">
        <v>1</v>
      </c>
      <c r="P37" s="26">
        <v>2</v>
      </c>
      <c r="Q37" s="26"/>
      <c r="R37" s="26"/>
    </row>
    <row r="38" spans="1:18">
      <c r="A38" s="27">
        <f t="shared" si="0"/>
        <v>31</v>
      </c>
      <c r="B38" s="27" t="s">
        <v>216</v>
      </c>
      <c r="C38" s="26">
        <v>2</v>
      </c>
      <c r="D38" s="26"/>
      <c r="E38" s="26"/>
      <c r="F38" s="26"/>
      <c r="G38" s="26"/>
      <c r="H38" s="26"/>
      <c r="I38" s="26"/>
      <c r="J38" s="26"/>
      <c r="K38" s="26"/>
      <c r="L38" s="26"/>
      <c r="M38" s="26"/>
      <c r="N38" s="26"/>
      <c r="O38" s="26"/>
      <c r="P38" s="26"/>
      <c r="Q38" s="26"/>
      <c r="R38" s="26"/>
    </row>
    <row r="39" spans="1:18">
      <c r="A39" s="27">
        <f t="shared" si="0"/>
        <v>32</v>
      </c>
      <c r="B39" s="27" t="s">
        <v>215</v>
      </c>
      <c r="C39" s="26">
        <v>1</v>
      </c>
      <c r="D39" s="26"/>
      <c r="E39" s="26"/>
      <c r="F39" s="26"/>
      <c r="G39" s="26"/>
      <c r="H39" s="26"/>
      <c r="I39" s="26"/>
      <c r="J39" s="26"/>
      <c r="K39" s="26"/>
      <c r="L39" s="26"/>
      <c r="M39" s="26"/>
      <c r="N39" s="26"/>
      <c r="O39" s="26"/>
      <c r="P39" s="26"/>
      <c r="Q39" s="26"/>
      <c r="R39" s="26"/>
    </row>
    <row r="40" spans="1:18">
      <c r="A40" s="27">
        <f t="shared" si="0"/>
        <v>33</v>
      </c>
      <c r="B40" s="27" t="s">
        <v>217</v>
      </c>
      <c r="C40" s="26">
        <v>2</v>
      </c>
      <c r="D40" s="26"/>
      <c r="E40" s="26"/>
      <c r="F40" s="26"/>
      <c r="G40" s="26"/>
      <c r="H40" s="26"/>
      <c r="I40" s="26"/>
      <c r="J40" s="26"/>
      <c r="K40" s="26"/>
      <c r="L40" s="26"/>
      <c r="M40" s="26"/>
      <c r="N40" s="26"/>
      <c r="O40" s="26"/>
      <c r="P40" s="26"/>
      <c r="Q40" s="26"/>
      <c r="R40" s="26"/>
    </row>
    <row r="41" spans="1:18">
      <c r="A41" s="27">
        <f t="shared" si="0"/>
        <v>34</v>
      </c>
      <c r="B41" s="27" t="s">
        <v>218</v>
      </c>
      <c r="C41" s="26">
        <v>2</v>
      </c>
      <c r="D41" s="26"/>
      <c r="E41" s="26"/>
      <c r="F41" s="26"/>
      <c r="G41" s="26"/>
      <c r="H41" s="26"/>
      <c r="I41" s="26"/>
      <c r="J41" s="26"/>
      <c r="K41" s="26"/>
      <c r="L41" s="26"/>
      <c r="M41" s="26"/>
      <c r="N41" s="26"/>
      <c r="O41" s="26"/>
      <c r="P41" s="26"/>
      <c r="Q41" s="26"/>
      <c r="R41" s="26"/>
    </row>
    <row r="42" spans="1:18">
      <c r="A42" s="27">
        <f t="shared" si="0"/>
        <v>35</v>
      </c>
      <c r="B42" s="27" t="s">
        <v>219</v>
      </c>
      <c r="C42" s="26"/>
      <c r="D42" s="26">
        <v>1</v>
      </c>
      <c r="E42" s="26"/>
      <c r="F42" s="26"/>
      <c r="G42" s="26"/>
      <c r="H42" s="26"/>
      <c r="I42" s="26"/>
      <c r="J42" s="26"/>
      <c r="K42" s="26"/>
      <c r="L42" s="26"/>
      <c r="M42" s="26"/>
      <c r="N42" s="26"/>
      <c r="O42" s="26"/>
      <c r="P42" s="26"/>
      <c r="Q42" s="26"/>
      <c r="R42" s="26"/>
    </row>
    <row r="43" spans="1:18">
      <c r="A43" s="27">
        <f t="shared" si="0"/>
        <v>36</v>
      </c>
      <c r="B43" s="27" t="s">
        <v>220</v>
      </c>
      <c r="C43" s="26"/>
      <c r="D43" s="26">
        <v>4</v>
      </c>
      <c r="E43" s="26"/>
      <c r="F43" s="26"/>
      <c r="G43" s="26"/>
      <c r="H43" s="26"/>
      <c r="I43" s="26"/>
      <c r="J43" s="26"/>
      <c r="K43" s="26"/>
      <c r="L43" s="26"/>
      <c r="M43" s="26"/>
      <c r="N43" s="26"/>
      <c r="O43" s="26"/>
      <c r="P43" s="26"/>
      <c r="Q43" s="26"/>
      <c r="R43" s="26"/>
    </row>
    <row r="44" spans="1:18">
      <c r="A44" s="27">
        <f t="shared" si="0"/>
        <v>37</v>
      </c>
      <c r="B44" s="27" t="s">
        <v>221</v>
      </c>
      <c r="C44" s="26"/>
      <c r="D44" s="26">
        <v>2</v>
      </c>
      <c r="E44" s="26"/>
      <c r="F44" s="26"/>
      <c r="G44" s="26"/>
      <c r="H44" s="26"/>
      <c r="I44" s="26"/>
      <c r="J44" s="26"/>
      <c r="K44" s="26"/>
      <c r="L44" s="26"/>
      <c r="M44" s="26"/>
      <c r="N44" s="26"/>
      <c r="O44" s="26"/>
      <c r="P44" s="26"/>
      <c r="Q44" s="26"/>
      <c r="R44" s="26"/>
    </row>
    <row r="45" spans="1:18">
      <c r="A45" s="27">
        <f t="shared" si="0"/>
        <v>38</v>
      </c>
      <c r="B45" s="27" t="s">
        <v>263</v>
      </c>
      <c r="C45" s="26"/>
      <c r="D45" s="26"/>
      <c r="E45" s="26">
        <v>1</v>
      </c>
      <c r="F45" s="26"/>
      <c r="G45" s="26"/>
      <c r="H45" s="26"/>
      <c r="I45" s="26"/>
      <c r="J45" s="26"/>
      <c r="K45" s="26"/>
      <c r="L45" s="26"/>
      <c r="M45" s="26"/>
      <c r="N45" s="26"/>
      <c r="O45" s="26"/>
      <c r="P45" s="26"/>
      <c r="Q45" s="26"/>
      <c r="R45" s="26"/>
    </row>
    <row r="46" spans="1:18">
      <c r="A46" s="27">
        <f t="shared" si="0"/>
        <v>39</v>
      </c>
      <c r="B46" s="27" t="s">
        <v>222</v>
      </c>
      <c r="C46" s="26"/>
      <c r="D46" s="26"/>
      <c r="E46" s="26">
        <v>1</v>
      </c>
      <c r="F46" s="26">
        <v>1</v>
      </c>
      <c r="G46" s="26"/>
      <c r="H46" s="26"/>
      <c r="I46" s="26"/>
      <c r="J46" s="26"/>
      <c r="K46" s="26"/>
      <c r="L46" s="26"/>
      <c r="M46" s="26"/>
      <c r="N46" s="26"/>
      <c r="O46" s="26"/>
      <c r="P46" s="26"/>
      <c r="Q46" s="26"/>
      <c r="R46" s="26"/>
    </row>
    <row r="47" spans="1:18">
      <c r="A47" s="27">
        <f t="shared" si="0"/>
        <v>40</v>
      </c>
      <c r="B47" s="27" t="s">
        <v>264</v>
      </c>
      <c r="C47" s="26"/>
      <c r="D47" s="26"/>
      <c r="E47" s="26">
        <v>2</v>
      </c>
      <c r="F47" s="26"/>
      <c r="G47" s="26"/>
      <c r="H47" s="26"/>
      <c r="I47" s="26"/>
      <c r="J47" s="26"/>
      <c r="K47" s="26"/>
      <c r="L47" s="26"/>
      <c r="M47" s="26"/>
      <c r="N47" s="26"/>
      <c r="O47" s="26"/>
      <c r="P47" s="26"/>
      <c r="Q47" s="26"/>
      <c r="R47" s="26"/>
    </row>
    <row r="48" spans="1:18">
      <c r="A48" s="27">
        <f t="shared" si="0"/>
        <v>41</v>
      </c>
      <c r="B48" s="27" t="s">
        <v>223</v>
      </c>
      <c r="C48" s="26"/>
      <c r="D48" s="26"/>
      <c r="E48" s="26">
        <v>2</v>
      </c>
      <c r="F48" s="26"/>
      <c r="G48" s="26"/>
      <c r="H48" s="26"/>
      <c r="I48" s="26"/>
      <c r="J48" s="26"/>
      <c r="K48" s="26"/>
      <c r="L48" s="26"/>
      <c r="M48" s="26"/>
      <c r="N48" s="26"/>
      <c r="O48" s="26"/>
      <c r="P48" s="26"/>
      <c r="Q48" s="26"/>
      <c r="R48" s="26"/>
    </row>
    <row r="49" spans="1:18">
      <c r="A49" s="27">
        <f t="shared" si="0"/>
        <v>42</v>
      </c>
      <c r="B49" s="27" t="s">
        <v>224</v>
      </c>
      <c r="C49" s="26"/>
      <c r="D49" s="26"/>
      <c r="E49" s="26"/>
      <c r="F49" s="26">
        <v>2</v>
      </c>
      <c r="G49" s="26"/>
      <c r="H49" s="26"/>
      <c r="I49" s="26"/>
      <c r="J49" s="26"/>
      <c r="K49" s="26"/>
      <c r="L49" s="26"/>
      <c r="M49" s="26"/>
      <c r="N49" s="26"/>
      <c r="O49" s="26"/>
      <c r="P49" s="26"/>
      <c r="Q49" s="26"/>
      <c r="R49" s="26"/>
    </row>
    <row r="50" spans="1:18">
      <c r="A50" s="27">
        <f t="shared" si="0"/>
        <v>43</v>
      </c>
      <c r="B50" s="27" t="s">
        <v>225</v>
      </c>
      <c r="C50" s="26"/>
      <c r="D50" s="26"/>
      <c r="E50" s="26"/>
      <c r="F50" s="26">
        <v>1</v>
      </c>
      <c r="G50" s="26"/>
      <c r="H50" s="26"/>
      <c r="I50" s="26"/>
      <c r="J50" s="26"/>
      <c r="K50" s="26"/>
      <c r="L50" s="26"/>
      <c r="M50" s="26"/>
      <c r="N50" s="26"/>
      <c r="O50" s="26"/>
      <c r="P50" s="26"/>
      <c r="Q50" s="26"/>
      <c r="R50" s="26"/>
    </row>
    <row r="51" spans="1:18">
      <c r="A51" s="27">
        <f t="shared" si="0"/>
        <v>44</v>
      </c>
      <c r="B51" s="27" t="s">
        <v>226</v>
      </c>
      <c r="C51" s="26"/>
      <c r="D51" s="26"/>
      <c r="E51" s="26"/>
      <c r="F51" s="26">
        <v>1</v>
      </c>
      <c r="G51" s="26"/>
      <c r="H51" s="26"/>
      <c r="I51" s="26"/>
      <c r="J51" s="26"/>
      <c r="K51" s="26"/>
      <c r="L51" s="26"/>
      <c r="M51" s="26"/>
      <c r="N51" s="26"/>
      <c r="O51" s="26"/>
      <c r="P51" s="26"/>
      <c r="Q51" s="26"/>
      <c r="R51" s="26"/>
    </row>
    <row r="52" spans="1:18">
      <c r="A52" s="27">
        <f t="shared" si="0"/>
        <v>45</v>
      </c>
      <c r="B52" s="27" t="s">
        <v>227</v>
      </c>
      <c r="C52" s="26"/>
      <c r="D52" s="26"/>
      <c r="E52" s="26"/>
      <c r="F52" s="26">
        <v>1</v>
      </c>
      <c r="G52" s="26"/>
      <c r="H52" s="26"/>
      <c r="I52" s="26"/>
      <c r="J52" s="26"/>
      <c r="K52" s="26"/>
      <c r="L52" s="26"/>
      <c r="M52" s="26"/>
      <c r="N52" s="26"/>
      <c r="O52" s="26"/>
      <c r="P52" s="26"/>
      <c r="Q52" s="26"/>
      <c r="R52" s="26"/>
    </row>
    <row r="53" spans="1:18">
      <c r="A53" s="27">
        <f t="shared" si="0"/>
        <v>46</v>
      </c>
      <c r="B53" s="27" t="s">
        <v>228</v>
      </c>
      <c r="C53" s="26"/>
      <c r="D53" s="26"/>
      <c r="E53" s="26"/>
      <c r="F53" s="26">
        <v>2</v>
      </c>
      <c r="G53" s="26"/>
      <c r="H53" s="26"/>
      <c r="I53" s="26"/>
      <c r="J53" s="26"/>
      <c r="K53" s="26"/>
      <c r="L53" s="26"/>
      <c r="M53" s="26"/>
      <c r="N53" s="26"/>
      <c r="O53" s="26"/>
      <c r="P53" s="26"/>
      <c r="Q53" s="26"/>
      <c r="R53" s="26"/>
    </row>
    <row r="54" spans="1:18">
      <c r="A54" s="27">
        <f t="shared" si="0"/>
        <v>47</v>
      </c>
      <c r="B54" s="27" t="s">
        <v>229</v>
      </c>
      <c r="C54" s="26"/>
      <c r="D54" s="26"/>
      <c r="E54" s="26"/>
      <c r="F54" s="26">
        <v>2</v>
      </c>
      <c r="G54" s="26"/>
      <c r="H54" s="26"/>
      <c r="I54" s="26"/>
      <c r="J54" s="26"/>
      <c r="K54" s="26"/>
      <c r="L54" s="26"/>
      <c r="M54" s="26"/>
      <c r="N54" s="26"/>
      <c r="O54" s="26"/>
      <c r="P54" s="26"/>
      <c r="Q54" s="26"/>
      <c r="R54" s="26"/>
    </row>
    <row r="55" spans="1:18">
      <c r="A55" s="27">
        <f t="shared" si="0"/>
        <v>48</v>
      </c>
      <c r="B55" s="27" t="s">
        <v>230</v>
      </c>
      <c r="C55" s="26"/>
      <c r="D55" s="26"/>
      <c r="E55" s="26"/>
      <c r="F55" s="26">
        <v>1</v>
      </c>
      <c r="G55" s="26"/>
      <c r="H55" s="26"/>
      <c r="I55" s="26"/>
      <c r="J55" s="26"/>
      <c r="K55" s="26"/>
      <c r="L55" s="26"/>
      <c r="M55" s="26"/>
      <c r="N55" s="26"/>
      <c r="O55" s="26"/>
      <c r="P55" s="26"/>
      <c r="Q55" s="26"/>
      <c r="R55" s="26"/>
    </row>
    <row r="56" spans="1:18">
      <c r="A56" s="27">
        <f t="shared" si="0"/>
        <v>49</v>
      </c>
      <c r="B56" s="27" t="s">
        <v>231</v>
      </c>
      <c r="C56" s="26"/>
      <c r="D56" s="26"/>
      <c r="E56" s="26"/>
      <c r="F56" s="26">
        <v>2</v>
      </c>
      <c r="G56" s="26"/>
      <c r="H56" s="26"/>
      <c r="I56" s="26"/>
      <c r="J56" s="26"/>
      <c r="K56" s="26"/>
      <c r="L56" s="26"/>
      <c r="M56" s="26"/>
      <c r="N56" s="26"/>
      <c r="O56" s="26"/>
      <c r="P56" s="26"/>
      <c r="Q56" s="26"/>
      <c r="R56" s="26"/>
    </row>
    <row r="57" spans="1:18">
      <c r="A57" s="27">
        <f t="shared" si="0"/>
        <v>50</v>
      </c>
      <c r="B57" s="27" t="s">
        <v>232</v>
      </c>
      <c r="C57" s="26"/>
      <c r="D57" s="26"/>
      <c r="E57" s="26"/>
      <c r="F57" s="26"/>
      <c r="G57" s="26">
        <v>2</v>
      </c>
      <c r="H57" s="26"/>
      <c r="I57" s="26"/>
      <c r="J57" s="26"/>
      <c r="K57" s="26"/>
      <c r="L57" s="26"/>
      <c r="M57" s="26"/>
      <c r="N57" s="26"/>
      <c r="O57" s="26"/>
      <c r="P57" s="26"/>
      <c r="Q57" s="26"/>
      <c r="R57" s="26"/>
    </row>
    <row r="58" spans="1:18">
      <c r="A58" s="27">
        <f t="shared" si="0"/>
        <v>51</v>
      </c>
      <c r="B58" s="27" t="s">
        <v>233</v>
      </c>
      <c r="C58" s="26"/>
      <c r="D58" s="26"/>
      <c r="E58" s="26"/>
      <c r="F58" s="26"/>
      <c r="G58" s="26">
        <v>2</v>
      </c>
      <c r="H58" s="26"/>
      <c r="I58" s="26"/>
      <c r="J58" s="26"/>
      <c r="K58" s="26"/>
      <c r="L58" s="26"/>
      <c r="M58" s="26"/>
      <c r="N58" s="26"/>
      <c r="O58" s="26"/>
      <c r="P58" s="26"/>
      <c r="Q58" s="26"/>
      <c r="R58" s="26"/>
    </row>
    <row r="59" spans="1:18">
      <c r="A59" s="27">
        <f t="shared" si="0"/>
        <v>52</v>
      </c>
      <c r="B59" s="27" t="s">
        <v>234</v>
      </c>
      <c r="C59" s="26"/>
      <c r="D59" s="26"/>
      <c r="E59" s="26"/>
      <c r="F59" s="26"/>
      <c r="G59" s="26">
        <v>2</v>
      </c>
      <c r="H59" s="26">
        <v>2</v>
      </c>
      <c r="I59" s="26"/>
      <c r="J59" s="26"/>
      <c r="K59" s="26"/>
      <c r="L59" s="26"/>
      <c r="M59" s="26"/>
      <c r="N59" s="26"/>
      <c r="O59" s="26"/>
      <c r="P59" s="26"/>
      <c r="Q59" s="26"/>
      <c r="R59" s="26"/>
    </row>
    <row r="60" spans="1:18">
      <c r="A60" s="27">
        <f t="shared" si="0"/>
        <v>53</v>
      </c>
      <c r="B60" s="27" t="s">
        <v>235</v>
      </c>
      <c r="C60" s="26"/>
      <c r="D60" s="26"/>
      <c r="E60" s="26"/>
      <c r="F60" s="26"/>
      <c r="G60" s="26">
        <v>1</v>
      </c>
      <c r="H60" s="26"/>
      <c r="I60" s="26"/>
      <c r="J60" s="26"/>
      <c r="K60" s="26"/>
      <c r="L60" s="26"/>
      <c r="M60" s="26"/>
      <c r="N60" s="26"/>
      <c r="O60" s="26"/>
      <c r="P60" s="26"/>
      <c r="Q60" s="26"/>
      <c r="R60" s="26"/>
    </row>
    <row r="61" spans="1:18">
      <c r="A61" s="27">
        <f t="shared" si="0"/>
        <v>54</v>
      </c>
      <c r="B61" s="27" t="s">
        <v>236</v>
      </c>
      <c r="C61" s="26"/>
      <c r="D61" s="26"/>
      <c r="E61" s="26"/>
      <c r="F61" s="26"/>
      <c r="G61" s="26">
        <v>2</v>
      </c>
      <c r="H61" s="26"/>
      <c r="I61" s="26"/>
      <c r="J61" s="26"/>
      <c r="K61" s="26"/>
      <c r="L61" s="26"/>
      <c r="M61" s="26"/>
      <c r="N61" s="26"/>
      <c r="O61" s="26"/>
      <c r="P61" s="26"/>
      <c r="Q61" s="26"/>
      <c r="R61" s="26"/>
    </row>
    <row r="62" spans="1:18">
      <c r="A62" s="27">
        <f t="shared" si="0"/>
        <v>55</v>
      </c>
      <c r="B62" s="27" t="s">
        <v>237</v>
      </c>
      <c r="C62" s="26"/>
      <c r="D62" s="26"/>
      <c r="E62" s="26"/>
      <c r="F62" s="26"/>
      <c r="G62" s="26">
        <v>2</v>
      </c>
      <c r="H62" s="26"/>
      <c r="I62" s="26"/>
      <c r="J62" s="26"/>
      <c r="K62" s="26"/>
      <c r="L62" s="26"/>
      <c r="M62" s="26"/>
      <c r="N62" s="26"/>
      <c r="O62" s="26"/>
      <c r="P62" s="26"/>
      <c r="Q62" s="26"/>
      <c r="R62" s="26"/>
    </row>
    <row r="63" spans="1:18">
      <c r="A63" s="27">
        <f t="shared" si="0"/>
        <v>56</v>
      </c>
      <c r="B63" s="27" t="s">
        <v>238</v>
      </c>
      <c r="C63" s="26"/>
      <c r="D63" s="26"/>
      <c r="E63" s="26"/>
      <c r="F63" s="26"/>
      <c r="G63" s="26">
        <v>1</v>
      </c>
      <c r="H63" s="26">
        <v>1</v>
      </c>
      <c r="I63" s="26"/>
      <c r="J63" s="26"/>
      <c r="K63" s="26"/>
      <c r="L63" s="26"/>
      <c r="M63" s="26"/>
      <c r="N63" s="26"/>
      <c r="O63" s="26"/>
      <c r="P63" s="26"/>
      <c r="Q63" s="26"/>
      <c r="R63" s="26"/>
    </row>
    <row r="64" spans="1:18">
      <c r="A64" s="27">
        <f t="shared" si="0"/>
        <v>57</v>
      </c>
      <c r="B64" s="27" t="s">
        <v>239</v>
      </c>
      <c r="C64" s="26"/>
      <c r="D64" s="26"/>
      <c r="E64" s="26"/>
      <c r="F64" s="26"/>
      <c r="G64" s="26">
        <v>2</v>
      </c>
      <c r="H64" s="26"/>
      <c r="I64" s="26"/>
      <c r="J64" s="26"/>
      <c r="K64" s="26"/>
      <c r="L64" s="26"/>
      <c r="M64" s="26"/>
      <c r="N64" s="26"/>
      <c r="O64" s="26"/>
      <c r="P64" s="26"/>
      <c r="Q64" s="26"/>
      <c r="R64" s="26"/>
    </row>
    <row r="65" spans="1:18">
      <c r="A65" s="27">
        <f t="shared" si="0"/>
        <v>58</v>
      </c>
      <c r="B65" s="27" t="s">
        <v>240</v>
      </c>
      <c r="C65" s="26"/>
      <c r="D65" s="26"/>
      <c r="E65" s="26"/>
      <c r="F65" s="26"/>
      <c r="G65" s="26">
        <v>1</v>
      </c>
      <c r="H65" s="26">
        <v>2</v>
      </c>
      <c r="I65" s="26"/>
      <c r="J65" s="26"/>
      <c r="K65" s="26"/>
      <c r="L65" s="26"/>
      <c r="M65" s="26"/>
      <c r="N65" s="26"/>
      <c r="O65" s="26"/>
      <c r="P65" s="26"/>
      <c r="Q65" s="26"/>
      <c r="R65" s="26"/>
    </row>
    <row r="66" spans="1:18">
      <c r="A66" s="27">
        <f t="shared" si="0"/>
        <v>59</v>
      </c>
      <c r="B66" s="27" t="s">
        <v>241</v>
      </c>
      <c r="C66" s="26"/>
      <c r="D66" s="26"/>
      <c r="E66" s="26"/>
      <c r="F66" s="26"/>
      <c r="G66" s="26">
        <v>1</v>
      </c>
      <c r="H66" s="26"/>
      <c r="I66" s="26"/>
      <c r="J66" s="26"/>
      <c r="K66" s="26"/>
      <c r="L66" s="26"/>
      <c r="M66" s="26"/>
      <c r="N66" s="26"/>
      <c r="O66" s="26"/>
      <c r="P66" s="26"/>
      <c r="Q66" s="26"/>
      <c r="R66" s="26"/>
    </row>
    <row r="67" spans="1:18">
      <c r="A67" s="27">
        <f t="shared" si="0"/>
        <v>60</v>
      </c>
      <c r="B67" s="27" t="s">
        <v>242</v>
      </c>
      <c r="C67" s="26"/>
      <c r="D67" s="26"/>
      <c r="E67" s="26"/>
      <c r="F67" s="26"/>
      <c r="G67" s="26">
        <v>1</v>
      </c>
      <c r="H67" s="26"/>
      <c r="I67" s="26"/>
      <c r="J67" s="26"/>
      <c r="K67" s="26"/>
      <c r="L67" s="26"/>
      <c r="M67" s="26"/>
      <c r="N67" s="26"/>
      <c r="O67" s="26"/>
      <c r="P67" s="26"/>
      <c r="Q67" s="26"/>
      <c r="R67" s="26"/>
    </row>
    <row r="68" spans="1:18">
      <c r="A68" s="27">
        <f t="shared" si="0"/>
        <v>61</v>
      </c>
      <c r="B68" s="27" t="s">
        <v>243</v>
      </c>
      <c r="C68" s="26"/>
      <c r="D68" s="26"/>
      <c r="E68" s="26"/>
      <c r="F68" s="26"/>
      <c r="G68" s="26"/>
      <c r="H68" s="26">
        <v>2</v>
      </c>
      <c r="I68" s="26"/>
      <c r="J68" s="26"/>
      <c r="K68" s="26"/>
      <c r="L68" s="26"/>
      <c r="M68" s="26"/>
      <c r="N68" s="26"/>
      <c r="O68" s="26"/>
      <c r="P68" s="26"/>
      <c r="Q68" s="26"/>
      <c r="R68" s="26"/>
    </row>
    <row r="69" spans="1:18">
      <c r="A69" s="27">
        <f t="shared" si="0"/>
        <v>62</v>
      </c>
      <c r="B69" s="27" t="s">
        <v>244</v>
      </c>
      <c r="C69" s="26"/>
      <c r="D69" s="26"/>
      <c r="E69" s="26"/>
      <c r="F69" s="26"/>
      <c r="G69" s="26"/>
      <c r="H69" s="26">
        <v>2</v>
      </c>
      <c r="I69" s="26"/>
      <c r="J69" s="26"/>
      <c r="K69" s="26"/>
      <c r="L69" s="26"/>
      <c r="M69" s="26"/>
      <c r="N69" s="26"/>
      <c r="O69" s="26"/>
      <c r="P69" s="26"/>
      <c r="Q69" s="26"/>
      <c r="R69" s="26"/>
    </row>
    <row r="70" spans="1:18">
      <c r="A70" s="27">
        <f t="shared" si="0"/>
        <v>63</v>
      </c>
      <c r="B70" s="27" t="s">
        <v>245</v>
      </c>
      <c r="C70" s="26"/>
      <c r="D70" s="26"/>
      <c r="E70" s="26"/>
      <c r="F70" s="26"/>
      <c r="G70" s="26"/>
      <c r="H70" s="26">
        <v>2</v>
      </c>
      <c r="I70" s="26">
        <v>1</v>
      </c>
      <c r="J70" s="26"/>
      <c r="K70" s="26"/>
      <c r="L70" s="26"/>
      <c r="M70" s="26"/>
      <c r="N70" s="26"/>
      <c r="O70" s="26"/>
      <c r="P70" s="26"/>
      <c r="Q70" s="26"/>
      <c r="R70" s="26"/>
    </row>
    <row r="71" spans="1:18">
      <c r="A71" s="27">
        <f t="shared" si="0"/>
        <v>64</v>
      </c>
      <c r="B71" s="27" t="s">
        <v>246</v>
      </c>
      <c r="C71" s="26"/>
      <c r="D71" s="26"/>
      <c r="E71" s="26"/>
      <c r="F71" s="26"/>
      <c r="G71" s="26"/>
      <c r="H71" s="26"/>
      <c r="I71" s="26">
        <v>2</v>
      </c>
      <c r="J71" s="26"/>
      <c r="K71" s="26"/>
      <c r="L71" s="26"/>
      <c r="M71" s="26"/>
      <c r="N71" s="26"/>
      <c r="O71" s="26"/>
      <c r="P71" s="26"/>
      <c r="Q71" s="26"/>
      <c r="R71" s="26"/>
    </row>
    <row r="72" spans="1:18">
      <c r="A72" s="27">
        <f t="shared" si="0"/>
        <v>65</v>
      </c>
      <c r="B72" s="27" t="s">
        <v>247</v>
      </c>
      <c r="C72" s="26"/>
      <c r="D72" s="26"/>
      <c r="E72" s="26"/>
      <c r="F72" s="26"/>
      <c r="G72" s="26"/>
      <c r="H72" s="26"/>
      <c r="I72" s="26">
        <v>2</v>
      </c>
      <c r="J72" s="26"/>
      <c r="K72" s="26"/>
      <c r="L72" s="26"/>
      <c r="M72" s="26"/>
      <c r="N72" s="26"/>
      <c r="O72" s="26"/>
      <c r="P72" s="26"/>
      <c r="Q72" s="26"/>
      <c r="R72" s="26"/>
    </row>
    <row r="73" spans="1:18">
      <c r="A73" s="27">
        <f t="shared" si="0"/>
        <v>66</v>
      </c>
      <c r="B73" s="27" t="s">
        <v>248</v>
      </c>
      <c r="C73" s="26"/>
      <c r="D73" s="26"/>
      <c r="E73" s="26"/>
      <c r="F73" s="26"/>
      <c r="G73" s="26"/>
      <c r="H73" s="26"/>
      <c r="I73" s="26">
        <v>2</v>
      </c>
      <c r="J73" s="26"/>
      <c r="K73" s="26"/>
      <c r="L73" s="26"/>
      <c r="M73" s="26"/>
      <c r="N73" s="26"/>
      <c r="O73" s="26"/>
      <c r="P73" s="26"/>
      <c r="Q73" s="26"/>
      <c r="R73" s="26"/>
    </row>
    <row r="74" spans="1:18">
      <c r="A74" s="27">
        <f t="shared" ref="A74:A116" si="1">A73+1</f>
        <v>67</v>
      </c>
      <c r="B74" s="27" t="s">
        <v>249</v>
      </c>
      <c r="C74" s="26"/>
      <c r="D74" s="26"/>
      <c r="E74" s="26"/>
      <c r="F74" s="26"/>
      <c r="G74" s="26"/>
      <c r="H74" s="26"/>
      <c r="I74" s="26">
        <v>2</v>
      </c>
      <c r="J74" s="26"/>
      <c r="K74" s="26"/>
      <c r="L74" s="26"/>
      <c r="M74" s="26"/>
      <c r="N74" s="26"/>
      <c r="O74" s="26"/>
      <c r="P74" s="26"/>
      <c r="Q74" s="26"/>
      <c r="R74" s="26"/>
    </row>
    <row r="75" spans="1:18">
      <c r="A75" s="27">
        <f t="shared" si="1"/>
        <v>68</v>
      </c>
      <c r="B75" s="27" t="s">
        <v>250</v>
      </c>
      <c r="C75" s="26"/>
      <c r="D75" s="26"/>
      <c r="E75" s="26"/>
      <c r="F75" s="26"/>
      <c r="G75" s="26"/>
      <c r="H75" s="26"/>
      <c r="I75" s="26">
        <v>1</v>
      </c>
      <c r="J75" s="26"/>
      <c r="K75" s="26"/>
      <c r="L75" s="26"/>
      <c r="M75" s="26"/>
      <c r="N75" s="26"/>
      <c r="O75" s="26"/>
      <c r="P75" s="26"/>
      <c r="Q75" s="26"/>
      <c r="R75" s="26"/>
    </row>
    <row r="76" spans="1:18">
      <c r="A76" s="27">
        <f t="shared" si="1"/>
        <v>69</v>
      </c>
      <c r="B76" s="27" t="s">
        <v>251</v>
      </c>
      <c r="C76" s="26"/>
      <c r="D76" s="26"/>
      <c r="E76" s="26"/>
      <c r="F76" s="26"/>
      <c r="G76" s="26"/>
      <c r="H76" s="26"/>
      <c r="I76" s="26">
        <v>1</v>
      </c>
      <c r="J76" s="26"/>
      <c r="K76" s="26"/>
      <c r="L76" s="26"/>
      <c r="M76" s="26"/>
      <c r="N76" s="26"/>
      <c r="O76" s="26"/>
      <c r="P76" s="26"/>
      <c r="Q76" s="26"/>
      <c r="R76" s="26"/>
    </row>
    <row r="77" spans="1:18">
      <c r="A77" s="27">
        <f t="shared" si="1"/>
        <v>70</v>
      </c>
      <c r="B77" s="27" t="s">
        <v>252</v>
      </c>
      <c r="C77" s="26"/>
      <c r="D77" s="26"/>
      <c r="E77" s="26"/>
      <c r="F77" s="26"/>
      <c r="G77" s="26"/>
      <c r="H77" s="26"/>
      <c r="I77" s="26">
        <v>2</v>
      </c>
      <c r="J77" s="26"/>
      <c r="K77" s="26"/>
      <c r="L77" s="26"/>
      <c r="M77" s="26"/>
      <c r="N77" s="26"/>
      <c r="O77" s="26"/>
      <c r="P77" s="26"/>
      <c r="Q77" s="26"/>
      <c r="R77" s="26"/>
    </row>
    <row r="78" spans="1:18">
      <c r="A78" s="27">
        <f t="shared" si="1"/>
        <v>71</v>
      </c>
      <c r="B78" s="27" t="s">
        <v>253</v>
      </c>
      <c r="C78" s="26"/>
      <c r="D78" s="26"/>
      <c r="E78" s="26"/>
      <c r="F78" s="26"/>
      <c r="G78" s="26"/>
      <c r="H78" s="26"/>
      <c r="I78" s="26">
        <v>1</v>
      </c>
      <c r="J78" s="26"/>
      <c r="K78" s="26"/>
      <c r="L78" s="26"/>
      <c r="M78" s="26"/>
      <c r="N78" s="26"/>
      <c r="O78" s="26"/>
      <c r="P78" s="26"/>
      <c r="Q78" s="26"/>
      <c r="R78" s="26"/>
    </row>
    <row r="79" spans="1:18">
      <c r="A79" s="27">
        <f t="shared" si="1"/>
        <v>72</v>
      </c>
      <c r="B79" s="27" t="s">
        <v>254</v>
      </c>
      <c r="C79" s="26"/>
      <c r="D79" s="26"/>
      <c r="E79" s="26"/>
      <c r="F79" s="26"/>
      <c r="G79" s="26"/>
      <c r="H79" s="26"/>
      <c r="I79" s="26">
        <v>2</v>
      </c>
      <c r="J79" s="26"/>
      <c r="K79" s="26"/>
      <c r="L79" s="26"/>
      <c r="M79" s="26"/>
      <c r="N79" s="26"/>
      <c r="O79" s="26"/>
      <c r="P79" s="26"/>
      <c r="Q79" s="26"/>
      <c r="R79" s="26"/>
    </row>
    <row r="80" spans="1:18">
      <c r="A80" s="27">
        <f t="shared" si="1"/>
        <v>73</v>
      </c>
      <c r="B80" s="27" t="s">
        <v>255</v>
      </c>
      <c r="C80" s="26"/>
      <c r="D80" s="26"/>
      <c r="E80" s="26"/>
      <c r="F80" s="26"/>
      <c r="G80" s="26"/>
      <c r="H80" s="26"/>
      <c r="I80" s="26"/>
      <c r="J80" s="26">
        <v>2</v>
      </c>
      <c r="K80" s="26"/>
      <c r="L80" s="26"/>
      <c r="M80" s="26"/>
      <c r="N80" s="26"/>
      <c r="O80" s="26"/>
      <c r="P80" s="26"/>
      <c r="Q80" s="26"/>
      <c r="R80" s="26"/>
    </row>
    <row r="81" spans="1:18">
      <c r="A81" s="27">
        <f t="shared" si="1"/>
        <v>74</v>
      </c>
      <c r="B81" s="27" t="s">
        <v>256</v>
      </c>
      <c r="C81" s="26"/>
      <c r="D81" s="26"/>
      <c r="E81" s="26"/>
      <c r="F81" s="26"/>
      <c r="G81" s="26"/>
      <c r="H81" s="26"/>
      <c r="I81" s="26"/>
      <c r="J81" s="26">
        <v>1</v>
      </c>
      <c r="K81" s="26"/>
      <c r="L81" s="26"/>
      <c r="M81" s="26"/>
      <c r="N81" s="26"/>
      <c r="O81" s="26"/>
      <c r="P81" s="26"/>
      <c r="Q81" s="26"/>
      <c r="R81" s="26"/>
    </row>
    <row r="82" spans="1:18">
      <c r="A82" s="27">
        <f t="shared" si="1"/>
        <v>75</v>
      </c>
      <c r="B82" s="27" t="s">
        <v>257</v>
      </c>
      <c r="C82" s="26"/>
      <c r="D82" s="26"/>
      <c r="E82" s="26"/>
      <c r="F82" s="26"/>
      <c r="G82" s="26"/>
      <c r="H82" s="26"/>
      <c r="I82" s="26"/>
      <c r="J82" s="26">
        <v>2</v>
      </c>
      <c r="K82" s="26"/>
      <c r="L82" s="26"/>
      <c r="M82" s="26"/>
      <c r="N82" s="26"/>
      <c r="O82" s="26"/>
      <c r="P82" s="26"/>
      <c r="Q82" s="26"/>
      <c r="R82" s="26"/>
    </row>
    <row r="83" spans="1:18">
      <c r="A83" s="27">
        <f t="shared" si="1"/>
        <v>76</v>
      </c>
      <c r="B83" s="27" t="s">
        <v>258</v>
      </c>
      <c r="C83" s="26"/>
      <c r="D83" s="26"/>
      <c r="E83" s="26"/>
      <c r="F83" s="26"/>
      <c r="G83" s="26"/>
      <c r="H83" s="26"/>
      <c r="I83" s="26"/>
      <c r="J83" s="26">
        <v>2</v>
      </c>
      <c r="K83" s="26"/>
      <c r="L83" s="26"/>
      <c r="M83" s="26"/>
      <c r="N83" s="26"/>
      <c r="O83" s="26"/>
      <c r="P83" s="26"/>
      <c r="Q83" s="26"/>
      <c r="R83" s="26"/>
    </row>
    <row r="84" spans="1:18">
      <c r="A84" s="27">
        <f t="shared" si="1"/>
        <v>77</v>
      </c>
      <c r="B84" s="27" t="s">
        <v>259</v>
      </c>
      <c r="C84" s="26"/>
      <c r="D84" s="26"/>
      <c r="E84" s="26"/>
      <c r="F84" s="26"/>
      <c r="G84" s="26"/>
      <c r="H84" s="26"/>
      <c r="I84" s="26"/>
      <c r="J84" s="26">
        <v>2</v>
      </c>
      <c r="K84" s="26"/>
      <c r="L84" s="26"/>
      <c r="M84" s="26"/>
      <c r="N84" s="26"/>
      <c r="O84" s="26"/>
      <c r="P84" s="26"/>
      <c r="Q84" s="26"/>
      <c r="R84" s="26"/>
    </row>
    <row r="85" spans="1:18">
      <c r="A85" s="27">
        <f t="shared" si="1"/>
        <v>78</v>
      </c>
      <c r="B85" s="27" t="s">
        <v>260</v>
      </c>
      <c r="C85" s="26"/>
      <c r="D85" s="26"/>
      <c r="E85" s="26"/>
      <c r="F85" s="26"/>
      <c r="G85" s="26"/>
      <c r="H85" s="26"/>
      <c r="I85" s="26"/>
      <c r="J85" s="26">
        <v>2</v>
      </c>
      <c r="K85" s="26"/>
      <c r="L85" s="26"/>
      <c r="M85" s="26"/>
      <c r="N85" s="26"/>
      <c r="O85" s="26"/>
      <c r="P85" s="26"/>
      <c r="Q85" s="26"/>
      <c r="R85" s="26"/>
    </row>
    <row r="86" spans="1:18">
      <c r="A86" s="27">
        <f t="shared" si="1"/>
        <v>79</v>
      </c>
      <c r="B86" s="27" t="s">
        <v>261</v>
      </c>
      <c r="C86" s="26"/>
      <c r="D86" s="26"/>
      <c r="E86" s="26"/>
      <c r="F86" s="26"/>
      <c r="G86" s="26"/>
      <c r="H86" s="26"/>
      <c r="I86" s="26"/>
      <c r="J86" s="26">
        <v>2</v>
      </c>
      <c r="K86" s="26"/>
      <c r="L86" s="26"/>
      <c r="M86" s="26"/>
      <c r="N86" s="26"/>
      <c r="O86" s="26"/>
      <c r="P86" s="26"/>
      <c r="Q86" s="26"/>
      <c r="R86" s="26"/>
    </row>
    <row r="87" spans="1:18">
      <c r="A87" s="27">
        <f t="shared" si="1"/>
        <v>80</v>
      </c>
      <c r="B87" s="27" t="s">
        <v>262</v>
      </c>
      <c r="C87" s="26"/>
      <c r="D87" s="26"/>
      <c r="E87" s="26"/>
      <c r="F87" s="26"/>
      <c r="G87" s="26"/>
      <c r="H87" s="26"/>
      <c r="I87" s="26"/>
      <c r="J87" s="26">
        <v>2</v>
      </c>
      <c r="K87" s="26"/>
      <c r="L87" s="26"/>
      <c r="M87" s="26"/>
      <c r="N87" s="26"/>
      <c r="O87" s="26"/>
      <c r="P87" s="26"/>
      <c r="Q87" s="26"/>
      <c r="R87" s="26"/>
    </row>
    <row r="88" spans="1:18">
      <c r="A88" s="27">
        <f t="shared" si="1"/>
        <v>81</v>
      </c>
      <c r="B88" s="27" t="s">
        <v>295</v>
      </c>
      <c r="C88" s="26"/>
      <c r="D88" s="26"/>
      <c r="E88" s="26"/>
      <c r="F88" s="26">
        <v>2</v>
      </c>
      <c r="G88" s="26"/>
      <c r="H88" s="26"/>
      <c r="I88" s="26"/>
      <c r="J88" s="26"/>
      <c r="K88" s="26"/>
      <c r="L88" s="26"/>
      <c r="M88" s="26"/>
      <c r="N88" s="26"/>
      <c r="O88" s="26"/>
      <c r="P88" s="26"/>
      <c r="Q88" s="26"/>
      <c r="R88" s="26"/>
    </row>
    <row r="89" spans="1:18">
      <c r="A89" s="27">
        <f t="shared" si="1"/>
        <v>82</v>
      </c>
      <c r="B89" s="27" t="s">
        <v>268</v>
      </c>
      <c r="C89" s="26">
        <v>1</v>
      </c>
      <c r="D89" s="26"/>
      <c r="E89" s="26"/>
      <c r="F89" s="26"/>
      <c r="G89" s="26"/>
      <c r="H89" s="26"/>
      <c r="I89" s="26"/>
      <c r="J89" s="26"/>
      <c r="K89" s="26"/>
      <c r="L89" s="26"/>
      <c r="M89" s="26"/>
      <c r="N89" s="26"/>
      <c r="O89" s="26"/>
      <c r="P89" s="26"/>
      <c r="Q89" s="26"/>
      <c r="R89" s="26"/>
    </row>
    <row r="90" spans="1:18">
      <c r="A90" s="27">
        <f t="shared" si="1"/>
        <v>83</v>
      </c>
      <c r="B90" s="27" t="s">
        <v>269</v>
      </c>
      <c r="C90" s="26">
        <v>1</v>
      </c>
      <c r="D90" s="26">
        <v>1</v>
      </c>
      <c r="E90" s="26"/>
      <c r="F90" s="26"/>
      <c r="G90" s="26"/>
      <c r="H90" s="26"/>
      <c r="I90" s="26"/>
      <c r="J90" s="26"/>
      <c r="K90" s="26"/>
      <c r="L90" s="26"/>
      <c r="M90" s="26"/>
      <c r="N90" s="26"/>
      <c r="O90" s="26"/>
      <c r="P90" s="26"/>
      <c r="Q90" s="26"/>
      <c r="R90" s="26"/>
    </row>
    <row r="91" spans="1:18">
      <c r="A91" s="27">
        <f t="shared" si="1"/>
        <v>84</v>
      </c>
      <c r="B91" s="27" t="s">
        <v>270</v>
      </c>
      <c r="C91" s="26">
        <v>1</v>
      </c>
      <c r="D91" s="26"/>
      <c r="E91" s="26"/>
      <c r="F91" s="26"/>
      <c r="G91" s="26"/>
      <c r="H91" s="26"/>
      <c r="I91" s="26"/>
      <c r="J91" s="26"/>
      <c r="K91" s="26"/>
      <c r="L91" s="26"/>
      <c r="M91" s="26"/>
      <c r="N91" s="26"/>
      <c r="O91" s="26"/>
      <c r="P91" s="26"/>
      <c r="Q91" s="26"/>
      <c r="R91" s="26"/>
    </row>
    <row r="92" spans="1:18">
      <c r="A92" s="27">
        <f t="shared" si="1"/>
        <v>85</v>
      </c>
      <c r="B92" s="27" t="s">
        <v>271</v>
      </c>
      <c r="C92" s="26"/>
      <c r="D92" s="26">
        <v>1</v>
      </c>
      <c r="E92" s="26"/>
      <c r="F92" s="26"/>
      <c r="G92" s="26"/>
      <c r="H92" s="26"/>
      <c r="I92" s="26"/>
      <c r="J92" s="26"/>
      <c r="K92" s="26"/>
      <c r="L92" s="26"/>
      <c r="M92" s="26"/>
      <c r="N92" s="26"/>
      <c r="O92" s="26"/>
      <c r="P92" s="26"/>
      <c r="Q92" s="26"/>
      <c r="R92" s="26"/>
    </row>
    <row r="93" spans="1:18">
      <c r="A93" s="27">
        <f t="shared" si="1"/>
        <v>86</v>
      </c>
      <c r="B93" s="27" t="s">
        <v>272</v>
      </c>
      <c r="C93" s="26"/>
      <c r="D93" s="26">
        <v>1</v>
      </c>
      <c r="E93" s="26"/>
      <c r="F93" s="26"/>
      <c r="G93" s="26"/>
      <c r="H93" s="26"/>
      <c r="I93" s="26"/>
      <c r="J93" s="26"/>
      <c r="K93" s="26"/>
      <c r="L93" s="26"/>
      <c r="M93" s="26"/>
      <c r="N93" s="26"/>
      <c r="O93" s="26"/>
      <c r="P93" s="26"/>
      <c r="Q93" s="26"/>
      <c r="R93" s="26"/>
    </row>
    <row r="94" spans="1:18">
      <c r="A94" s="27">
        <f t="shared" si="1"/>
        <v>87</v>
      </c>
      <c r="B94" s="27" t="s">
        <v>273</v>
      </c>
      <c r="C94" s="26"/>
      <c r="D94" s="26">
        <v>1</v>
      </c>
      <c r="E94" s="26"/>
      <c r="F94" s="26"/>
      <c r="G94" s="26"/>
      <c r="H94" s="26"/>
      <c r="I94" s="26"/>
      <c r="J94" s="26"/>
      <c r="K94" s="26"/>
      <c r="L94" s="26"/>
      <c r="M94" s="26"/>
      <c r="N94" s="26"/>
      <c r="O94" s="26"/>
      <c r="P94" s="26"/>
      <c r="Q94" s="26"/>
      <c r="R94" s="26"/>
    </row>
    <row r="95" spans="1:18">
      <c r="A95" s="27">
        <f t="shared" si="1"/>
        <v>88</v>
      </c>
      <c r="B95" s="27" t="s">
        <v>274</v>
      </c>
      <c r="C95" s="26"/>
      <c r="D95" s="26">
        <v>1</v>
      </c>
      <c r="E95" s="26"/>
      <c r="F95" s="26"/>
      <c r="G95" s="26"/>
      <c r="H95" s="26"/>
      <c r="I95" s="26"/>
      <c r="J95" s="26"/>
      <c r="K95" s="26"/>
      <c r="L95" s="26"/>
      <c r="M95" s="26"/>
      <c r="N95" s="26"/>
      <c r="O95" s="26"/>
      <c r="P95" s="26"/>
      <c r="Q95" s="26"/>
      <c r="R95" s="26"/>
    </row>
    <row r="96" spans="1:18">
      <c r="A96" s="27">
        <f t="shared" si="1"/>
        <v>89</v>
      </c>
      <c r="B96" s="27" t="s">
        <v>275</v>
      </c>
      <c r="C96" s="26"/>
      <c r="D96" s="26">
        <v>1</v>
      </c>
      <c r="E96" s="26"/>
      <c r="F96" s="26"/>
      <c r="G96" s="26"/>
      <c r="H96" s="26"/>
      <c r="I96" s="26"/>
      <c r="J96" s="26"/>
      <c r="K96" s="26"/>
      <c r="L96" s="26"/>
      <c r="M96" s="26"/>
      <c r="N96" s="26"/>
      <c r="O96" s="26"/>
      <c r="P96" s="26"/>
      <c r="Q96" s="26"/>
      <c r="R96" s="26"/>
    </row>
    <row r="97" spans="1:18">
      <c r="A97" s="27">
        <f t="shared" si="1"/>
        <v>90</v>
      </c>
      <c r="B97" s="27" t="s">
        <v>276</v>
      </c>
      <c r="C97" s="26"/>
      <c r="D97" s="26"/>
      <c r="E97" s="26">
        <v>1</v>
      </c>
      <c r="F97" s="26"/>
      <c r="G97" s="26"/>
      <c r="H97" s="26"/>
      <c r="I97" s="26"/>
      <c r="J97" s="26"/>
      <c r="K97" s="26"/>
      <c r="L97" s="26"/>
      <c r="M97" s="26"/>
      <c r="N97" s="26"/>
      <c r="O97" s="26"/>
      <c r="P97" s="26"/>
      <c r="Q97" s="26"/>
      <c r="R97" s="26"/>
    </row>
    <row r="98" spans="1:18">
      <c r="A98" s="27">
        <f t="shared" si="1"/>
        <v>91</v>
      </c>
      <c r="B98" s="27" t="s">
        <v>277</v>
      </c>
      <c r="C98" s="26"/>
      <c r="D98" s="26"/>
      <c r="E98" s="26">
        <v>1</v>
      </c>
      <c r="F98" s="26"/>
      <c r="G98" s="26"/>
      <c r="H98" s="26"/>
      <c r="I98" s="26"/>
      <c r="J98" s="26"/>
      <c r="K98" s="26"/>
      <c r="L98" s="26"/>
      <c r="M98" s="26"/>
      <c r="N98" s="26"/>
      <c r="O98" s="26"/>
      <c r="P98" s="26"/>
      <c r="Q98" s="26"/>
      <c r="R98" s="26"/>
    </row>
    <row r="99" spans="1:18">
      <c r="A99" s="27">
        <f t="shared" si="1"/>
        <v>92</v>
      </c>
      <c r="B99" s="27" t="s">
        <v>278</v>
      </c>
      <c r="C99" s="26"/>
      <c r="D99" s="26"/>
      <c r="E99" s="26">
        <v>1</v>
      </c>
      <c r="F99" s="26"/>
      <c r="G99" s="26"/>
      <c r="H99" s="26"/>
      <c r="I99" s="26"/>
      <c r="J99" s="26"/>
      <c r="K99" s="26"/>
      <c r="L99" s="26"/>
      <c r="M99" s="26"/>
      <c r="N99" s="26"/>
      <c r="O99" s="26"/>
      <c r="P99" s="26"/>
      <c r="Q99" s="26"/>
      <c r="R99" s="26"/>
    </row>
    <row r="100" spans="1:18">
      <c r="A100" s="27">
        <f t="shared" si="1"/>
        <v>93</v>
      </c>
      <c r="B100" s="27" t="s">
        <v>279</v>
      </c>
      <c r="C100" s="26"/>
      <c r="D100" s="26"/>
      <c r="E100" s="26"/>
      <c r="F100" s="26"/>
      <c r="G100" s="26">
        <v>1</v>
      </c>
      <c r="H100" s="26"/>
      <c r="I100" s="26"/>
      <c r="J100" s="26"/>
      <c r="K100" s="26"/>
      <c r="L100" s="26"/>
      <c r="M100" s="26"/>
      <c r="N100" s="26"/>
      <c r="O100" s="26"/>
      <c r="P100" s="26"/>
      <c r="Q100" s="26"/>
      <c r="R100" s="26"/>
    </row>
    <row r="101" spans="1:18">
      <c r="A101" s="27">
        <f t="shared" si="1"/>
        <v>94</v>
      </c>
      <c r="B101" s="27" t="s">
        <v>280</v>
      </c>
      <c r="C101" s="26"/>
      <c r="D101" s="26"/>
      <c r="E101" s="26"/>
      <c r="F101" s="26"/>
      <c r="G101" s="26">
        <v>1</v>
      </c>
      <c r="H101" s="26"/>
      <c r="I101" s="26"/>
      <c r="J101" s="26"/>
      <c r="K101" s="26"/>
      <c r="L101" s="26"/>
      <c r="M101" s="26"/>
      <c r="N101" s="26"/>
      <c r="O101" s="26"/>
      <c r="P101" s="26"/>
      <c r="Q101" s="26"/>
      <c r="R101" s="26"/>
    </row>
    <row r="102" spans="1:18">
      <c r="A102" s="27">
        <f t="shared" si="1"/>
        <v>95</v>
      </c>
      <c r="B102" s="27" t="s">
        <v>281</v>
      </c>
      <c r="C102" s="26"/>
      <c r="D102" s="26"/>
      <c r="E102" s="26"/>
      <c r="F102" s="26"/>
      <c r="G102" s="26">
        <v>1</v>
      </c>
      <c r="H102" s="26"/>
      <c r="I102" s="26"/>
      <c r="J102" s="26"/>
      <c r="K102" s="26"/>
      <c r="L102" s="26"/>
      <c r="M102" s="26"/>
      <c r="N102" s="26"/>
      <c r="O102" s="26"/>
      <c r="P102" s="26"/>
      <c r="Q102" s="26"/>
      <c r="R102" s="26"/>
    </row>
    <row r="103" spans="1:18">
      <c r="A103" s="27">
        <f t="shared" si="1"/>
        <v>96</v>
      </c>
      <c r="B103" s="27" t="s">
        <v>282</v>
      </c>
      <c r="C103" s="26"/>
      <c r="D103" s="26"/>
      <c r="E103" s="26"/>
      <c r="F103" s="26"/>
      <c r="G103" s="26">
        <v>1</v>
      </c>
      <c r="H103" s="26"/>
      <c r="I103" s="26"/>
      <c r="J103" s="26"/>
      <c r="K103" s="26"/>
      <c r="L103" s="26"/>
      <c r="M103" s="26"/>
      <c r="N103" s="26"/>
      <c r="O103" s="26"/>
      <c r="P103" s="26"/>
      <c r="Q103" s="26"/>
      <c r="R103" s="26"/>
    </row>
    <row r="104" spans="1:18">
      <c r="A104" s="27">
        <f t="shared" si="1"/>
        <v>97</v>
      </c>
      <c r="B104" s="27" t="s">
        <v>283</v>
      </c>
      <c r="C104" s="26"/>
      <c r="D104" s="26"/>
      <c r="E104" s="26"/>
      <c r="F104" s="26"/>
      <c r="G104" s="26"/>
      <c r="H104" s="26">
        <v>1</v>
      </c>
      <c r="I104" s="26"/>
      <c r="J104" s="26"/>
      <c r="K104" s="26"/>
      <c r="L104" s="26"/>
      <c r="M104" s="26"/>
      <c r="N104" s="26"/>
      <c r="O104" s="26"/>
      <c r="P104" s="26"/>
      <c r="Q104" s="26"/>
      <c r="R104" s="26"/>
    </row>
    <row r="105" spans="1:18">
      <c r="A105" s="27">
        <f t="shared" si="1"/>
        <v>98</v>
      </c>
      <c r="B105" s="27" t="s">
        <v>284</v>
      </c>
      <c r="C105" s="26"/>
      <c r="D105" s="26"/>
      <c r="E105" s="26"/>
      <c r="F105" s="26"/>
      <c r="G105" s="26"/>
      <c r="H105" s="26">
        <v>1</v>
      </c>
      <c r="I105" s="26"/>
      <c r="J105" s="26"/>
      <c r="K105" s="26"/>
      <c r="L105" s="26"/>
      <c r="M105" s="26"/>
      <c r="N105" s="26"/>
      <c r="O105" s="26"/>
      <c r="P105" s="26"/>
      <c r="Q105" s="26"/>
      <c r="R105" s="26"/>
    </row>
    <row r="106" spans="1:18">
      <c r="A106" s="27">
        <f t="shared" si="1"/>
        <v>99</v>
      </c>
      <c r="B106" s="27" t="s">
        <v>285</v>
      </c>
      <c r="C106" s="26"/>
      <c r="D106" s="26"/>
      <c r="E106" s="26"/>
      <c r="F106" s="26"/>
      <c r="G106" s="26"/>
      <c r="H106" s="26">
        <v>1</v>
      </c>
      <c r="I106" s="26"/>
      <c r="J106" s="26"/>
      <c r="K106" s="26"/>
      <c r="L106" s="26"/>
      <c r="M106" s="26"/>
      <c r="N106" s="26"/>
      <c r="O106" s="26"/>
      <c r="P106" s="26"/>
      <c r="Q106" s="26"/>
      <c r="R106" s="26"/>
    </row>
    <row r="107" spans="1:18">
      <c r="A107" s="27">
        <f t="shared" si="1"/>
        <v>100</v>
      </c>
      <c r="B107" s="27" t="s">
        <v>286</v>
      </c>
      <c r="C107" s="26"/>
      <c r="D107" s="26"/>
      <c r="E107" s="26"/>
      <c r="F107" s="26"/>
      <c r="G107" s="26"/>
      <c r="H107" s="26">
        <v>1</v>
      </c>
      <c r="I107" s="26"/>
      <c r="J107" s="26"/>
      <c r="K107" s="26"/>
      <c r="L107" s="26"/>
      <c r="M107" s="26"/>
      <c r="N107" s="26"/>
      <c r="O107" s="26"/>
      <c r="P107" s="26"/>
      <c r="Q107" s="26"/>
      <c r="R107" s="26"/>
    </row>
    <row r="108" spans="1:18">
      <c r="A108" s="27">
        <f t="shared" si="1"/>
        <v>101</v>
      </c>
      <c r="B108" s="27" t="s">
        <v>287</v>
      </c>
      <c r="C108" s="26"/>
      <c r="D108" s="26"/>
      <c r="E108" s="26"/>
      <c r="F108" s="26"/>
      <c r="G108" s="26"/>
      <c r="H108" s="26">
        <v>1</v>
      </c>
      <c r="I108" s="26"/>
      <c r="J108" s="26"/>
      <c r="K108" s="26"/>
      <c r="L108" s="26"/>
      <c r="M108" s="26"/>
      <c r="N108" s="26"/>
      <c r="O108" s="26"/>
      <c r="P108" s="26"/>
      <c r="Q108" s="26"/>
      <c r="R108" s="26"/>
    </row>
    <row r="109" spans="1:18">
      <c r="A109" s="27">
        <f t="shared" si="1"/>
        <v>102</v>
      </c>
      <c r="B109" s="27" t="s">
        <v>288</v>
      </c>
      <c r="C109" s="26"/>
      <c r="D109" s="26"/>
      <c r="E109" s="26"/>
      <c r="F109" s="26"/>
      <c r="G109" s="26"/>
      <c r="H109" s="26">
        <v>1</v>
      </c>
      <c r="I109" s="26"/>
      <c r="J109" s="26"/>
      <c r="K109" s="26"/>
      <c r="L109" s="26"/>
      <c r="M109" s="26"/>
      <c r="N109" s="26"/>
      <c r="O109" s="26"/>
      <c r="P109" s="26"/>
      <c r="Q109" s="26"/>
      <c r="R109" s="26"/>
    </row>
    <row r="110" spans="1:18">
      <c r="A110" s="27">
        <f t="shared" si="1"/>
        <v>103</v>
      </c>
      <c r="B110" s="27" t="s">
        <v>289</v>
      </c>
      <c r="C110" s="26"/>
      <c r="D110" s="26"/>
      <c r="E110" s="26"/>
      <c r="F110" s="26"/>
      <c r="G110" s="26"/>
      <c r="H110" s="26"/>
      <c r="I110" s="26">
        <v>1</v>
      </c>
      <c r="J110" s="26"/>
      <c r="K110" s="26"/>
      <c r="L110" s="26"/>
      <c r="M110" s="26"/>
      <c r="N110" s="26"/>
      <c r="O110" s="26"/>
      <c r="P110" s="26"/>
      <c r="Q110" s="26"/>
      <c r="R110" s="26"/>
    </row>
    <row r="111" spans="1:18">
      <c r="A111" s="27">
        <f t="shared" si="1"/>
        <v>104</v>
      </c>
      <c r="B111" s="27" t="s">
        <v>290</v>
      </c>
      <c r="C111" s="26"/>
      <c r="D111" s="26"/>
      <c r="E111" s="26"/>
      <c r="F111" s="26"/>
      <c r="G111" s="26"/>
      <c r="H111" s="26"/>
      <c r="I111" s="26">
        <v>1</v>
      </c>
      <c r="J111" s="26"/>
      <c r="K111" s="26"/>
      <c r="L111" s="26"/>
      <c r="M111" s="26"/>
      <c r="N111" s="26"/>
      <c r="O111" s="26"/>
      <c r="P111" s="26"/>
      <c r="Q111" s="26"/>
      <c r="R111" s="26"/>
    </row>
    <row r="112" spans="1:18">
      <c r="A112" s="27">
        <f t="shared" si="1"/>
        <v>105</v>
      </c>
      <c r="B112" s="27" t="s">
        <v>291</v>
      </c>
      <c r="C112" s="26"/>
      <c r="D112" s="26"/>
      <c r="E112" s="26"/>
      <c r="F112" s="26"/>
      <c r="G112" s="26"/>
      <c r="H112" s="26"/>
      <c r="I112" s="26"/>
      <c r="J112" s="26">
        <v>1</v>
      </c>
      <c r="K112" s="26"/>
      <c r="L112" s="26"/>
      <c r="M112" s="26"/>
      <c r="N112" s="26"/>
      <c r="O112" s="26"/>
      <c r="P112" s="26"/>
      <c r="Q112" s="26"/>
      <c r="R112" s="26"/>
    </row>
    <row r="113" spans="1:18">
      <c r="A113" s="27">
        <f t="shared" si="1"/>
        <v>106</v>
      </c>
      <c r="B113" s="27" t="s">
        <v>292</v>
      </c>
      <c r="C113" s="26"/>
      <c r="D113" s="26"/>
      <c r="E113" s="26"/>
      <c r="F113" s="26"/>
      <c r="G113" s="26"/>
      <c r="H113" s="26"/>
      <c r="I113" s="26"/>
      <c r="J113" s="26"/>
      <c r="K113" s="26"/>
      <c r="L113" s="26">
        <v>1</v>
      </c>
      <c r="M113" s="26"/>
      <c r="N113" s="26"/>
      <c r="O113" s="26"/>
      <c r="P113" s="26"/>
      <c r="Q113" s="26"/>
      <c r="R113" s="26"/>
    </row>
    <row r="114" spans="1:18">
      <c r="A114" s="27">
        <f t="shared" si="1"/>
        <v>107</v>
      </c>
      <c r="B114" s="27" t="s">
        <v>293</v>
      </c>
      <c r="C114" s="26"/>
      <c r="D114" s="26"/>
      <c r="E114" s="26"/>
      <c r="F114" s="26"/>
      <c r="G114" s="26"/>
      <c r="H114" s="26"/>
      <c r="I114" s="26"/>
      <c r="J114" s="26"/>
      <c r="K114" s="26"/>
      <c r="L114" s="26">
        <v>1</v>
      </c>
      <c r="M114" s="26"/>
      <c r="N114" s="26">
        <v>1</v>
      </c>
      <c r="O114" s="26"/>
      <c r="P114" s="26"/>
      <c r="Q114" s="26"/>
      <c r="R114" s="26"/>
    </row>
    <row r="115" spans="1:18">
      <c r="A115" s="27">
        <f t="shared" si="1"/>
        <v>108</v>
      </c>
      <c r="B115" s="27" t="s">
        <v>294</v>
      </c>
      <c r="C115" s="26"/>
      <c r="D115" s="26"/>
      <c r="E115" s="26"/>
      <c r="F115" s="26"/>
      <c r="G115" s="26"/>
      <c r="H115" s="26"/>
      <c r="I115" s="26"/>
      <c r="J115" s="26"/>
      <c r="K115" s="26"/>
      <c r="L115" s="26">
        <v>1</v>
      </c>
      <c r="M115" s="26"/>
      <c r="N115" s="26">
        <v>1</v>
      </c>
      <c r="O115" s="26"/>
      <c r="P115" s="26"/>
      <c r="Q115" s="26"/>
      <c r="R115" s="26"/>
    </row>
    <row r="116" spans="1:18">
      <c r="A116" s="27">
        <f t="shared" si="1"/>
        <v>109</v>
      </c>
      <c r="B116" s="27" t="s">
        <v>296</v>
      </c>
      <c r="C116" s="26"/>
      <c r="D116" s="26"/>
      <c r="E116" s="26"/>
      <c r="F116" s="26"/>
      <c r="G116" s="26"/>
      <c r="H116" s="26"/>
      <c r="I116" s="26"/>
      <c r="J116" s="26"/>
      <c r="K116" s="26"/>
      <c r="L116" s="26"/>
      <c r="M116" s="26"/>
      <c r="N116" s="26">
        <v>1</v>
      </c>
      <c r="O116" s="26">
        <v>2</v>
      </c>
      <c r="P116" s="26"/>
      <c r="Q116" s="26"/>
      <c r="R116" s="2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H17" sqref="H17:M17"/>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18" t="s">
        <v>54</v>
      </c>
    </row>
    <row r="2" spans="1:13" s="2" customFormat="1"/>
    <row r="3" spans="1:13" s="2" customFormat="1">
      <c r="A3" s="7" t="s">
        <v>22</v>
      </c>
      <c r="H3" s="7"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4" customFormat="1">
      <c r="A12" s="27" t="s">
        <v>204</v>
      </c>
      <c r="B12" s="6">
        <v>128</v>
      </c>
      <c r="C12" s="27">
        <v>15</v>
      </c>
      <c r="D12" s="27">
        <v>30</v>
      </c>
      <c r="E12" s="27">
        <v>45</v>
      </c>
      <c r="F12" s="27">
        <v>60</v>
      </c>
      <c r="H12" s="27" t="s">
        <v>204</v>
      </c>
      <c r="I12" s="6">
        <v>128</v>
      </c>
      <c r="J12" s="27">
        <v>10</v>
      </c>
      <c r="K12" s="27">
        <v>15</v>
      </c>
      <c r="L12" s="27">
        <v>20</v>
      </c>
      <c r="M12" s="27">
        <v>25</v>
      </c>
    </row>
    <row r="13" spans="1:13">
      <c r="A13" s="4" t="s">
        <v>5</v>
      </c>
      <c r="B13" s="6" t="s">
        <v>3</v>
      </c>
      <c r="C13" s="4">
        <v>25</v>
      </c>
      <c r="D13" s="4">
        <v>50</v>
      </c>
      <c r="E13" s="4">
        <v>75</v>
      </c>
      <c r="F13" s="4">
        <v>100</v>
      </c>
      <c r="H13" s="8" t="s">
        <v>5</v>
      </c>
      <c r="I13" s="6" t="s">
        <v>3</v>
      </c>
      <c r="J13" s="8">
        <v>0</v>
      </c>
      <c r="K13" s="8">
        <v>0</v>
      </c>
      <c r="L13" s="8">
        <v>0</v>
      </c>
      <c r="M13" s="8">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0" t="s">
        <v>4</v>
      </c>
      <c r="C17" s="4">
        <v>20</v>
      </c>
      <c r="D17" s="4">
        <v>35</v>
      </c>
      <c r="E17" s="4">
        <v>50</v>
      </c>
      <c r="F17" s="4">
        <v>70</v>
      </c>
      <c r="H17" s="9" t="s">
        <v>9</v>
      </c>
      <c r="I17" s="10" t="s">
        <v>4</v>
      </c>
      <c r="J17" s="9">
        <v>20</v>
      </c>
      <c r="K17" s="9">
        <v>35</v>
      </c>
      <c r="L17" s="9">
        <v>50</v>
      </c>
      <c r="M17" s="9">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4" customFormat="1">
      <c r="A26" s="27" t="s">
        <v>204</v>
      </c>
      <c r="B26" s="6">
        <v>128</v>
      </c>
      <c r="C26" s="27">
        <v>15</v>
      </c>
      <c r="D26" s="27">
        <v>30</v>
      </c>
      <c r="E26" s="27">
        <v>45</v>
      </c>
      <c r="F26" s="27">
        <v>60</v>
      </c>
      <c r="H26" s="27" t="s">
        <v>204</v>
      </c>
      <c r="I26" s="6">
        <v>128</v>
      </c>
      <c r="J26" s="27">
        <v>10</v>
      </c>
      <c r="K26" s="27">
        <v>15</v>
      </c>
      <c r="L26" s="27">
        <v>20</v>
      </c>
      <c r="M26" s="27">
        <v>25</v>
      </c>
    </row>
    <row r="27" spans="1:13">
      <c r="A27" s="4" t="s">
        <v>5</v>
      </c>
      <c r="B27" s="6" t="s">
        <v>3</v>
      </c>
      <c r="C27" s="4">
        <v>0</v>
      </c>
      <c r="D27" s="4">
        <v>0</v>
      </c>
      <c r="E27" s="4">
        <v>0</v>
      </c>
      <c r="F27" s="4">
        <v>0</v>
      </c>
      <c r="H27" s="8" t="s">
        <v>5</v>
      </c>
      <c r="I27" s="6"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0" t="s">
        <v>4</v>
      </c>
      <c r="C31" s="4">
        <v>20</v>
      </c>
      <c r="D31" s="4">
        <v>35</v>
      </c>
      <c r="E31" s="4">
        <v>50</v>
      </c>
      <c r="F31" s="4">
        <v>70</v>
      </c>
      <c r="H31" s="9" t="s">
        <v>9</v>
      </c>
      <c r="I31" s="10"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4" customFormat="1">
      <c r="A40" s="27" t="s">
        <v>204</v>
      </c>
      <c r="B40" s="6">
        <v>128</v>
      </c>
      <c r="C40" s="27">
        <v>15</v>
      </c>
      <c r="D40" s="27">
        <v>30</v>
      </c>
      <c r="E40" s="27">
        <v>45</v>
      </c>
      <c r="F40" s="27">
        <v>60</v>
      </c>
      <c r="H40" s="27" t="s">
        <v>204</v>
      </c>
      <c r="I40" s="6">
        <v>128</v>
      </c>
      <c r="J40" s="27">
        <v>10</v>
      </c>
      <c r="K40" s="27">
        <v>15</v>
      </c>
      <c r="L40" s="27">
        <v>20</v>
      </c>
      <c r="M40" s="27">
        <v>25</v>
      </c>
    </row>
    <row r="41" spans="1:13">
      <c r="A41" s="4" t="s">
        <v>5</v>
      </c>
      <c r="B41" s="6" t="s">
        <v>3</v>
      </c>
      <c r="C41" s="4">
        <v>0</v>
      </c>
      <c r="D41" s="4">
        <v>0</v>
      </c>
      <c r="E41" s="4">
        <v>0</v>
      </c>
      <c r="F41" s="4">
        <v>0</v>
      </c>
      <c r="H41" s="8" t="s">
        <v>5</v>
      </c>
      <c r="I41" s="6"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0" t="s">
        <v>4</v>
      </c>
      <c r="C45" s="4">
        <v>25</v>
      </c>
      <c r="D45" s="4">
        <v>50</v>
      </c>
      <c r="E45" s="4">
        <v>75</v>
      </c>
      <c r="F45" s="4">
        <v>100</v>
      </c>
      <c r="H45" s="9" t="s">
        <v>9</v>
      </c>
      <c r="I45" s="10"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4" customFormat="1">
      <c r="A54" s="27" t="s">
        <v>204</v>
      </c>
      <c r="B54" s="6">
        <v>128</v>
      </c>
      <c r="C54" s="27">
        <v>15</v>
      </c>
      <c r="D54" s="27">
        <v>30</v>
      </c>
      <c r="E54" s="27">
        <v>45</v>
      </c>
      <c r="F54" s="27">
        <v>60</v>
      </c>
      <c r="H54" s="27" t="s">
        <v>204</v>
      </c>
      <c r="I54" s="6">
        <v>128</v>
      </c>
      <c r="J54" s="27">
        <v>10</v>
      </c>
      <c r="K54" s="27">
        <v>15</v>
      </c>
      <c r="L54" s="27">
        <v>20</v>
      </c>
      <c r="M54" s="27">
        <v>25</v>
      </c>
    </row>
    <row r="55" spans="1:13">
      <c r="A55" s="4" t="s">
        <v>5</v>
      </c>
      <c r="B55" s="6" t="s">
        <v>3</v>
      </c>
      <c r="C55" s="4">
        <v>0</v>
      </c>
      <c r="D55" s="4">
        <v>0</v>
      </c>
      <c r="E55" s="4">
        <v>0</v>
      </c>
      <c r="F55" s="4">
        <v>0</v>
      </c>
      <c r="H55" s="8" t="s">
        <v>5</v>
      </c>
      <c r="I55" s="6"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0" t="s">
        <v>4</v>
      </c>
      <c r="C59" s="4">
        <v>30</v>
      </c>
      <c r="D59" s="4">
        <v>60</v>
      </c>
      <c r="E59" s="4">
        <v>90</v>
      </c>
      <c r="F59" s="4">
        <v>120</v>
      </c>
      <c r="H59" s="9" t="s">
        <v>9</v>
      </c>
      <c r="I59" s="10"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4" customFormat="1">
      <c r="A68" s="27" t="s">
        <v>204</v>
      </c>
      <c r="B68" s="6">
        <v>128</v>
      </c>
      <c r="C68" s="27">
        <v>20</v>
      </c>
      <c r="D68" s="27">
        <v>40</v>
      </c>
      <c r="E68" s="27">
        <v>60</v>
      </c>
      <c r="F68" s="27">
        <v>80</v>
      </c>
      <c r="H68" s="27" t="s">
        <v>204</v>
      </c>
      <c r="I68" s="6">
        <v>128</v>
      </c>
      <c r="J68" s="27">
        <v>15</v>
      </c>
      <c r="K68" s="27">
        <v>20</v>
      </c>
      <c r="L68" s="27">
        <v>25</v>
      </c>
      <c r="M68" s="27">
        <v>30</v>
      </c>
    </row>
    <row r="69" spans="1:13">
      <c r="A69" s="4" t="s">
        <v>5</v>
      </c>
      <c r="B69" s="6" t="s">
        <v>3</v>
      </c>
      <c r="C69" s="4">
        <v>0</v>
      </c>
      <c r="D69" s="4">
        <v>0</v>
      </c>
      <c r="E69" s="4">
        <v>0</v>
      </c>
      <c r="F69" s="4">
        <v>0</v>
      </c>
      <c r="H69" s="8" t="s">
        <v>5</v>
      </c>
      <c r="I69" s="6"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0" t="s">
        <v>4</v>
      </c>
      <c r="C73" s="4">
        <v>0</v>
      </c>
      <c r="D73" s="4">
        <v>0</v>
      </c>
      <c r="E73" s="4">
        <v>0</v>
      </c>
      <c r="F73" s="4">
        <v>0</v>
      </c>
      <c r="H73" s="9" t="s">
        <v>9</v>
      </c>
      <c r="I73" s="10"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4" customFormat="1">
      <c r="A82" s="27" t="s">
        <v>204</v>
      </c>
      <c r="B82" s="6">
        <v>128</v>
      </c>
      <c r="C82" s="27">
        <v>25</v>
      </c>
      <c r="D82" s="27">
        <v>50</v>
      </c>
      <c r="E82" s="27">
        <v>75</v>
      </c>
      <c r="F82" s="27">
        <v>100</v>
      </c>
      <c r="H82" s="27" t="s">
        <v>204</v>
      </c>
      <c r="I82" s="6">
        <v>128</v>
      </c>
      <c r="J82" s="27">
        <v>20</v>
      </c>
      <c r="K82" s="27">
        <v>25</v>
      </c>
      <c r="L82" s="27">
        <v>30</v>
      </c>
      <c r="M82" s="27">
        <v>35</v>
      </c>
    </row>
    <row r="83" spans="1:13">
      <c r="A83" s="4" t="s">
        <v>5</v>
      </c>
      <c r="B83" s="6" t="s">
        <v>3</v>
      </c>
      <c r="C83" s="4">
        <v>0</v>
      </c>
      <c r="D83" s="4">
        <v>0</v>
      </c>
      <c r="E83" s="4">
        <v>0</v>
      </c>
      <c r="F83" s="4">
        <v>0</v>
      </c>
      <c r="H83" s="8" t="s">
        <v>5</v>
      </c>
      <c r="I83" s="6"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0" t="s">
        <v>4</v>
      </c>
      <c r="C87" s="4">
        <v>0</v>
      </c>
      <c r="D87" s="4">
        <v>0</v>
      </c>
      <c r="E87" s="4">
        <v>0</v>
      </c>
      <c r="F87" s="4">
        <v>0</v>
      </c>
      <c r="H87" s="9" t="s">
        <v>9</v>
      </c>
      <c r="I87" s="10" t="s">
        <v>4</v>
      </c>
      <c r="J87" s="4">
        <v>0</v>
      </c>
      <c r="K87" s="4">
        <v>0</v>
      </c>
      <c r="L87" s="4">
        <v>0</v>
      </c>
      <c r="M87" s="4">
        <v>0</v>
      </c>
    </row>
    <row r="89" spans="1:13" s="24" customFormat="1">
      <c r="A89" s="24" t="s">
        <v>205</v>
      </c>
      <c r="H89" s="24" t="s">
        <v>21</v>
      </c>
    </row>
    <row r="90" spans="1:13" s="24" customFormat="1"/>
    <row r="91" spans="1:13" s="24" customFormat="1">
      <c r="A91" s="1" t="s">
        <v>14</v>
      </c>
      <c r="B91" s="1" t="s">
        <v>15</v>
      </c>
      <c r="C91" s="1">
        <v>0</v>
      </c>
      <c r="D91" s="1">
        <v>1</v>
      </c>
      <c r="E91" s="1">
        <v>2</v>
      </c>
      <c r="F91" s="1">
        <v>3</v>
      </c>
      <c r="H91" s="1" t="s">
        <v>14</v>
      </c>
      <c r="I91" s="1" t="s">
        <v>15</v>
      </c>
      <c r="J91" s="1">
        <v>0</v>
      </c>
      <c r="K91" s="1">
        <v>1</v>
      </c>
      <c r="L91" s="1">
        <v>2</v>
      </c>
      <c r="M91" s="1">
        <v>3</v>
      </c>
    </row>
    <row r="92" spans="1:13" s="24" customFormat="1">
      <c r="A92" s="27" t="s">
        <v>10</v>
      </c>
      <c r="B92" s="6">
        <v>8</v>
      </c>
      <c r="C92" s="27">
        <v>0</v>
      </c>
      <c r="D92" s="27">
        <v>0</v>
      </c>
      <c r="E92" s="27">
        <v>0</v>
      </c>
      <c r="F92" s="27">
        <v>0</v>
      </c>
      <c r="H92" s="27" t="s">
        <v>10</v>
      </c>
      <c r="I92" s="6">
        <v>8</v>
      </c>
      <c r="J92" s="27">
        <v>0</v>
      </c>
      <c r="K92" s="27">
        <v>0</v>
      </c>
      <c r="L92" s="27">
        <v>0</v>
      </c>
      <c r="M92" s="27">
        <v>0</v>
      </c>
    </row>
    <row r="93" spans="1:13" s="24" customFormat="1">
      <c r="A93" s="27" t="s">
        <v>11</v>
      </c>
      <c r="B93" s="6">
        <v>16</v>
      </c>
      <c r="C93" s="27">
        <v>0</v>
      </c>
      <c r="D93" s="27">
        <v>0</v>
      </c>
      <c r="E93" s="27">
        <v>0</v>
      </c>
      <c r="F93" s="27">
        <v>0</v>
      </c>
      <c r="H93" s="27" t="s">
        <v>11</v>
      </c>
      <c r="I93" s="6">
        <v>16</v>
      </c>
      <c r="J93" s="27">
        <v>0</v>
      </c>
      <c r="K93" s="27">
        <v>0</v>
      </c>
      <c r="L93" s="27">
        <v>0</v>
      </c>
      <c r="M93" s="27">
        <v>0</v>
      </c>
    </row>
    <row r="94" spans="1:13" s="24" customFormat="1">
      <c r="A94" s="27" t="s">
        <v>12</v>
      </c>
      <c r="B94" s="6">
        <v>32</v>
      </c>
      <c r="C94" s="27">
        <v>0</v>
      </c>
      <c r="D94" s="27">
        <v>0</v>
      </c>
      <c r="E94" s="27">
        <v>0</v>
      </c>
      <c r="F94" s="27">
        <v>0</v>
      </c>
      <c r="H94" s="27" t="s">
        <v>12</v>
      </c>
      <c r="I94" s="6">
        <v>32</v>
      </c>
      <c r="J94" s="27">
        <v>0</v>
      </c>
      <c r="K94" s="27">
        <v>0</v>
      </c>
      <c r="L94" s="27">
        <v>0</v>
      </c>
      <c r="M94" s="27">
        <v>0</v>
      </c>
    </row>
    <row r="95" spans="1:13" s="24" customFormat="1">
      <c r="A95" s="27" t="s">
        <v>13</v>
      </c>
      <c r="B95" s="6">
        <v>64</v>
      </c>
      <c r="C95" s="27">
        <v>0</v>
      </c>
      <c r="D95" s="27">
        <v>0</v>
      </c>
      <c r="E95" s="27">
        <v>0</v>
      </c>
      <c r="F95" s="27">
        <v>0</v>
      </c>
      <c r="H95" s="27" t="s">
        <v>13</v>
      </c>
      <c r="I95" s="6">
        <v>64</v>
      </c>
      <c r="J95" s="27">
        <v>0</v>
      </c>
      <c r="K95" s="27">
        <v>0</v>
      </c>
      <c r="L95" s="27">
        <v>0</v>
      </c>
      <c r="M95" s="27">
        <v>0</v>
      </c>
    </row>
    <row r="96" spans="1:13" s="24" customFormat="1">
      <c r="A96" s="27" t="s">
        <v>204</v>
      </c>
      <c r="B96" s="6">
        <v>128</v>
      </c>
      <c r="C96" s="27">
        <v>30</v>
      </c>
      <c r="D96" s="27">
        <v>60</v>
      </c>
      <c r="E96" s="27">
        <v>90</v>
      </c>
      <c r="F96" s="27">
        <v>120</v>
      </c>
      <c r="H96" s="27" t="s">
        <v>204</v>
      </c>
      <c r="I96" s="6">
        <v>128</v>
      </c>
      <c r="J96" s="27">
        <v>0</v>
      </c>
      <c r="K96" s="27">
        <v>0</v>
      </c>
      <c r="L96" s="27">
        <v>0</v>
      </c>
      <c r="M96" s="27">
        <v>0</v>
      </c>
    </row>
    <row r="97" spans="1:13" s="24" customFormat="1">
      <c r="A97" s="27" t="s">
        <v>5</v>
      </c>
      <c r="B97" s="6" t="s">
        <v>3</v>
      </c>
      <c r="C97" s="27">
        <v>0</v>
      </c>
      <c r="D97" s="27">
        <v>0</v>
      </c>
      <c r="E97" s="27">
        <v>0</v>
      </c>
      <c r="F97" s="27">
        <v>0</v>
      </c>
      <c r="H97" s="27" t="s">
        <v>5</v>
      </c>
      <c r="I97" s="6" t="s">
        <v>3</v>
      </c>
      <c r="J97" s="27">
        <v>0</v>
      </c>
      <c r="K97" s="27">
        <v>0</v>
      </c>
      <c r="L97" s="27">
        <v>0</v>
      </c>
      <c r="M97" s="27">
        <v>0</v>
      </c>
    </row>
    <row r="98" spans="1:13" s="24" customFormat="1">
      <c r="A98" s="27" t="s">
        <v>6</v>
      </c>
      <c r="B98" s="6" t="s">
        <v>2</v>
      </c>
      <c r="C98" s="27">
        <v>0</v>
      </c>
      <c r="D98" s="27">
        <v>0</v>
      </c>
      <c r="E98" s="27">
        <v>0</v>
      </c>
      <c r="F98" s="27">
        <v>0</v>
      </c>
      <c r="H98" s="27" t="s">
        <v>6</v>
      </c>
      <c r="I98" s="6" t="s">
        <v>2</v>
      </c>
      <c r="J98" s="27">
        <v>0</v>
      </c>
      <c r="K98" s="27">
        <v>0</v>
      </c>
      <c r="L98" s="27">
        <v>0</v>
      </c>
      <c r="M98" s="27">
        <v>0</v>
      </c>
    </row>
    <row r="99" spans="1:13" s="24" customFormat="1">
      <c r="A99" s="27" t="s">
        <v>7</v>
      </c>
      <c r="B99" s="6" t="s">
        <v>1</v>
      </c>
      <c r="C99" s="27">
        <v>0</v>
      </c>
      <c r="D99" s="27">
        <v>0</v>
      </c>
      <c r="E99" s="27">
        <v>0</v>
      </c>
      <c r="F99" s="27">
        <v>0</v>
      </c>
      <c r="H99" s="27" t="s">
        <v>7</v>
      </c>
      <c r="I99" s="6" t="s">
        <v>1</v>
      </c>
      <c r="J99" s="27">
        <v>0</v>
      </c>
      <c r="K99" s="27">
        <v>0</v>
      </c>
      <c r="L99" s="27">
        <v>0</v>
      </c>
      <c r="M99" s="27">
        <v>0</v>
      </c>
    </row>
    <row r="100" spans="1:13" s="24" customFormat="1">
      <c r="A100" s="27" t="s">
        <v>8</v>
      </c>
      <c r="B100" s="6" t="s">
        <v>0</v>
      </c>
      <c r="C100" s="27">
        <v>0</v>
      </c>
      <c r="D100" s="27">
        <v>0</v>
      </c>
      <c r="E100" s="27">
        <v>0</v>
      </c>
      <c r="F100" s="27">
        <v>0</v>
      </c>
      <c r="H100" s="27" t="s">
        <v>8</v>
      </c>
      <c r="I100" s="6" t="s">
        <v>0</v>
      </c>
      <c r="J100" s="27">
        <v>0</v>
      </c>
      <c r="K100" s="27">
        <v>0</v>
      </c>
      <c r="L100" s="27">
        <v>0</v>
      </c>
      <c r="M100" s="27">
        <v>0</v>
      </c>
    </row>
    <row r="101" spans="1:13" s="24" customFormat="1">
      <c r="A101" s="27" t="s">
        <v>9</v>
      </c>
      <c r="B101" s="10" t="s">
        <v>4</v>
      </c>
      <c r="C101" s="27">
        <v>0</v>
      </c>
      <c r="D101" s="27">
        <v>0</v>
      </c>
      <c r="E101" s="27">
        <v>0</v>
      </c>
      <c r="F101" s="27">
        <v>0</v>
      </c>
      <c r="H101" s="9" t="s">
        <v>9</v>
      </c>
      <c r="I101" s="10" t="s">
        <v>4</v>
      </c>
      <c r="J101" s="27">
        <v>0</v>
      </c>
      <c r="K101" s="27">
        <v>0</v>
      </c>
      <c r="L101" s="27">
        <v>0</v>
      </c>
      <c r="M101" s="27">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topLeftCell="A103" workbookViewId="0">
      <selection activeCell="M124" sqref="M124"/>
    </sheetView>
  </sheetViews>
  <sheetFormatPr defaultRowHeight="15"/>
  <cols>
    <col min="1" max="10" width="9.140625" style="24"/>
    <col min="11" max="11" width="10.28515625" style="24" customWidth="1"/>
    <col min="12" max="16384" width="9.140625" style="24"/>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95</v>
      </c>
    </row>
    <row r="4" spans="1:13">
      <c r="A4" t="s">
        <v>71</v>
      </c>
      <c r="B4" t="s">
        <v>92</v>
      </c>
    </row>
    <row r="5" spans="1:13">
      <c r="A5" t="s">
        <v>72</v>
      </c>
      <c r="B5" t="s">
        <v>93</v>
      </c>
    </row>
    <row r="6" spans="1:13">
      <c r="A6" t="s">
        <v>73</v>
      </c>
      <c r="B6" t="s">
        <v>94</v>
      </c>
    </row>
    <row r="7" spans="1:13">
      <c r="A7" t="s">
        <v>74</v>
      </c>
      <c r="B7" s="24" t="s">
        <v>206</v>
      </c>
    </row>
    <row r="9" spans="1:13">
      <c r="A9">
        <v>2</v>
      </c>
      <c r="B9" t="s">
        <v>96</v>
      </c>
    </row>
    <row r="10" spans="1:13">
      <c r="A10" t="s">
        <v>71</v>
      </c>
      <c r="B10" t="s">
        <v>97</v>
      </c>
    </row>
    <row r="11" spans="1:13">
      <c r="A11" t="s">
        <v>72</v>
      </c>
      <c r="B11" t="s">
        <v>98</v>
      </c>
    </row>
    <row r="12" spans="1:13">
      <c r="L12" s="24" t="s">
        <v>61</v>
      </c>
      <c r="M12" s="48">
        <v>43364</v>
      </c>
    </row>
    <row r="13" spans="1:13">
      <c r="A13">
        <v>3</v>
      </c>
      <c r="B13" t="s">
        <v>99</v>
      </c>
      <c r="L13" s="24" t="s">
        <v>265</v>
      </c>
      <c r="M13" s="48">
        <v>43385</v>
      </c>
    </row>
    <row r="14" spans="1:13">
      <c r="A14" t="s">
        <v>71</v>
      </c>
      <c r="B14" t="s">
        <v>100</v>
      </c>
      <c r="L14" s="24" t="s">
        <v>266</v>
      </c>
      <c r="M14" s="48">
        <v>43413</v>
      </c>
    </row>
    <row r="15" spans="1:13">
      <c r="L15" s="24" t="s">
        <v>60</v>
      </c>
      <c r="M15" s="48">
        <v>43448</v>
      </c>
    </row>
    <row r="16" spans="1:13">
      <c r="A16">
        <v>4</v>
      </c>
      <c r="B16" t="s">
        <v>101</v>
      </c>
      <c r="L16" s="24" t="s">
        <v>267</v>
      </c>
      <c r="M16" s="48">
        <v>43113</v>
      </c>
    </row>
    <row r="17" spans="1:2">
      <c r="A17" t="s">
        <v>71</v>
      </c>
      <c r="B17" t="s">
        <v>102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104</v>
      </c>
    </row>
    <row r="4" spans="2:2">
      <c r="B4" t="s">
        <v>105</v>
      </c>
    </row>
    <row r="5" spans="2:2">
      <c r="B5" t="s">
        <v>106</v>
      </c>
    </row>
    <row r="7" spans="2:2">
      <c r="B7" t="s">
        <v>107</v>
      </c>
    </row>
    <row r="9" spans="2:2">
      <c r="B9" t="s">
        <v>108</v>
      </c>
    </row>
    <row r="10" spans="2:2">
      <c r="B10" t="s">
        <v>109</v>
      </c>
    </row>
    <row r="11" spans="2:2">
      <c r="B11" t="s">
        <v>110</v>
      </c>
    </row>
    <row r="12" spans="2:2">
      <c r="B12" t="s">
        <v>111</v>
      </c>
    </row>
    <row r="13" spans="2:2">
      <c r="B13" t="s">
        <v>112</v>
      </c>
    </row>
    <row r="14" spans="2:2">
      <c r="B14" t="s">
        <v>113</v>
      </c>
    </row>
    <row r="16" spans="2:2">
      <c r="B16" t="s">
        <v>114</v>
      </c>
    </row>
    <row r="17" spans="2:2">
      <c r="B17" t="s">
        <v>115</v>
      </c>
    </row>
    <row r="18" spans="2:2">
      <c r="B18" t="s">
        <v>116</v>
      </c>
    </row>
    <row r="19" spans="2:2">
      <c r="B19" t="s">
        <v>117</v>
      </c>
    </row>
    <row r="20" spans="2:2">
      <c r="B20" t="s">
        <v>118</v>
      </c>
    </row>
    <row r="21" spans="2:2">
      <c r="B21" t="s">
        <v>119</v>
      </c>
    </row>
    <row r="23" spans="2:2">
      <c r="B23" t="s">
        <v>120</v>
      </c>
    </row>
    <row r="24" spans="2:2">
      <c r="B24" t="s">
        <v>121</v>
      </c>
    </row>
    <row r="25" spans="2:2">
      <c r="B25" t="s">
        <v>122</v>
      </c>
    </row>
    <row r="26" spans="2:2">
      <c r="B26" t="s">
        <v>123</v>
      </c>
    </row>
    <row r="28" spans="2:2">
      <c r="B28" t="s">
        <v>124</v>
      </c>
    </row>
    <row r="29" spans="2:2">
      <c r="B29" t="s">
        <v>125</v>
      </c>
    </row>
    <row r="30" spans="2:2">
      <c r="B30" t="s">
        <v>126</v>
      </c>
    </row>
    <row r="31" spans="2:2">
      <c r="B31" t="s">
        <v>127</v>
      </c>
    </row>
    <row r="32" spans="2:2">
      <c r="B32" t="s">
        <v>128</v>
      </c>
    </row>
    <row r="33" spans="2:2">
      <c r="B33" t="s">
        <v>129</v>
      </c>
    </row>
    <row r="34" spans="2:2">
      <c r="B34" t="s">
        <v>130</v>
      </c>
    </row>
    <row r="35" spans="2:2">
      <c r="B35" t="s">
        <v>131</v>
      </c>
    </row>
    <row r="36" spans="2:2">
      <c r="B36" t="s">
        <v>132</v>
      </c>
    </row>
    <row r="37" spans="2:2">
      <c r="B37" t="s">
        <v>133</v>
      </c>
    </row>
    <row r="39" spans="2:2">
      <c r="B39" t="s">
        <v>134</v>
      </c>
    </row>
    <row r="40" spans="2:2">
      <c r="B40" t="s">
        <v>135</v>
      </c>
    </row>
    <row r="41" spans="2:2">
      <c r="B41" t="s">
        <v>136</v>
      </c>
    </row>
    <row r="42" spans="2:2">
      <c r="B42" t="s">
        <v>137</v>
      </c>
    </row>
    <row r="43" spans="2:2">
      <c r="B43" t="s">
        <v>138</v>
      </c>
    </row>
    <row r="44" spans="2:2">
      <c r="B44" t="s">
        <v>139</v>
      </c>
    </row>
    <row r="45" spans="2:2">
      <c r="B45" t="s">
        <v>140</v>
      </c>
    </row>
    <row r="46" spans="2:2">
      <c r="B46" t="s">
        <v>141</v>
      </c>
    </row>
    <row r="47" spans="2:2">
      <c r="B47" t="s">
        <v>142</v>
      </c>
    </row>
    <row r="48" spans="2:2">
      <c r="B48" t="s">
        <v>143</v>
      </c>
    </row>
    <row r="50" spans="2:2">
      <c r="B50" t="s">
        <v>144</v>
      </c>
    </row>
    <row r="51" spans="2:2">
      <c r="B51" t="s">
        <v>145</v>
      </c>
    </row>
    <row r="52" spans="2:2">
      <c r="B52" t="s">
        <v>146</v>
      </c>
    </row>
    <row r="53" spans="2:2">
      <c r="B53" t="s">
        <v>147</v>
      </c>
    </row>
    <row r="54" spans="2:2">
      <c r="B54" t="s">
        <v>148</v>
      </c>
    </row>
    <row r="55" spans="2:2">
      <c r="B55" t="s">
        <v>149</v>
      </c>
    </row>
    <row r="56" spans="2:2">
      <c r="B56" t="s">
        <v>150</v>
      </c>
    </row>
    <row r="57" spans="2:2">
      <c r="B57" t="s">
        <v>151</v>
      </c>
    </row>
    <row r="58" spans="2:2">
      <c r="B58" t="s">
        <v>152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Results</vt:lpstr>
      <vt:lpstr>Rankings Detailed</vt:lpstr>
      <vt:lpstr>Rankings Best 4</vt:lpstr>
      <vt:lpstr>Rankings Summary</vt:lpstr>
      <vt:lpstr>Players</vt:lpstr>
      <vt:lpstr>Points Allocation</vt:lpstr>
      <vt:lpstr>2018-19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2018-10-26T09:50:34Z</dcterms:modified>
</cp:coreProperties>
</file>